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3.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drawings/drawing4.xml" ContentType="application/vnd.openxmlformats-officedocument.drawing+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5.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6.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8.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9.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0.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1.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2.xml" ContentType="application/vnd.openxmlformats-officedocument.drawing+xml"/>
  <Override PartName="/xl/queryTables/queryTable60.xml" ContentType="application/vnd.openxmlformats-officedocument.spreadsheetml.queryTable+xml"/>
  <Override PartName="/xl/drawings/drawing13.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14.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15.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16.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17.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18.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19.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20.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21.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22.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23.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24.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drawings/drawing25.xml" ContentType="application/vnd.openxmlformats-officedocument.drawing+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26.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27.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28.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29.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30.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31.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drawings/drawing32.xml" ContentType="application/vnd.openxmlformats-officedocument.drawing+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3.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34.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35.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36.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drawings/drawing37.xml" ContentType="application/vnd.openxmlformats-officedocument.drawing+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38.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39.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0.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1.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2.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3.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44.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5.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6.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47.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48.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drawings/drawing49.xml" ContentType="application/vnd.openxmlformats-officedocument.drawing+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0.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drawings/drawing51.xml" ContentType="application/vnd.openxmlformats-officedocument.drawing+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drawings/drawing52.xml" ContentType="application/vnd.openxmlformats-officedocument.drawing+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drawings/drawing53.xml" ContentType="application/vnd.openxmlformats-officedocument.drawing+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codeName="ThisWorkbook" defaultThemeVersion="166925"/>
  <mc:AlternateContent xmlns:mc="http://schemas.openxmlformats.org/markup-compatibility/2006">
    <mc:Choice Requires="x15">
      <x15ac:absPath xmlns:x15ac="http://schemas.microsoft.com/office/spreadsheetml/2010/11/ac" url="H:\Product\General\Z - Fact Sheet\2021 - 2022\June -  2021\Files from Raja\Monthly Portflios\"/>
    </mc:Choice>
  </mc:AlternateContent>
  <xr:revisionPtr revIDLastSave="0" documentId="8_{5533DD2A-2269-4747-9F4E-9456264240E3}" xr6:coauthVersionLast="47" xr6:coauthVersionMax="47" xr10:uidLastSave="{00000000-0000-0000-0000-000000000000}"/>
  <bookViews>
    <workbookView xWindow="-120" yWindow="-120" windowWidth="20730" windowHeight="11160" xr2:uid="{00000000-000D-0000-FFFF-FFFF00000000}"/>
  </bookViews>
  <sheets>
    <sheet name="Index" sheetId="1" r:id="rId1"/>
    <sheet name="Dividend History" sheetId="56" r:id="rId2"/>
    <sheet name="TAF" sheetId="31" r:id="rId3"/>
    <sheet name="TBAF" sheetId="30" r:id="rId4"/>
    <sheet name="TMIF" sheetId="25" r:id="rId5"/>
    <sheet name="TMAOF" sheetId="11" r:id="rId6"/>
    <sheet name="TEGF" sheetId="21" r:id="rId7"/>
    <sheet name="TUSTF" sheetId="50" r:id="rId8"/>
    <sheet name="TLF" sheetId="51" r:id="rId9"/>
    <sheet name="TSTBF" sheetId="52" r:id="rId10"/>
    <sheet name="TFF" sheetId="53" r:id="rId11"/>
    <sheet name="TIPF" sheetId="54" r:id="rId12"/>
    <sheet name="TFRSTF" sheetId="55" r:id="rId13"/>
    <sheet name="TOF" sheetId="49" r:id="rId14"/>
    <sheet name="TIFA" sheetId="47" r:id="rId15"/>
    <sheet name="TGSFR" sheetId="46" r:id="rId16"/>
    <sheet name="TBPSUF" sheetId="45" r:id="rId17"/>
    <sheet name="TDBF" sheetId="44" r:id="rId18"/>
    <sheet name="TRSFC" sheetId="48" r:id="rId19"/>
    <sheet name="TRSFP" sheetId="5" r:id="rId20"/>
    <sheet name="TRSFM" sheetId="6" r:id="rId21"/>
    <sheet name="TTOFE" sheetId="13" r:id="rId22"/>
    <sheet name="TMCAPF" sheetId="23" r:id="rId23"/>
    <sheet name="TEQPEF" sheetId="26" r:id="rId24"/>
    <sheet name="TTSF96" sheetId="16" r:id="rId25"/>
    <sheet name="TFEF" sheetId="22" r:id="rId26"/>
    <sheet name="TEOF" sheetId="14" r:id="rId27"/>
    <sheet name="TINR" sheetId="12" r:id="rId28"/>
    <sheet name="TSCAPF" sheetId="4" r:id="rId29"/>
    <sheet name="TDIVYF" sheetId="27" r:id="rId30"/>
    <sheet name="TIFSA" sheetId="19" r:id="rId31"/>
    <sheet name="TIFNA" sheetId="20" r:id="rId32"/>
    <sheet name="TNETF" sheetId="10" r:id="rId33"/>
    <sheet name="TNPBETF" sheetId="9" r:id="rId34"/>
    <sheet name="TBFSF" sheetId="29" r:id="rId35"/>
    <sheet name="TDIF" sheetId="28" r:id="rId36"/>
    <sheet name="TICF" sheetId="18" r:id="rId37"/>
    <sheet name="TIPHF" sheetId="17" r:id="rId38"/>
    <sheet name="TREF" sheetId="7" r:id="rId39"/>
    <sheet name="TISF" sheetId="15" r:id="rId40"/>
    <sheet name="TCS" sheetId="24" r:id="rId41"/>
    <sheet name="TYCF" sheetId="3" r:id="rId42"/>
    <sheet name="TQNTF" sheetId="8" r:id="rId43"/>
    <sheet name="TVFS2" sheetId="32" r:id="rId44"/>
    <sheet name="TVFS1" sheetId="33" r:id="rId45"/>
    <sheet name="TFM56F" sheetId="43" r:id="rId46"/>
    <sheet name="TFM56D" sheetId="42" r:id="rId47"/>
    <sheet name="TFM56C" sheetId="41" r:id="rId48"/>
    <sheet name="TFM56B" sheetId="40" r:id="rId49"/>
    <sheet name="TFM56A" sheetId="39" r:id="rId50"/>
    <sheet name="TFM55I" sheetId="38" r:id="rId51"/>
    <sheet name="TFM55G" sheetId="37" r:id="rId52"/>
    <sheet name="TFM55F" sheetId="36" r:id="rId53"/>
    <sheet name="TFM55E" sheetId="35" r:id="rId54"/>
    <sheet name="TFM55D" sheetId="34" r:id="rId55"/>
  </sheets>
  <definedNames>
    <definedName name="_______________________IEF1">#REF!</definedName>
    <definedName name="_______________________IEF2">#REF!</definedName>
    <definedName name="______________________IEF1">#REF!</definedName>
    <definedName name="______________________IEF2">#REF!</definedName>
    <definedName name="_____________________IEF1">#REF!</definedName>
    <definedName name="_____________________IEF2">#REF!</definedName>
    <definedName name="____________________IEF1">#REF!</definedName>
    <definedName name="____________________IEF2">#REF!</definedName>
    <definedName name="___________________IEF1">#REF!</definedName>
    <definedName name="___________________IEF2">#REF!</definedName>
    <definedName name="__________________IEF1">#REF!</definedName>
    <definedName name="__________________IEF2">#REF!</definedName>
    <definedName name="_________________IEF1">#REF!</definedName>
    <definedName name="_________________IEF2">#REF!</definedName>
    <definedName name="________________IEF1">#REF!</definedName>
    <definedName name="________________IEF2">#REF!</definedName>
    <definedName name="_______________IEF1">#REF!</definedName>
    <definedName name="_______________IEF2">#REF!</definedName>
    <definedName name="______________IEF1">#REF!</definedName>
    <definedName name="______________IEF2">#REF!</definedName>
    <definedName name="_____________IEF1">#REF!</definedName>
    <definedName name="_____________IEF2">#REF!</definedName>
    <definedName name="____________IEF1">#REF!</definedName>
    <definedName name="____________IEF2">#REF!</definedName>
    <definedName name="___________IEF1">#REF!</definedName>
    <definedName name="___________IEF2">#REF!</definedName>
    <definedName name="__________IEF1">#REF!</definedName>
    <definedName name="__________IEF2">#REF!</definedName>
    <definedName name="_________IEF1">#REF!</definedName>
    <definedName name="_________IEF2">#REF!</definedName>
    <definedName name="________IEF1">#REF!</definedName>
    <definedName name="________IEF2">#REF!</definedName>
    <definedName name="_______IEF1">#REF!</definedName>
    <definedName name="_______IEF2">#REF!</definedName>
    <definedName name="______IEF1">#REF!</definedName>
    <definedName name="______IEF2">#REF!</definedName>
    <definedName name="_____IEF1">#REF!</definedName>
    <definedName name="_____IEF2">#REF!</definedName>
    <definedName name="____IEF1">#REF!</definedName>
    <definedName name="____IEF2">#REF!</definedName>
    <definedName name="___IEF1">#REF!</definedName>
    <definedName name="___IEF2">#REF!</definedName>
    <definedName name="__IEF1">#REF!</definedName>
    <definedName name="__IEF2">#REF!</definedName>
    <definedName name="_xlnm._FilterDatabase" localSheetId="0" hidden="1">Index!$A$3:$C$55</definedName>
    <definedName name="_IEF1" localSheetId="1">#REF!</definedName>
    <definedName name="_IEF1" localSheetId="16">#REF!</definedName>
    <definedName name="_IEF1" localSheetId="17">#REF!</definedName>
    <definedName name="_IEF1" localSheetId="10">#REF!</definedName>
    <definedName name="_IEF1" localSheetId="54">#REF!</definedName>
    <definedName name="_IEF1" localSheetId="53">#REF!</definedName>
    <definedName name="_IEF1" localSheetId="52">#REF!</definedName>
    <definedName name="_IEF1" localSheetId="51">#REF!</definedName>
    <definedName name="_IEF1" localSheetId="50">#REF!</definedName>
    <definedName name="_IEF1" localSheetId="49">#REF!</definedName>
    <definedName name="_IEF1" localSheetId="48">#REF!</definedName>
    <definedName name="_IEF1" localSheetId="47">#REF!</definedName>
    <definedName name="_IEF1" localSheetId="46">#REF!</definedName>
    <definedName name="_IEF1" localSheetId="45">#REF!</definedName>
    <definedName name="_IEF1" localSheetId="12">#REF!</definedName>
    <definedName name="_IEF1" localSheetId="15">#REF!</definedName>
    <definedName name="_IEF1" localSheetId="14">#REF!</definedName>
    <definedName name="_IEF1" localSheetId="11">#REF!</definedName>
    <definedName name="_IEF1" localSheetId="8">#REF!</definedName>
    <definedName name="_IEF1" localSheetId="13">#REF!</definedName>
    <definedName name="_IEF1" localSheetId="18">#REF!</definedName>
    <definedName name="_IEF1" localSheetId="9">#REF!</definedName>
    <definedName name="_IEF1" localSheetId="7">#REF!</definedName>
    <definedName name="_IEF1">#REF!</definedName>
    <definedName name="_IEF2" localSheetId="1">#REF!</definedName>
    <definedName name="_IEF2" localSheetId="16">#REF!</definedName>
    <definedName name="_IEF2" localSheetId="17">#REF!</definedName>
    <definedName name="_IEF2" localSheetId="10">#REF!</definedName>
    <definedName name="_IEF2" localSheetId="54">#REF!</definedName>
    <definedName name="_IEF2" localSheetId="53">#REF!</definedName>
    <definedName name="_IEF2" localSheetId="52">#REF!</definedName>
    <definedName name="_IEF2" localSheetId="51">#REF!</definedName>
    <definedName name="_IEF2" localSheetId="50">#REF!</definedName>
    <definedName name="_IEF2" localSheetId="49">#REF!</definedName>
    <definedName name="_IEF2" localSheetId="48">#REF!</definedName>
    <definedName name="_IEF2" localSheetId="47">#REF!</definedName>
    <definedName name="_IEF2" localSheetId="46">#REF!</definedName>
    <definedName name="_IEF2" localSheetId="45">#REF!</definedName>
    <definedName name="_IEF2" localSheetId="12">#REF!</definedName>
    <definedName name="_IEF2" localSheetId="15">#REF!</definedName>
    <definedName name="_IEF2" localSheetId="14">#REF!</definedName>
    <definedName name="_IEF2" localSheetId="11">#REF!</definedName>
    <definedName name="_IEF2" localSheetId="8">#REF!</definedName>
    <definedName name="_IEF2" localSheetId="13">#REF!</definedName>
    <definedName name="_IEF2" localSheetId="18">#REF!</definedName>
    <definedName name="_IEF2" localSheetId="9">#REF!</definedName>
    <definedName name="_IEF2" localSheetId="7">#REF!</definedName>
    <definedName name="_IEF2">#REF!</definedName>
    <definedName name="AAA" localSheetId="1">#REF!</definedName>
    <definedName name="AAA" localSheetId="16">#REF!</definedName>
    <definedName name="AAA" localSheetId="17">#REF!</definedName>
    <definedName name="AAA" localSheetId="10">#REF!</definedName>
    <definedName name="AAA" localSheetId="54">#REF!</definedName>
    <definedName name="AAA" localSheetId="53">#REF!</definedName>
    <definedName name="AAA" localSheetId="52">#REF!</definedName>
    <definedName name="AAA" localSheetId="51">#REF!</definedName>
    <definedName name="AAA" localSheetId="50">#REF!</definedName>
    <definedName name="AAA" localSheetId="49">#REF!</definedName>
    <definedName name="AAA" localSheetId="48">#REF!</definedName>
    <definedName name="AAA" localSheetId="47">#REF!</definedName>
    <definedName name="AAA" localSheetId="46">#REF!</definedName>
    <definedName name="AAA" localSheetId="45">#REF!</definedName>
    <definedName name="AAA" localSheetId="12">#REF!</definedName>
    <definedName name="AAA" localSheetId="15">#REF!</definedName>
    <definedName name="AAA" localSheetId="14">#REF!</definedName>
    <definedName name="AAA" localSheetId="11">#REF!</definedName>
    <definedName name="AAA" localSheetId="8">#REF!</definedName>
    <definedName name="AAA" localSheetId="13">#REF!</definedName>
    <definedName name="AAA" localSheetId="18">#REF!</definedName>
    <definedName name="AAA" localSheetId="9">#REF!</definedName>
    <definedName name="AAA" localSheetId="7">#REF!</definedName>
    <definedName name="AAA">#REF!</definedName>
    <definedName name="h" localSheetId="1">#REF!</definedName>
    <definedName name="h" localSheetId="16">#REF!</definedName>
    <definedName name="h" localSheetId="17">#REF!</definedName>
    <definedName name="h" localSheetId="10">#REF!</definedName>
    <definedName name="h" localSheetId="54">#REF!</definedName>
    <definedName name="h" localSheetId="53">#REF!</definedName>
    <definedName name="h" localSheetId="52">#REF!</definedName>
    <definedName name="h" localSheetId="51">#REF!</definedName>
    <definedName name="h" localSheetId="50">#REF!</definedName>
    <definedName name="h" localSheetId="49">#REF!</definedName>
    <definedName name="h" localSheetId="48">#REF!</definedName>
    <definedName name="h" localSheetId="47">#REF!</definedName>
    <definedName name="h" localSheetId="46">#REF!</definedName>
    <definedName name="h" localSheetId="45">#REF!</definedName>
    <definedName name="h" localSheetId="12">#REF!</definedName>
    <definedName name="h" localSheetId="15">#REF!</definedName>
    <definedName name="h" localSheetId="14">#REF!</definedName>
    <definedName name="h" localSheetId="11">#REF!</definedName>
    <definedName name="h" localSheetId="8">#REF!</definedName>
    <definedName name="h" localSheetId="13">#REF!</definedName>
    <definedName name="h" localSheetId="18">#REF!</definedName>
    <definedName name="h" localSheetId="9">#REF!</definedName>
    <definedName name="h" localSheetId="7">#REF!</definedName>
    <definedName name="h">#REF!</definedName>
    <definedName name="IEF" localSheetId="1">#REF!</definedName>
    <definedName name="IEF" localSheetId="16">#REF!</definedName>
    <definedName name="IEF" localSheetId="17">#REF!</definedName>
    <definedName name="IEF" localSheetId="10">#REF!</definedName>
    <definedName name="IEF" localSheetId="54">#REF!</definedName>
    <definedName name="IEF" localSheetId="53">#REF!</definedName>
    <definedName name="IEF" localSheetId="52">#REF!</definedName>
    <definedName name="IEF" localSheetId="51">#REF!</definedName>
    <definedName name="IEF" localSheetId="50">#REF!</definedName>
    <definedName name="IEF" localSheetId="49">#REF!</definedName>
    <definedName name="IEF" localSheetId="48">#REF!</definedName>
    <definedName name="IEF" localSheetId="47">#REF!</definedName>
    <definedName name="IEF" localSheetId="46">#REF!</definedName>
    <definedName name="IEF" localSheetId="45">#REF!</definedName>
    <definedName name="IEF" localSheetId="12">#REF!</definedName>
    <definedName name="IEF" localSheetId="15">#REF!</definedName>
    <definedName name="IEF" localSheetId="14">#REF!</definedName>
    <definedName name="IEF" localSheetId="11">#REF!</definedName>
    <definedName name="IEF" localSheetId="8">#REF!</definedName>
    <definedName name="IEF" localSheetId="13">#REF!</definedName>
    <definedName name="IEF" localSheetId="18">#REF!</definedName>
    <definedName name="IEF" localSheetId="9">#REF!</definedName>
    <definedName name="IEF" localSheetId="7">#REF!</definedName>
    <definedName name="IEF">#REF!</definedName>
    <definedName name="Main_Sheet" localSheetId="0">Index!$A$2:$C$55</definedName>
    <definedName name="raja" localSheetId="1">#REF!</definedName>
    <definedName name="raja" localSheetId="16">#REF!</definedName>
    <definedName name="raja" localSheetId="17">#REF!</definedName>
    <definedName name="raja" localSheetId="10">#REF!</definedName>
    <definedName name="raja" localSheetId="54">#REF!</definedName>
    <definedName name="raja" localSheetId="53">#REF!</definedName>
    <definedName name="raja" localSheetId="52">#REF!</definedName>
    <definedName name="raja" localSheetId="51">#REF!</definedName>
    <definedName name="raja" localSheetId="50">#REF!</definedName>
    <definedName name="raja" localSheetId="49">#REF!</definedName>
    <definedName name="raja" localSheetId="48">#REF!</definedName>
    <definedName name="raja" localSheetId="47">#REF!</definedName>
    <definedName name="raja" localSheetId="46">#REF!</definedName>
    <definedName name="raja" localSheetId="45">#REF!</definedName>
    <definedName name="raja" localSheetId="12">#REF!</definedName>
    <definedName name="raja" localSheetId="15">#REF!</definedName>
    <definedName name="raja" localSheetId="14">#REF!</definedName>
    <definedName name="raja" localSheetId="11">#REF!</definedName>
    <definedName name="raja" localSheetId="8">#REF!</definedName>
    <definedName name="raja" localSheetId="13">#REF!</definedName>
    <definedName name="raja" localSheetId="18">#REF!</definedName>
    <definedName name="raja" localSheetId="9">#REF!</definedName>
    <definedName name="raja" localSheetId="7">#REF!</definedName>
    <definedName name="raja">#REF!</definedName>
    <definedName name="TAF" localSheetId="16">#REF!</definedName>
    <definedName name="TAF" localSheetId="17">#REF!</definedName>
    <definedName name="TAF" localSheetId="10">#REF!</definedName>
    <definedName name="TAF" localSheetId="54">#REF!</definedName>
    <definedName name="TAF" localSheetId="53">#REF!</definedName>
    <definedName name="TAF" localSheetId="52">#REF!</definedName>
    <definedName name="TAF" localSheetId="51">#REF!</definedName>
    <definedName name="TAF" localSheetId="50">#REF!</definedName>
    <definedName name="TAF" localSheetId="49">#REF!</definedName>
    <definedName name="TAF" localSheetId="48">#REF!</definedName>
    <definedName name="TAF" localSheetId="47">#REF!</definedName>
    <definedName name="TAF" localSheetId="46">#REF!</definedName>
    <definedName name="TAF" localSheetId="45">#REF!</definedName>
    <definedName name="TAF" localSheetId="12">#REF!</definedName>
    <definedName name="TAF" localSheetId="15">#REF!</definedName>
    <definedName name="TAF" localSheetId="14">#REF!</definedName>
    <definedName name="TAF" localSheetId="11">#REF!</definedName>
    <definedName name="TAF" localSheetId="8">#REF!</definedName>
    <definedName name="TAF" localSheetId="13">#REF!</definedName>
    <definedName name="TAF" localSheetId="18">#REF!</definedName>
    <definedName name="TAF" localSheetId="9">#REF!</definedName>
    <definedName name="TAF" localSheetId="7">#REF!</definedName>
    <definedName name="TAF">TAF!$B$1</definedName>
    <definedName name="TAF_Debt_Related" localSheetId="2">TAF!$B$293:$H$310</definedName>
    <definedName name="TAF_EQ" localSheetId="2">TAF!$B$12:$I$141</definedName>
    <definedName name="TAF_EQ_Related" localSheetId="2">TAF!$B$142:$I$270</definedName>
    <definedName name="TAF_FD" localSheetId="2">TAF!$B$339:$H$345</definedName>
    <definedName name="TAF_GOV_SEC" localSheetId="2">TAF!$B$272:$H$291</definedName>
    <definedName name="TAF_MM" localSheetId="2">TAF!$B$312:$H$334</definedName>
    <definedName name="TAF_Mutual_F_Units" localSheetId="2">TAF!#REF!</definedName>
    <definedName name="TAFNAV" localSheetId="2">TAF!$B$363:$B$370</definedName>
    <definedName name="TBAF" localSheetId="16">#REF!</definedName>
    <definedName name="TBAF" localSheetId="17">#REF!</definedName>
    <definedName name="TBAF" localSheetId="10">#REF!</definedName>
    <definedName name="TBAF" localSheetId="54">#REF!</definedName>
    <definedName name="TBAF" localSheetId="53">#REF!</definedName>
    <definedName name="TBAF" localSheetId="52">#REF!</definedName>
    <definedName name="TBAF" localSheetId="51">#REF!</definedName>
    <definedName name="TBAF" localSheetId="50">#REF!</definedName>
    <definedName name="TBAF" localSheetId="49">#REF!</definedName>
    <definedName name="TBAF" localSheetId="48">#REF!</definedName>
    <definedName name="TBAF" localSheetId="47">#REF!</definedName>
    <definedName name="TBAF" localSheetId="46">#REF!</definedName>
    <definedName name="TBAF" localSheetId="45">#REF!</definedName>
    <definedName name="TBAF" localSheetId="12">#REF!</definedName>
    <definedName name="TBAF" localSheetId="15">#REF!</definedName>
    <definedName name="TBAF" localSheetId="14">#REF!</definedName>
    <definedName name="TBAF" localSheetId="11">#REF!</definedName>
    <definedName name="TBAF" localSheetId="8">#REF!</definedName>
    <definedName name="TBAF" localSheetId="13">#REF!</definedName>
    <definedName name="TBAF" localSheetId="18">#REF!</definedName>
    <definedName name="TBAF" localSheetId="9">#REF!</definedName>
    <definedName name="TBAF" localSheetId="7">#REF!</definedName>
    <definedName name="TBAF">TBAF!$B$1</definedName>
    <definedName name="TBAF_Debt_Related" localSheetId="3">TBAF!$B$137:$H$169</definedName>
    <definedName name="TBAF_EQ" localSheetId="3">TBAF!$B$11:$I$80</definedName>
    <definedName name="TBAF_EQ_FU_Related" localSheetId="3">TBAF!#REF!</definedName>
    <definedName name="TBAF_EQ_Related" localSheetId="3">TBAF!$B$81:$I$115</definedName>
    <definedName name="TBAF_FD" localSheetId="3">TBAF!$B$183:$H$185</definedName>
    <definedName name="TBAF_GOV_SEC" localSheetId="3">TBAF!$B$122:$H$135</definedName>
    <definedName name="TBAF_MM" localSheetId="3">TBAF!$B$171:$H$178</definedName>
    <definedName name="TBAF_Mutual_F_Units" localSheetId="3">TBAF!#REF!</definedName>
    <definedName name="TBAF_Mutual_F_Units_1" localSheetId="3">TBAF!$B$180:$H$181</definedName>
    <definedName name="TBAFNAV" localSheetId="3">TBAF!$B$202:$B$209</definedName>
    <definedName name="TBFSF" localSheetId="16">#REF!</definedName>
    <definedName name="TBFSF" localSheetId="17">#REF!</definedName>
    <definedName name="TBFSF" localSheetId="10">#REF!</definedName>
    <definedName name="TBFSF" localSheetId="54">#REF!</definedName>
    <definedName name="TBFSF" localSheetId="53">#REF!</definedName>
    <definedName name="TBFSF" localSheetId="52">#REF!</definedName>
    <definedName name="TBFSF" localSheetId="51">#REF!</definedName>
    <definedName name="TBFSF" localSheetId="50">#REF!</definedName>
    <definedName name="TBFSF" localSheetId="49">#REF!</definedName>
    <definedName name="TBFSF" localSheetId="48">#REF!</definedName>
    <definedName name="TBFSF" localSheetId="47">#REF!</definedName>
    <definedName name="TBFSF" localSheetId="46">#REF!</definedName>
    <definedName name="TBFSF" localSheetId="45">#REF!</definedName>
    <definedName name="TBFSF" localSheetId="12">#REF!</definedName>
    <definedName name="TBFSF" localSheetId="15">#REF!</definedName>
    <definedName name="TBFSF" localSheetId="14">#REF!</definedName>
    <definedName name="TBFSF" localSheetId="11">#REF!</definedName>
    <definedName name="TBFSF" localSheetId="8">#REF!</definedName>
    <definedName name="TBFSF" localSheetId="13">#REF!</definedName>
    <definedName name="TBFSF" localSheetId="18">#REF!</definedName>
    <definedName name="TBFSF" localSheetId="9">#REF!</definedName>
    <definedName name="TBFSF" localSheetId="7">#REF!</definedName>
    <definedName name="TBFSF">TBFSF!$B$1</definedName>
    <definedName name="TBFSF_EQ" localSheetId="34">TBFSF!$B$11:$I$31</definedName>
    <definedName name="TBFSFNAV" localSheetId="34">TBFSF!$B$45:$B$52</definedName>
    <definedName name="TBPSUF" localSheetId="16">TBPSUF!$B$1</definedName>
    <definedName name="TBPSUF" localSheetId="10">TBPSUF!$B$1</definedName>
    <definedName name="TBPSUF" localSheetId="12">TBPSUF!$B$1</definedName>
    <definedName name="TBPSUF" localSheetId="15">TBPSUF!$B$1</definedName>
    <definedName name="TBPSUF" localSheetId="14">TBPSUF!$B$1</definedName>
    <definedName name="TBPSUF" localSheetId="11">TBPSUF!$B$1</definedName>
    <definedName name="TBPSUF" localSheetId="8">TBPSUF!$B$1</definedName>
    <definedName name="TBPSUF" localSheetId="13">TBPSUF!$B$1</definedName>
    <definedName name="TBPSUF" localSheetId="18">TBPSUF!$B$1</definedName>
    <definedName name="TBPSUF" localSheetId="9">TBPSUF!$B$1</definedName>
    <definedName name="TBPSUF" localSheetId="7">TBPSUF!$B$1</definedName>
    <definedName name="TBPSUF">#REF!</definedName>
    <definedName name="TBPSUF_Debt_Related" localSheetId="16">TBPSUF!$B$27:$H$45</definedName>
    <definedName name="TBPSUF_GOV_SEC" localSheetId="16">TBPSUF!$B$11:$H$25</definedName>
    <definedName name="TBPSUF_MM" localSheetId="16">TBPSUF!$B$47:$H$49</definedName>
    <definedName name="TBPSUFNAV" localSheetId="16">TBPSUF!$B$63:$B$70</definedName>
    <definedName name="TCF" localSheetId="1">#REF!</definedName>
    <definedName name="TCF" localSheetId="16">#REF!</definedName>
    <definedName name="TCF" localSheetId="17">#REF!</definedName>
    <definedName name="TCF" localSheetId="10">#REF!</definedName>
    <definedName name="TCF" localSheetId="54">#REF!</definedName>
    <definedName name="TCF" localSheetId="53">#REF!</definedName>
    <definedName name="TCF" localSheetId="52">#REF!</definedName>
    <definedName name="TCF" localSheetId="51">#REF!</definedName>
    <definedName name="TCF" localSheetId="50">#REF!</definedName>
    <definedName name="TCF" localSheetId="49">#REF!</definedName>
    <definedName name="TCF" localSheetId="48">#REF!</definedName>
    <definedName name="TCF" localSheetId="47">#REF!</definedName>
    <definedName name="TCF" localSheetId="46">#REF!</definedName>
    <definedName name="TCF" localSheetId="45">#REF!</definedName>
    <definedName name="TCF" localSheetId="12">#REF!</definedName>
    <definedName name="TCF" localSheetId="15">#REF!</definedName>
    <definedName name="TCF" localSheetId="14">#REF!</definedName>
    <definedName name="TCF" localSheetId="11">#REF!</definedName>
    <definedName name="TCF" localSheetId="8">#REF!</definedName>
    <definedName name="TCF" localSheetId="13">#REF!</definedName>
    <definedName name="TCF" localSheetId="18">#REF!</definedName>
    <definedName name="TCF" localSheetId="9">#REF!</definedName>
    <definedName name="TCF" localSheetId="7">#REF!</definedName>
    <definedName name="TCF">#REF!</definedName>
    <definedName name="TCF_EQDetails" localSheetId="1">#REF!</definedName>
    <definedName name="TCF_EQDetails" localSheetId="16">#REF!</definedName>
    <definedName name="TCF_EQDetails" localSheetId="17">#REF!</definedName>
    <definedName name="TCF_EQDetails" localSheetId="10">#REF!</definedName>
    <definedName name="TCF_EQDetails" localSheetId="54">#REF!</definedName>
    <definedName name="TCF_EQDetails" localSheetId="53">#REF!</definedName>
    <definedName name="TCF_EQDetails" localSheetId="52">#REF!</definedName>
    <definedName name="TCF_EQDetails" localSheetId="51">#REF!</definedName>
    <definedName name="TCF_EQDetails" localSheetId="50">#REF!</definedName>
    <definedName name="TCF_EQDetails" localSheetId="49">#REF!</definedName>
    <definedName name="TCF_EQDetails" localSheetId="48">#REF!</definedName>
    <definedName name="TCF_EQDetails" localSheetId="47">#REF!</definedName>
    <definedName name="TCF_EQDetails" localSheetId="46">#REF!</definedName>
    <definedName name="TCF_EQDetails" localSheetId="45">#REF!</definedName>
    <definedName name="TCF_EQDetails" localSheetId="12">#REF!</definedName>
    <definedName name="TCF_EQDetails" localSheetId="15">#REF!</definedName>
    <definedName name="TCF_EQDetails" localSheetId="14">#REF!</definedName>
    <definedName name="TCF_EQDetails" localSheetId="11">#REF!</definedName>
    <definedName name="TCF_EQDetails" localSheetId="8">#REF!</definedName>
    <definedName name="TCF_EQDetails" localSheetId="13">#REF!</definedName>
    <definedName name="TCF_EQDetails" localSheetId="18">#REF!</definedName>
    <definedName name="TCF_EQDetails" localSheetId="9">#REF!</definedName>
    <definedName name="TCF_EQDetails" localSheetId="7">#REF!</definedName>
    <definedName name="TCF_EQDetails">#REF!</definedName>
    <definedName name="TCPF1" localSheetId="1">#REF!</definedName>
    <definedName name="TCPF1" localSheetId="16">#REF!</definedName>
    <definedName name="TCPF1" localSheetId="17">#REF!</definedName>
    <definedName name="TCPF1" localSheetId="10">#REF!</definedName>
    <definedName name="TCPF1" localSheetId="54">#REF!</definedName>
    <definedName name="TCPF1" localSheetId="53">#REF!</definedName>
    <definedName name="TCPF1" localSheetId="52">#REF!</definedName>
    <definedName name="TCPF1" localSheetId="51">#REF!</definedName>
    <definedName name="TCPF1" localSheetId="50">#REF!</definedName>
    <definedName name="TCPF1" localSheetId="49">#REF!</definedName>
    <definedName name="TCPF1" localSheetId="48">#REF!</definedName>
    <definedName name="TCPF1" localSheetId="47">#REF!</definedName>
    <definedName name="TCPF1" localSheetId="46">#REF!</definedName>
    <definedName name="TCPF1" localSheetId="45">#REF!</definedName>
    <definedName name="TCPF1" localSheetId="12">#REF!</definedName>
    <definedName name="TCPF1" localSheetId="15">#REF!</definedName>
    <definedName name="TCPF1" localSheetId="14">#REF!</definedName>
    <definedName name="TCPF1" localSheetId="11">#REF!</definedName>
    <definedName name="TCPF1" localSheetId="8">#REF!</definedName>
    <definedName name="TCPF1" localSheetId="13">#REF!</definedName>
    <definedName name="TCPF1" localSheetId="18">#REF!</definedName>
    <definedName name="TCPF1" localSheetId="9">#REF!</definedName>
    <definedName name="TCPF1" localSheetId="7">#REF!</definedName>
    <definedName name="TCPF1">#REF!</definedName>
    <definedName name="TCPF2" localSheetId="1">#REF!</definedName>
    <definedName name="TCPF2" localSheetId="16">#REF!</definedName>
    <definedName name="TCPF2" localSheetId="17">#REF!</definedName>
    <definedName name="TCPF2" localSheetId="10">#REF!</definedName>
    <definedName name="TCPF2" localSheetId="54">#REF!</definedName>
    <definedName name="TCPF2" localSheetId="53">#REF!</definedName>
    <definedName name="TCPF2" localSheetId="52">#REF!</definedName>
    <definedName name="TCPF2" localSheetId="51">#REF!</definedName>
    <definedName name="TCPF2" localSheetId="50">#REF!</definedName>
    <definedName name="TCPF2" localSheetId="49">#REF!</definedName>
    <definedName name="TCPF2" localSheetId="48">#REF!</definedName>
    <definedName name="TCPF2" localSheetId="47">#REF!</definedName>
    <definedName name="TCPF2" localSheetId="46">#REF!</definedName>
    <definedName name="TCPF2" localSheetId="45">#REF!</definedName>
    <definedName name="TCPF2" localSheetId="12">#REF!</definedName>
    <definedName name="TCPF2" localSheetId="15">#REF!</definedName>
    <definedName name="TCPF2" localSheetId="14">#REF!</definedName>
    <definedName name="TCPF2" localSheetId="11">#REF!</definedName>
    <definedName name="TCPF2" localSheetId="8">#REF!</definedName>
    <definedName name="TCPF2" localSheetId="13">#REF!</definedName>
    <definedName name="TCPF2" localSheetId="18">#REF!</definedName>
    <definedName name="TCPF2" localSheetId="9">#REF!</definedName>
    <definedName name="TCPF2" localSheetId="7">#REF!</definedName>
    <definedName name="TCPF2">#REF!</definedName>
    <definedName name="TCS" localSheetId="16">#REF!</definedName>
    <definedName name="TCS" localSheetId="17">#REF!</definedName>
    <definedName name="TCS" localSheetId="10">#REF!</definedName>
    <definedName name="TCS" localSheetId="54">#REF!</definedName>
    <definedName name="TCS" localSheetId="53">#REF!</definedName>
    <definedName name="TCS" localSheetId="52">#REF!</definedName>
    <definedName name="TCS" localSheetId="51">#REF!</definedName>
    <definedName name="TCS" localSheetId="50">#REF!</definedName>
    <definedName name="TCS" localSheetId="49">#REF!</definedName>
    <definedName name="TCS" localSheetId="48">#REF!</definedName>
    <definedName name="TCS" localSheetId="47">#REF!</definedName>
    <definedName name="TCS" localSheetId="46">#REF!</definedName>
    <definedName name="TCS" localSheetId="45">#REF!</definedName>
    <definedName name="TCS" localSheetId="12">#REF!</definedName>
    <definedName name="TCS" localSheetId="15">#REF!</definedName>
    <definedName name="TCS" localSheetId="14">#REF!</definedName>
    <definedName name="TCS" localSheetId="11">#REF!</definedName>
    <definedName name="TCS" localSheetId="8">#REF!</definedName>
    <definedName name="TCS" localSheetId="13">#REF!</definedName>
    <definedName name="TCS" localSheetId="18">#REF!</definedName>
    <definedName name="TCS" localSheetId="9">#REF!</definedName>
    <definedName name="TCS" localSheetId="7">#REF!</definedName>
    <definedName name="TCS">TCS!$B$1</definedName>
    <definedName name="TCS_EQ" localSheetId="40">TCS!$B$11:$I$56</definedName>
    <definedName name="TCSNAV" localSheetId="40">TCS!$B$69:$B$76</definedName>
    <definedName name="TDAF2A" localSheetId="1">#REF!</definedName>
    <definedName name="TDAF2A" localSheetId="16">#REF!</definedName>
    <definedName name="TDAF2A" localSheetId="17">#REF!</definedName>
    <definedName name="TDAF2A" localSheetId="10">#REF!</definedName>
    <definedName name="TDAF2A" localSheetId="54">#REF!</definedName>
    <definedName name="TDAF2A" localSheetId="53">#REF!</definedName>
    <definedName name="TDAF2A" localSheetId="52">#REF!</definedName>
    <definedName name="TDAF2A" localSheetId="51">#REF!</definedName>
    <definedName name="TDAF2A" localSheetId="50">#REF!</definedName>
    <definedName name="TDAF2A" localSheetId="49">#REF!</definedName>
    <definedName name="TDAF2A" localSheetId="48">#REF!</definedName>
    <definedName name="TDAF2A" localSheetId="47">#REF!</definedName>
    <definedName name="TDAF2A" localSheetId="46">#REF!</definedName>
    <definedName name="TDAF2A" localSheetId="45">#REF!</definedName>
    <definedName name="TDAF2A" localSheetId="12">#REF!</definedName>
    <definedName name="TDAF2A" localSheetId="15">#REF!</definedName>
    <definedName name="TDAF2A" localSheetId="14">#REF!</definedName>
    <definedName name="TDAF2A" localSheetId="11">#REF!</definedName>
    <definedName name="TDAF2A" localSheetId="8">#REF!</definedName>
    <definedName name="TDAF2A" localSheetId="13">#REF!</definedName>
    <definedName name="TDAF2A" localSheetId="18">#REF!</definedName>
    <definedName name="TDAF2A" localSheetId="9">#REF!</definedName>
    <definedName name="TDAF2A" localSheetId="7">#REF!</definedName>
    <definedName name="TDAF2A">#REF!</definedName>
    <definedName name="TDAF2B" localSheetId="1">#REF!</definedName>
    <definedName name="TDAF2B" localSheetId="16">#REF!</definedName>
    <definedName name="TDAF2B" localSheetId="17">#REF!</definedName>
    <definedName name="TDAF2B" localSheetId="10">#REF!</definedName>
    <definedName name="TDAF2B" localSheetId="54">#REF!</definedName>
    <definedName name="TDAF2B" localSheetId="53">#REF!</definedName>
    <definedName name="TDAF2B" localSheetId="52">#REF!</definedName>
    <definedName name="TDAF2B" localSheetId="51">#REF!</definedName>
    <definedName name="TDAF2B" localSheetId="50">#REF!</definedName>
    <definedName name="TDAF2B" localSheetId="49">#REF!</definedName>
    <definedName name="TDAF2B" localSheetId="48">#REF!</definedName>
    <definedName name="TDAF2B" localSheetId="47">#REF!</definedName>
    <definedName name="TDAF2B" localSheetId="46">#REF!</definedName>
    <definedName name="TDAF2B" localSheetId="45">#REF!</definedName>
    <definedName name="TDAF2B" localSheetId="12">#REF!</definedName>
    <definedName name="TDAF2B" localSheetId="15">#REF!</definedName>
    <definedName name="TDAF2B" localSheetId="14">#REF!</definedName>
    <definedName name="TDAF2B" localSheetId="11">#REF!</definedName>
    <definedName name="TDAF2B" localSheetId="8">#REF!</definedName>
    <definedName name="TDAF2B" localSheetId="13">#REF!</definedName>
    <definedName name="TDAF2B" localSheetId="18">#REF!</definedName>
    <definedName name="TDAF2B" localSheetId="9">#REF!</definedName>
    <definedName name="TDAF2B" localSheetId="7">#REF!</definedName>
    <definedName name="TDAF2B">#REF!</definedName>
    <definedName name="TDAF2C" localSheetId="1">#REF!</definedName>
    <definedName name="TDAF2C" localSheetId="16">#REF!</definedName>
    <definedName name="TDAF2C" localSheetId="17">#REF!</definedName>
    <definedName name="TDAF2C" localSheetId="10">#REF!</definedName>
    <definedName name="TDAF2C" localSheetId="54">#REF!</definedName>
    <definedName name="TDAF2C" localSheetId="53">#REF!</definedName>
    <definedName name="TDAF2C" localSheetId="52">#REF!</definedName>
    <definedName name="TDAF2C" localSheetId="51">#REF!</definedName>
    <definedName name="TDAF2C" localSheetId="50">#REF!</definedName>
    <definedName name="TDAF2C" localSheetId="49">#REF!</definedName>
    <definedName name="TDAF2C" localSheetId="48">#REF!</definedName>
    <definedName name="TDAF2C" localSheetId="47">#REF!</definedName>
    <definedName name="TDAF2C" localSheetId="46">#REF!</definedName>
    <definedName name="TDAF2C" localSheetId="45">#REF!</definedName>
    <definedName name="TDAF2C" localSheetId="12">#REF!</definedName>
    <definedName name="TDAF2C" localSheetId="15">#REF!</definedName>
    <definedName name="TDAF2C" localSheetId="14">#REF!</definedName>
    <definedName name="TDAF2C" localSheetId="11">#REF!</definedName>
    <definedName name="TDAF2C" localSheetId="8">#REF!</definedName>
    <definedName name="TDAF2C" localSheetId="13">#REF!</definedName>
    <definedName name="TDAF2C" localSheetId="18">#REF!</definedName>
    <definedName name="TDAF2C" localSheetId="9">#REF!</definedName>
    <definedName name="TDAF2C" localSheetId="7">#REF!</definedName>
    <definedName name="TDAF2C">#REF!</definedName>
    <definedName name="TDAF3A" localSheetId="1">#REF!</definedName>
    <definedName name="TDAF3A" localSheetId="16">#REF!</definedName>
    <definedName name="TDAF3A" localSheetId="17">#REF!</definedName>
    <definedName name="TDAF3A" localSheetId="10">#REF!</definedName>
    <definedName name="TDAF3A" localSheetId="54">#REF!</definedName>
    <definedName name="TDAF3A" localSheetId="53">#REF!</definedName>
    <definedName name="TDAF3A" localSheetId="52">#REF!</definedName>
    <definedName name="TDAF3A" localSheetId="51">#REF!</definedName>
    <definedName name="TDAF3A" localSheetId="50">#REF!</definedName>
    <definedName name="TDAF3A" localSheetId="49">#REF!</definedName>
    <definedName name="TDAF3A" localSheetId="48">#REF!</definedName>
    <definedName name="TDAF3A" localSheetId="47">#REF!</definedName>
    <definedName name="TDAF3A" localSheetId="46">#REF!</definedName>
    <definedName name="TDAF3A" localSheetId="45">#REF!</definedName>
    <definedName name="TDAF3A" localSheetId="12">#REF!</definedName>
    <definedName name="TDAF3A" localSheetId="15">#REF!</definedName>
    <definedName name="TDAF3A" localSheetId="14">#REF!</definedName>
    <definedName name="TDAF3A" localSheetId="11">#REF!</definedName>
    <definedName name="TDAF3A" localSheetId="8">#REF!</definedName>
    <definedName name="TDAF3A" localSheetId="13">#REF!</definedName>
    <definedName name="TDAF3A" localSheetId="18">#REF!</definedName>
    <definedName name="TDAF3A" localSheetId="9">#REF!</definedName>
    <definedName name="TDAF3A" localSheetId="7">#REF!</definedName>
    <definedName name="TDAF3A">#REF!</definedName>
    <definedName name="TDAFA" localSheetId="1">#REF!</definedName>
    <definedName name="TDAFA" localSheetId="16">#REF!</definedName>
    <definedName name="TDAFA" localSheetId="17">#REF!</definedName>
    <definedName name="TDAFA" localSheetId="10">#REF!</definedName>
    <definedName name="TDAFA" localSheetId="54">#REF!</definedName>
    <definedName name="TDAFA" localSheetId="53">#REF!</definedName>
    <definedName name="TDAFA" localSheetId="52">#REF!</definedName>
    <definedName name="TDAFA" localSheetId="51">#REF!</definedName>
    <definedName name="TDAFA" localSheetId="50">#REF!</definedName>
    <definedName name="TDAFA" localSheetId="49">#REF!</definedName>
    <definedName name="TDAFA" localSheetId="48">#REF!</definedName>
    <definedName name="TDAFA" localSheetId="47">#REF!</definedName>
    <definedName name="TDAFA" localSheetId="46">#REF!</definedName>
    <definedName name="TDAFA" localSheetId="45">#REF!</definedName>
    <definedName name="TDAFA" localSheetId="12">#REF!</definedName>
    <definedName name="TDAFA" localSheetId="15">#REF!</definedName>
    <definedName name="TDAFA" localSheetId="14">#REF!</definedName>
    <definedName name="TDAFA" localSheetId="11">#REF!</definedName>
    <definedName name="TDAFA" localSheetId="8">#REF!</definedName>
    <definedName name="TDAFA" localSheetId="13">#REF!</definedName>
    <definedName name="TDAFA" localSheetId="18">#REF!</definedName>
    <definedName name="TDAFA" localSheetId="9">#REF!</definedName>
    <definedName name="TDAFA" localSheetId="7">#REF!</definedName>
    <definedName name="TDAFA">#REF!</definedName>
    <definedName name="TDAFB" localSheetId="1">#REF!</definedName>
    <definedName name="TDAFB" localSheetId="16">#REF!</definedName>
    <definedName name="TDAFB" localSheetId="17">#REF!</definedName>
    <definedName name="TDAFB" localSheetId="10">#REF!</definedName>
    <definedName name="TDAFB" localSheetId="54">#REF!</definedName>
    <definedName name="TDAFB" localSheetId="53">#REF!</definedName>
    <definedName name="TDAFB" localSheetId="52">#REF!</definedName>
    <definedName name="TDAFB" localSheetId="51">#REF!</definedName>
    <definedName name="TDAFB" localSheetId="50">#REF!</definedName>
    <definedName name="TDAFB" localSheetId="49">#REF!</definedName>
    <definedName name="TDAFB" localSheetId="48">#REF!</definedName>
    <definedName name="TDAFB" localSheetId="47">#REF!</definedName>
    <definedName name="TDAFB" localSheetId="46">#REF!</definedName>
    <definedName name="TDAFB" localSheetId="45">#REF!</definedName>
    <definedName name="TDAFB" localSheetId="12">#REF!</definedName>
    <definedName name="TDAFB" localSheetId="15">#REF!</definedName>
    <definedName name="TDAFB" localSheetId="14">#REF!</definedName>
    <definedName name="TDAFB" localSheetId="11">#REF!</definedName>
    <definedName name="TDAFB" localSheetId="8">#REF!</definedName>
    <definedName name="TDAFB" localSheetId="13">#REF!</definedName>
    <definedName name="TDAFB" localSheetId="18">#REF!</definedName>
    <definedName name="TDAFB" localSheetId="9">#REF!</definedName>
    <definedName name="TDAFB" localSheetId="7">#REF!</definedName>
    <definedName name="TDAFB">#REF!</definedName>
    <definedName name="TDAFC" localSheetId="1">#REF!</definedName>
    <definedName name="TDAFC" localSheetId="16">#REF!</definedName>
    <definedName name="TDAFC" localSheetId="17">#REF!</definedName>
    <definedName name="TDAFC" localSheetId="10">#REF!</definedName>
    <definedName name="TDAFC" localSheetId="54">#REF!</definedName>
    <definedName name="TDAFC" localSheetId="53">#REF!</definedName>
    <definedName name="TDAFC" localSheetId="52">#REF!</definedName>
    <definedName name="TDAFC" localSheetId="51">#REF!</definedName>
    <definedName name="TDAFC" localSheetId="50">#REF!</definedName>
    <definedName name="TDAFC" localSheetId="49">#REF!</definedName>
    <definedName name="TDAFC" localSheetId="48">#REF!</definedName>
    <definedName name="TDAFC" localSheetId="47">#REF!</definedName>
    <definedName name="TDAFC" localSheetId="46">#REF!</definedName>
    <definedName name="TDAFC" localSheetId="45">#REF!</definedName>
    <definedName name="TDAFC" localSheetId="12">#REF!</definedName>
    <definedName name="TDAFC" localSheetId="15">#REF!</definedName>
    <definedName name="TDAFC" localSheetId="14">#REF!</definedName>
    <definedName name="TDAFC" localSheetId="11">#REF!</definedName>
    <definedName name="TDAFC" localSheetId="8">#REF!</definedName>
    <definedName name="TDAFC" localSheetId="13">#REF!</definedName>
    <definedName name="TDAFC" localSheetId="18">#REF!</definedName>
    <definedName name="TDAFC" localSheetId="9">#REF!</definedName>
    <definedName name="TDAFC" localSheetId="7">#REF!</definedName>
    <definedName name="TDAFC">#REF!</definedName>
    <definedName name="TDBF" localSheetId="16">TDBF!$B$1</definedName>
    <definedName name="TDBF" localSheetId="17">TDBF!$B$1</definedName>
    <definedName name="TDBF" localSheetId="10">TDBF!$B$1</definedName>
    <definedName name="TDBF" localSheetId="12">TDBF!$B$1</definedName>
    <definedName name="TDBF" localSheetId="15">TDBF!$B$1</definedName>
    <definedName name="TDBF" localSheetId="14">TDBF!$B$1</definedName>
    <definedName name="TDBF" localSheetId="11">TDBF!$B$1</definedName>
    <definedName name="TDBF" localSheetId="8">TDBF!$B$1</definedName>
    <definedName name="TDBF" localSheetId="13">TDBF!$B$1</definedName>
    <definedName name="TDBF" localSheetId="18">TDBF!$B$1</definedName>
    <definedName name="TDBF" localSheetId="9">TDBF!$B$1</definedName>
    <definedName name="TDBF" localSheetId="7">TDBF!$B$1</definedName>
    <definedName name="TDBF">#REF!</definedName>
    <definedName name="TDBF_Debt_Related" localSheetId="17">TDBF!$B$18:$H$33</definedName>
    <definedName name="TDBF_GOV_SEC" localSheetId="17">TDBF!$B$11:$H$16</definedName>
    <definedName name="TDBF_MM" localSheetId="17">TDBF!$B$35:$H$36</definedName>
    <definedName name="TDBFNAV" localSheetId="17">TDBF!$B$49:$B$56</definedName>
    <definedName name="TDIF" localSheetId="16">#REF!</definedName>
    <definedName name="TDIF" localSheetId="17">#REF!</definedName>
    <definedName name="TDIF" localSheetId="10">#REF!</definedName>
    <definedName name="TDIF" localSheetId="54">#REF!</definedName>
    <definedName name="TDIF" localSheetId="53">#REF!</definedName>
    <definedName name="TDIF" localSheetId="52">#REF!</definedName>
    <definedName name="TDIF" localSheetId="51">#REF!</definedName>
    <definedName name="TDIF" localSheetId="50">#REF!</definedName>
    <definedName name="TDIF" localSheetId="49">#REF!</definedName>
    <definedName name="TDIF" localSheetId="48">#REF!</definedName>
    <definedName name="TDIF" localSheetId="47">#REF!</definedName>
    <definedName name="TDIF" localSheetId="46">#REF!</definedName>
    <definedName name="TDIF" localSheetId="45">#REF!</definedName>
    <definedName name="TDIF" localSheetId="12">#REF!</definedName>
    <definedName name="TDIF" localSheetId="15">#REF!</definedName>
    <definedName name="TDIF" localSheetId="14">#REF!</definedName>
    <definedName name="TDIF" localSheetId="11">#REF!</definedName>
    <definedName name="TDIF" localSheetId="8">#REF!</definedName>
    <definedName name="TDIF" localSheetId="13">#REF!</definedName>
    <definedName name="TDIF" localSheetId="18">#REF!</definedName>
    <definedName name="TDIF" localSheetId="9">#REF!</definedName>
    <definedName name="TDIF" localSheetId="7">#REF!</definedName>
    <definedName name="TDIF">TDIF!$B$1</definedName>
    <definedName name="TDIF_EQ" localSheetId="35">TDIF!$B$11:$I$41</definedName>
    <definedName name="TDIF_Foreign_Units" localSheetId="35">TDIF!$B$43:$H$49</definedName>
    <definedName name="TDIFNAV" localSheetId="35">TDIF!$B$63:$B$70</definedName>
    <definedName name="TDIVYF" localSheetId="16">#REF!</definedName>
    <definedName name="TDIVYF" localSheetId="17">#REF!</definedName>
    <definedName name="TDIVYF" localSheetId="10">#REF!</definedName>
    <definedName name="TDIVYF" localSheetId="54">#REF!</definedName>
    <definedName name="TDIVYF" localSheetId="53">#REF!</definedName>
    <definedName name="TDIVYF" localSheetId="52">#REF!</definedName>
    <definedName name="TDIVYF" localSheetId="51">#REF!</definedName>
    <definedName name="TDIVYF" localSheetId="50">#REF!</definedName>
    <definedName name="TDIVYF" localSheetId="49">#REF!</definedName>
    <definedName name="TDIVYF" localSheetId="48">#REF!</definedName>
    <definedName name="TDIVYF" localSheetId="47">#REF!</definedName>
    <definedName name="TDIVYF" localSheetId="46">#REF!</definedName>
    <definedName name="TDIVYF" localSheetId="45">#REF!</definedName>
    <definedName name="TDIVYF" localSheetId="12">#REF!</definedName>
    <definedName name="TDIVYF" localSheetId="15">#REF!</definedName>
    <definedName name="TDIVYF" localSheetId="14">#REF!</definedName>
    <definedName name="TDIVYF" localSheetId="11">#REF!</definedName>
    <definedName name="TDIVYF" localSheetId="8">#REF!</definedName>
    <definedName name="TDIVYF" localSheetId="13">#REF!</definedName>
    <definedName name="TDIVYF" localSheetId="18">#REF!</definedName>
    <definedName name="TDIVYF" localSheetId="9">#REF!</definedName>
    <definedName name="TDIVYF" localSheetId="7">#REF!</definedName>
    <definedName name="TDIVYF">TDIVYF!$B$1</definedName>
    <definedName name="TDIVYF_Debt_Related" localSheetId="29">TDIVYF!$B$60:$H$64</definedName>
    <definedName name="TDIVYF_EQ" localSheetId="29">TDIVYF!$B$11:$I$58</definedName>
    <definedName name="TDIVYFNAV" localSheetId="29">TDIVYF!$B$78:$B$81</definedName>
    <definedName name="TDYF" localSheetId="1">#REF!</definedName>
    <definedName name="TDYF" localSheetId="16">#REF!</definedName>
    <definedName name="TDYF" localSheetId="17">#REF!</definedName>
    <definedName name="TDYF" localSheetId="10">#REF!</definedName>
    <definedName name="TDYF" localSheetId="54">#REF!</definedName>
    <definedName name="TDYF" localSheetId="53">#REF!</definedName>
    <definedName name="TDYF" localSheetId="52">#REF!</definedName>
    <definedName name="TDYF" localSheetId="51">#REF!</definedName>
    <definedName name="TDYF" localSheetId="50">#REF!</definedName>
    <definedName name="TDYF" localSheetId="49">#REF!</definedName>
    <definedName name="TDYF" localSheetId="48">#REF!</definedName>
    <definedName name="TDYF" localSheetId="47">#REF!</definedName>
    <definedName name="TDYF" localSheetId="46">#REF!</definedName>
    <definedName name="TDYF" localSheetId="45">#REF!</definedName>
    <definedName name="TDYF" localSheetId="12">#REF!</definedName>
    <definedName name="TDYF" localSheetId="15">#REF!</definedName>
    <definedName name="TDYF" localSheetId="14">#REF!</definedName>
    <definedName name="TDYF" localSheetId="11">#REF!</definedName>
    <definedName name="TDYF" localSheetId="8">#REF!</definedName>
    <definedName name="TDYF" localSheetId="13">#REF!</definedName>
    <definedName name="TDYF" localSheetId="18">#REF!</definedName>
    <definedName name="TDYF" localSheetId="9">#REF!</definedName>
    <definedName name="TDYF" localSheetId="7">#REF!</definedName>
    <definedName name="TDYF">#REF!</definedName>
    <definedName name="TEGF" localSheetId="16">#REF!</definedName>
    <definedName name="TEGF" localSheetId="17">#REF!</definedName>
    <definedName name="TEGF" localSheetId="10">#REF!</definedName>
    <definedName name="TEGF" localSheetId="54">#REF!</definedName>
    <definedName name="TEGF" localSheetId="53">#REF!</definedName>
    <definedName name="TEGF" localSheetId="52">#REF!</definedName>
    <definedName name="TEGF" localSheetId="51">#REF!</definedName>
    <definedName name="TEGF" localSheetId="50">#REF!</definedName>
    <definedName name="TEGF" localSheetId="49">#REF!</definedName>
    <definedName name="TEGF" localSheetId="48">#REF!</definedName>
    <definedName name="TEGF" localSheetId="47">#REF!</definedName>
    <definedName name="TEGF" localSheetId="46">#REF!</definedName>
    <definedName name="TEGF" localSheetId="45">#REF!</definedName>
    <definedName name="TEGF" localSheetId="12">#REF!</definedName>
    <definedName name="TEGF" localSheetId="15">#REF!</definedName>
    <definedName name="TEGF" localSheetId="14">#REF!</definedName>
    <definedName name="TEGF" localSheetId="11">#REF!</definedName>
    <definedName name="TEGF" localSheetId="8">#REF!</definedName>
    <definedName name="TEGF" localSheetId="13">#REF!</definedName>
    <definedName name="TEGF" localSheetId="18">#REF!</definedName>
    <definedName name="TEGF" localSheetId="9">#REF!</definedName>
    <definedName name="TEGF" localSheetId="7">#REF!</definedName>
    <definedName name="TEGF">TEGF!$B$1</definedName>
    <definedName name="TEGF_Debt_Related" localSheetId="6">TEGF!$B$67:$H$92</definedName>
    <definedName name="TEGF_EQ" localSheetId="6">TEGF!$B$12:$I$47</definedName>
    <definedName name="TEGF_GOV_SEC" localSheetId="6">TEGF!$B$49:$H$65</definedName>
    <definedName name="TEGF_MM" localSheetId="6">TEGF!$B$94:$H$100</definedName>
    <definedName name="TEGF_Mutual_F_Units" localSheetId="6">TEGF!#REF!</definedName>
    <definedName name="TEGFNAV" localSheetId="6">TEGF!$B$119:$B$130</definedName>
    <definedName name="TEMF" localSheetId="1">#REF!</definedName>
    <definedName name="TEMF" localSheetId="16">#REF!</definedName>
    <definedName name="TEMF" localSheetId="17">#REF!</definedName>
    <definedName name="TEMF" localSheetId="10">#REF!</definedName>
    <definedName name="TEMF" localSheetId="54">#REF!</definedName>
    <definedName name="TEMF" localSheetId="53">#REF!</definedName>
    <definedName name="TEMF" localSheetId="52">#REF!</definedName>
    <definedName name="TEMF" localSheetId="51">#REF!</definedName>
    <definedName name="TEMF" localSheetId="50">#REF!</definedName>
    <definedName name="TEMF" localSheetId="49">#REF!</definedName>
    <definedName name="TEMF" localSheetId="48">#REF!</definedName>
    <definedName name="TEMF" localSheetId="47">#REF!</definedName>
    <definedName name="TEMF" localSheetId="46">#REF!</definedName>
    <definedName name="TEMF" localSheetId="45">#REF!</definedName>
    <definedName name="TEMF" localSheetId="12">#REF!</definedName>
    <definedName name="TEMF" localSheetId="15">#REF!</definedName>
    <definedName name="TEMF" localSheetId="14">#REF!</definedName>
    <definedName name="TEMF" localSheetId="11">#REF!</definedName>
    <definedName name="TEMF" localSheetId="8">#REF!</definedName>
    <definedName name="TEMF" localSheetId="13">#REF!</definedName>
    <definedName name="TEMF" localSheetId="18">#REF!</definedName>
    <definedName name="TEMF" localSheetId="9">#REF!</definedName>
    <definedName name="TEMF" localSheetId="7">#REF!</definedName>
    <definedName name="TEMF">#REF!</definedName>
    <definedName name="TEOF" localSheetId="16">#REF!</definedName>
    <definedName name="TEOF" localSheetId="17">#REF!</definedName>
    <definedName name="TEOF" localSheetId="10">#REF!</definedName>
    <definedName name="TEOF" localSheetId="54">#REF!</definedName>
    <definedName name="TEOF" localSheetId="53">#REF!</definedName>
    <definedName name="TEOF" localSheetId="52">#REF!</definedName>
    <definedName name="TEOF" localSheetId="51">#REF!</definedName>
    <definedName name="TEOF" localSheetId="50">#REF!</definedName>
    <definedName name="TEOF" localSheetId="49">#REF!</definedName>
    <definedName name="TEOF" localSheetId="48">#REF!</definedName>
    <definedName name="TEOF" localSheetId="47">#REF!</definedName>
    <definedName name="TEOF" localSheetId="46">#REF!</definedName>
    <definedName name="TEOF" localSheetId="45">#REF!</definedName>
    <definedName name="TEOF" localSheetId="12">#REF!</definedName>
    <definedName name="TEOF" localSheetId="15">#REF!</definedName>
    <definedName name="TEOF" localSheetId="14">#REF!</definedName>
    <definedName name="TEOF" localSheetId="11">#REF!</definedName>
    <definedName name="TEOF" localSheetId="8">#REF!</definedName>
    <definedName name="TEOF" localSheetId="13">#REF!</definedName>
    <definedName name="TEOF" localSheetId="18">#REF!</definedName>
    <definedName name="TEOF" localSheetId="9">#REF!</definedName>
    <definedName name="TEOF" localSheetId="7">#REF!</definedName>
    <definedName name="TEOF">TEOF!$B$1</definedName>
    <definedName name="TEOF_EQ" localSheetId="26">TEOF!$B$11:$I$51</definedName>
    <definedName name="TEOF_EQ_FU_Related" localSheetId="26">TEOF!#REF!</definedName>
    <definedName name="TEOFNAV" localSheetId="26">TEOF!$B$67:$B$74</definedName>
    <definedName name="TEQPEF" localSheetId="16">#REF!</definedName>
    <definedName name="TEQPEF" localSheetId="17">#REF!</definedName>
    <definedName name="TEQPEF" localSheetId="10">#REF!</definedName>
    <definedName name="TEQPEF" localSheetId="54">#REF!</definedName>
    <definedName name="TEQPEF" localSheetId="53">#REF!</definedName>
    <definedName name="TEQPEF" localSheetId="52">#REF!</definedName>
    <definedName name="TEQPEF" localSheetId="51">#REF!</definedName>
    <definedName name="TEQPEF" localSheetId="50">#REF!</definedName>
    <definedName name="TEQPEF" localSheetId="49">#REF!</definedName>
    <definedName name="TEQPEF" localSheetId="48">#REF!</definedName>
    <definedName name="TEQPEF" localSheetId="47">#REF!</definedName>
    <definedName name="TEQPEF" localSheetId="46">#REF!</definedName>
    <definedName name="TEQPEF" localSheetId="45">#REF!</definedName>
    <definedName name="TEQPEF" localSheetId="12">#REF!</definedName>
    <definedName name="TEQPEF" localSheetId="15">#REF!</definedName>
    <definedName name="TEQPEF" localSheetId="14">#REF!</definedName>
    <definedName name="TEQPEF" localSheetId="11">#REF!</definedName>
    <definedName name="TEQPEF" localSheetId="8">#REF!</definedName>
    <definedName name="TEQPEF" localSheetId="13">#REF!</definedName>
    <definedName name="TEQPEF" localSheetId="18">#REF!</definedName>
    <definedName name="TEQPEF" localSheetId="9">#REF!</definedName>
    <definedName name="TEQPEF" localSheetId="7">#REF!</definedName>
    <definedName name="TEQPEF">TEQPEF!$B$1</definedName>
    <definedName name="TEQPEF_EQ" localSheetId="23">TEQPEF!$B$11:$I$51</definedName>
    <definedName name="TEQPEFNAV" localSheetId="23">TEQPEF!$B$65:$B$76</definedName>
    <definedName name="TFEF" localSheetId="16">#REF!</definedName>
    <definedName name="TFEF" localSheetId="17">#REF!</definedName>
    <definedName name="TFEF" localSheetId="10">#REF!</definedName>
    <definedName name="TFEF" localSheetId="54">#REF!</definedName>
    <definedName name="TFEF" localSheetId="53">#REF!</definedName>
    <definedName name="TFEF" localSheetId="52">#REF!</definedName>
    <definedName name="TFEF" localSheetId="51">#REF!</definedName>
    <definedName name="TFEF" localSheetId="50">#REF!</definedName>
    <definedName name="TFEF" localSheetId="49">#REF!</definedName>
    <definedName name="TFEF" localSheetId="48">#REF!</definedName>
    <definedName name="TFEF" localSheetId="47">#REF!</definedName>
    <definedName name="TFEF" localSheetId="46">#REF!</definedName>
    <definedName name="TFEF" localSheetId="45">#REF!</definedName>
    <definedName name="TFEF" localSheetId="12">#REF!</definedName>
    <definedName name="TFEF" localSheetId="15">#REF!</definedName>
    <definedName name="TFEF" localSheetId="14">#REF!</definedName>
    <definedName name="TFEF" localSheetId="11">#REF!</definedName>
    <definedName name="TFEF" localSheetId="8">#REF!</definedName>
    <definedName name="TFEF" localSheetId="13">#REF!</definedName>
    <definedName name="TFEF" localSheetId="18">#REF!</definedName>
    <definedName name="TFEF" localSheetId="9">#REF!</definedName>
    <definedName name="TFEF" localSheetId="7">#REF!</definedName>
    <definedName name="TFEF">TFEF!$B$1</definedName>
    <definedName name="TFEF_EQ" localSheetId="25">TFEF!$B$11:$I$40</definedName>
    <definedName name="TFEFNAV" localSheetId="25">TFEF!$B$54:$B$61</definedName>
    <definedName name="TFF" localSheetId="10">TFF!$B$1</definedName>
    <definedName name="TFF" localSheetId="12">TFF!$B$1</definedName>
    <definedName name="TFF" localSheetId="11">TFF!$B$1</definedName>
    <definedName name="TFF">#REF!</definedName>
    <definedName name="TFF_Debt_Related" localSheetId="10">TFF!$B$26:$H$70</definedName>
    <definedName name="TFF_GOV_SEC" localSheetId="10">TFF!$B$11:$H$24</definedName>
    <definedName name="TFF_MM" localSheetId="10">TFF!$B$72:$H$94</definedName>
    <definedName name="TFFNAV" localSheetId="10">TFF!$B$107:$B$122</definedName>
    <definedName name="TFFSP1" localSheetId="1">#REF!</definedName>
    <definedName name="TFFSP1" localSheetId="16">#REF!</definedName>
    <definedName name="TFFSP1" localSheetId="17">#REF!</definedName>
    <definedName name="TFFSP1" localSheetId="10">#REF!</definedName>
    <definedName name="TFFSP1" localSheetId="54">#REF!</definedName>
    <definedName name="TFFSP1" localSheetId="53">#REF!</definedName>
    <definedName name="TFFSP1" localSheetId="52">#REF!</definedName>
    <definedName name="TFFSP1" localSheetId="51">#REF!</definedName>
    <definedName name="TFFSP1" localSheetId="50">#REF!</definedName>
    <definedName name="TFFSP1" localSheetId="49">#REF!</definedName>
    <definedName name="TFFSP1" localSheetId="48">#REF!</definedName>
    <definedName name="TFFSP1" localSheetId="47">#REF!</definedName>
    <definedName name="TFFSP1" localSheetId="46">#REF!</definedName>
    <definedName name="TFFSP1" localSheetId="45">#REF!</definedName>
    <definedName name="TFFSP1" localSheetId="12">#REF!</definedName>
    <definedName name="TFFSP1" localSheetId="15">#REF!</definedName>
    <definedName name="TFFSP1" localSheetId="14">#REF!</definedName>
    <definedName name="TFFSP1" localSheetId="11">#REF!</definedName>
    <definedName name="TFFSP1" localSheetId="8">#REF!</definedName>
    <definedName name="TFFSP1" localSheetId="13">#REF!</definedName>
    <definedName name="TFFSP1" localSheetId="18">#REF!</definedName>
    <definedName name="TFFSP1" localSheetId="9">#REF!</definedName>
    <definedName name="TFFSP1" localSheetId="7">#REF!</definedName>
    <definedName name="TFFSP1">#REF!</definedName>
    <definedName name="TFFSP1NAV" localSheetId="10">TFF!$B$143:$B$158</definedName>
    <definedName name="TFHA20" localSheetId="1">#REF!</definedName>
    <definedName name="TFHA20" localSheetId="16">#REF!</definedName>
    <definedName name="TFHA20" localSheetId="17">#REF!</definedName>
    <definedName name="TFHA20" localSheetId="10">#REF!</definedName>
    <definedName name="TFHA20" localSheetId="54">#REF!</definedName>
    <definedName name="TFHA20" localSheetId="53">#REF!</definedName>
    <definedName name="TFHA20" localSheetId="52">#REF!</definedName>
    <definedName name="TFHA20" localSheetId="51">#REF!</definedName>
    <definedName name="TFHA20" localSheetId="50">#REF!</definedName>
    <definedName name="TFHA20" localSheetId="49">#REF!</definedName>
    <definedName name="TFHA20" localSheetId="48">#REF!</definedName>
    <definedName name="TFHA20" localSheetId="47">#REF!</definedName>
    <definedName name="TFHA20" localSheetId="46">#REF!</definedName>
    <definedName name="TFHA20" localSheetId="45">#REF!</definedName>
    <definedName name="TFHA20" localSheetId="12">#REF!</definedName>
    <definedName name="TFHA20" localSheetId="15">#REF!</definedName>
    <definedName name="TFHA20" localSheetId="14">#REF!</definedName>
    <definedName name="TFHA20" localSheetId="11">#REF!</definedName>
    <definedName name="TFHA20" localSheetId="8">#REF!</definedName>
    <definedName name="TFHA20" localSheetId="13">#REF!</definedName>
    <definedName name="TFHA20" localSheetId="18">#REF!</definedName>
    <definedName name="TFHA20" localSheetId="9">#REF!</definedName>
    <definedName name="TFHA20" localSheetId="7">#REF!</definedName>
    <definedName name="TFHA20">#REF!</definedName>
    <definedName name="TFHA32" localSheetId="1">#REF!</definedName>
    <definedName name="TFHA32" localSheetId="16">#REF!</definedName>
    <definedName name="TFHA32" localSheetId="17">#REF!</definedName>
    <definedName name="TFHA32" localSheetId="10">#REF!</definedName>
    <definedName name="TFHA32" localSheetId="54">#REF!</definedName>
    <definedName name="TFHA32" localSheetId="53">#REF!</definedName>
    <definedName name="TFHA32" localSheetId="52">#REF!</definedName>
    <definedName name="TFHA32" localSheetId="51">#REF!</definedName>
    <definedName name="TFHA32" localSheetId="50">#REF!</definedName>
    <definedName name="TFHA32" localSheetId="49">#REF!</definedName>
    <definedName name="TFHA32" localSheetId="48">#REF!</definedName>
    <definedName name="TFHA32" localSheetId="47">#REF!</definedName>
    <definedName name="TFHA32" localSheetId="46">#REF!</definedName>
    <definedName name="TFHA32" localSheetId="45">#REF!</definedName>
    <definedName name="TFHA32" localSheetId="12">#REF!</definedName>
    <definedName name="TFHA32" localSheetId="15">#REF!</definedName>
    <definedName name="TFHA32" localSheetId="14">#REF!</definedName>
    <definedName name="TFHA32" localSheetId="11">#REF!</definedName>
    <definedName name="TFHA32" localSheetId="8">#REF!</definedName>
    <definedName name="TFHA32" localSheetId="13">#REF!</definedName>
    <definedName name="TFHA32" localSheetId="18">#REF!</definedName>
    <definedName name="TFHA32" localSheetId="9">#REF!</definedName>
    <definedName name="TFHA32" localSheetId="7">#REF!</definedName>
    <definedName name="TFHA32">#REF!</definedName>
    <definedName name="TFHAP1" localSheetId="1">#REF!</definedName>
    <definedName name="TFHAP1" localSheetId="16">#REF!</definedName>
    <definedName name="TFHAP1" localSheetId="17">#REF!</definedName>
    <definedName name="TFHAP1" localSheetId="10">#REF!</definedName>
    <definedName name="TFHAP1" localSheetId="54">#REF!</definedName>
    <definedName name="TFHAP1" localSheetId="53">#REF!</definedName>
    <definedName name="TFHAP1" localSheetId="52">#REF!</definedName>
    <definedName name="TFHAP1" localSheetId="51">#REF!</definedName>
    <definedName name="TFHAP1" localSheetId="50">#REF!</definedName>
    <definedName name="TFHAP1" localSheetId="49">#REF!</definedName>
    <definedName name="TFHAP1" localSheetId="48">#REF!</definedName>
    <definedName name="TFHAP1" localSheetId="47">#REF!</definedName>
    <definedName name="TFHAP1" localSheetId="46">#REF!</definedName>
    <definedName name="TFHAP1" localSheetId="45">#REF!</definedName>
    <definedName name="TFHAP1" localSheetId="12">#REF!</definedName>
    <definedName name="TFHAP1" localSheetId="15">#REF!</definedName>
    <definedName name="TFHAP1" localSheetId="14">#REF!</definedName>
    <definedName name="TFHAP1" localSheetId="11">#REF!</definedName>
    <definedName name="TFHAP1" localSheetId="8">#REF!</definedName>
    <definedName name="TFHAP1" localSheetId="13">#REF!</definedName>
    <definedName name="TFHAP1" localSheetId="18">#REF!</definedName>
    <definedName name="TFHAP1" localSheetId="9">#REF!</definedName>
    <definedName name="TFHAP1" localSheetId="7">#REF!</definedName>
    <definedName name="TFHAP1">#REF!</definedName>
    <definedName name="TFHAP2" localSheetId="1">#REF!</definedName>
    <definedName name="TFHAP2" localSheetId="16">#REF!</definedName>
    <definedName name="TFHAP2" localSheetId="17">#REF!</definedName>
    <definedName name="TFHAP2" localSheetId="10">#REF!</definedName>
    <definedName name="TFHAP2" localSheetId="54">#REF!</definedName>
    <definedName name="TFHAP2" localSheetId="53">#REF!</definedName>
    <definedName name="TFHAP2" localSheetId="52">#REF!</definedName>
    <definedName name="TFHAP2" localSheetId="51">#REF!</definedName>
    <definedName name="TFHAP2" localSheetId="50">#REF!</definedName>
    <definedName name="TFHAP2" localSheetId="49">#REF!</definedName>
    <definedName name="TFHAP2" localSheetId="48">#REF!</definedName>
    <definedName name="TFHAP2" localSheetId="47">#REF!</definedName>
    <definedName name="TFHAP2" localSheetId="46">#REF!</definedName>
    <definedName name="TFHAP2" localSheetId="45">#REF!</definedName>
    <definedName name="TFHAP2" localSheetId="12">#REF!</definedName>
    <definedName name="TFHAP2" localSheetId="15">#REF!</definedName>
    <definedName name="TFHAP2" localSheetId="14">#REF!</definedName>
    <definedName name="TFHAP2" localSheetId="11">#REF!</definedName>
    <definedName name="TFHAP2" localSheetId="8">#REF!</definedName>
    <definedName name="TFHAP2" localSheetId="13">#REF!</definedName>
    <definedName name="TFHAP2" localSheetId="18">#REF!</definedName>
    <definedName name="TFHAP2" localSheetId="9">#REF!</definedName>
    <definedName name="TFHAP2" localSheetId="7">#REF!</definedName>
    <definedName name="TFHAP2">#REF!</definedName>
    <definedName name="TFHF" localSheetId="1">#REF!</definedName>
    <definedName name="TFHF" localSheetId="16">#REF!</definedName>
    <definedName name="TFHF" localSheetId="17">#REF!</definedName>
    <definedName name="TFHF" localSheetId="10">#REF!</definedName>
    <definedName name="TFHF" localSheetId="54">#REF!</definedName>
    <definedName name="TFHF" localSheetId="53">#REF!</definedName>
    <definedName name="TFHF" localSheetId="52">#REF!</definedName>
    <definedName name="TFHF" localSheetId="51">#REF!</definedName>
    <definedName name="TFHF" localSheetId="50">#REF!</definedName>
    <definedName name="TFHF" localSheetId="49">#REF!</definedName>
    <definedName name="TFHF" localSheetId="48">#REF!</definedName>
    <definedName name="TFHF" localSheetId="47">#REF!</definedName>
    <definedName name="TFHF" localSheetId="46">#REF!</definedName>
    <definedName name="TFHF" localSheetId="45">#REF!</definedName>
    <definedName name="TFHF" localSheetId="12">#REF!</definedName>
    <definedName name="TFHF" localSheetId="15">#REF!</definedName>
    <definedName name="TFHF" localSheetId="14">#REF!</definedName>
    <definedName name="TFHF" localSheetId="11">#REF!</definedName>
    <definedName name="TFHF" localSheetId="8">#REF!</definedName>
    <definedName name="TFHF" localSheetId="13">#REF!</definedName>
    <definedName name="TFHF" localSheetId="18">#REF!</definedName>
    <definedName name="TFHF" localSheetId="9">#REF!</definedName>
    <definedName name="TFHF" localSheetId="7">#REF!</definedName>
    <definedName name="TFHF">#REF!</definedName>
    <definedName name="TFIPA1" localSheetId="1">#REF!</definedName>
    <definedName name="TFIPA1" localSheetId="16">#REF!</definedName>
    <definedName name="TFIPA1" localSheetId="17">#REF!</definedName>
    <definedName name="TFIPA1" localSheetId="10">#REF!</definedName>
    <definedName name="TFIPA1" localSheetId="54">#REF!</definedName>
    <definedName name="TFIPA1" localSheetId="53">#REF!</definedName>
    <definedName name="TFIPA1" localSheetId="52">#REF!</definedName>
    <definedName name="TFIPA1" localSheetId="51">#REF!</definedName>
    <definedName name="TFIPA1" localSheetId="50">#REF!</definedName>
    <definedName name="TFIPA1" localSheetId="49">#REF!</definedName>
    <definedName name="TFIPA1" localSheetId="48">#REF!</definedName>
    <definedName name="TFIPA1" localSheetId="47">#REF!</definedName>
    <definedName name="TFIPA1" localSheetId="46">#REF!</definedName>
    <definedName name="TFIPA1" localSheetId="45">#REF!</definedName>
    <definedName name="TFIPA1" localSheetId="12">#REF!</definedName>
    <definedName name="TFIPA1" localSheetId="15">#REF!</definedName>
    <definedName name="TFIPA1" localSheetId="14">#REF!</definedName>
    <definedName name="TFIPA1" localSheetId="11">#REF!</definedName>
    <definedName name="TFIPA1" localSheetId="8">#REF!</definedName>
    <definedName name="TFIPA1" localSheetId="13">#REF!</definedName>
    <definedName name="TFIPA1" localSheetId="18">#REF!</definedName>
    <definedName name="TFIPA1" localSheetId="9">#REF!</definedName>
    <definedName name="TFIPA1" localSheetId="7">#REF!</definedName>
    <definedName name="TFIPA1">#REF!</definedName>
    <definedName name="TFIPA2" localSheetId="1">#REF!</definedName>
    <definedName name="TFIPA2" localSheetId="16">#REF!</definedName>
    <definedName name="TFIPA2" localSheetId="17">#REF!</definedName>
    <definedName name="TFIPA2" localSheetId="10">#REF!</definedName>
    <definedName name="TFIPA2" localSheetId="54">#REF!</definedName>
    <definedName name="TFIPA2" localSheetId="53">#REF!</definedName>
    <definedName name="TFIPA2" localSheetId="52">#REF!</definedName>
    <definedName name="TFIPA2" localSheetId="51">#REF!</definedName>
    <definedName name="TFIPA2" localSheetId="50">#REF!</definedName>
    <definedName name="TFIPA2" localSheetId="49">#REF!</definedName>
    <definedName name="TFIPA2" localSheetId="48">#REF!</definedName>
    <definedName name="TFIPA2" localSheetId="47">#REF!</definedName>
    <definedName name="TFIPA2" localSheetId="46">#REF!</definedName>
    <definedName name="TFIPA2" localSheetId="45">#REF!</definedName>
    <definedName name="TFIPA2" localSheetId="12">#REF!</definedName>
    <definedName name="TFIPA2" localSheetId="15">#REF!</definedName>
    <definedName name="TFIPA2" localSheetId="14">#REF!</definedName>
    <definedName name="TFIPA2" localSheetId="11">#REF!</definedName>
    <definedName name="TFIPA2" localSheetId="8">#REF!</definedName>
    <definedName name="TFIPA2" localSheetId="13">#REF!</definedName>
    <definedName name="TFIPA2" localSheetId="18">#REF!</definedName>
    <definedName name="TFIPA2" localSheetId="9">#REF!</definedName>
    <definedName name="TFIPA2" localSheetId="7">#REF!</definedName>
    <definedName name="TFIPA2">#REF!</definedName>
    <definedName name="TFIPA3" localSheetId="1">#REF!</definedName>
    <definedName name="TFIPA3" localSheetId="16">#REF!</definedName>
    <definedName name="TFIPA3" localSheetId="17">#REF!</definedName>
    <definedName name="TFIPA3" localSheetId="10">#REF!</definedName>
    <definedName name="TFIPA3" localSheetId="54">#REF!</definedName>
    <definedName name="TFIPA3" localSheetId="53">#REF!</definedName>
    <definedName name="TFIPA3" localSheetId="52">#REF!</definedName>
    <definedName name="TFIPA3" localSheetId="51">#REF!</definedName>
    <definedName name="TFIPA3" localSheetId="50">#REF!</definedName>
    <definedName name="TFIPA3" localSheetId="49">#REF!</definedName>
    <definedName name="TFIPA3" localSheetId="48">#REF!</definedName>
    <definedName name="TFIPA3" localSheetId="47">#REF!</definedName>
    <definedName name="TFIPA3" localSheetId="46">#REF!</definedName>
    <definedName name="TFIPA3" localSheetId="45">#REF!</definedName>
    <definedName name="TFIPA3" localSheetId="12">#REF!</definedName>
    <definedName name="TFIPA3" localSheetId="15">#REF!</definedName>
    <definedName name="TFIPA3" localSheetId="14">#REF!</definedName>
    <definedName name="TFIPA3" localSheetId="11">#REF!</definedName>
    <definedName name="TFIPA3" localSheetId="8">#REF!</definedName>
    <definedName name="TFIPA3" localSheetId="13">#REF!</definedName>
    <definedName name="TFIPA3" localSheetId="18">#REF!</definedName>
    <definedName name="TFIPA3" localSheetId="9">#REF!</definedName>
    <definedName name="TFIPA3" localSheetId="7">#REF!</definedName>
    <definedName name="TFIPA3">#REF!</definedName>
    <definedName name="TFIPB2" localSheetId="1">#REF!</definedName>
    <definedName name="TFIPB2" localSheetId="16">#REF!</definedName>
    <definedName name="TFIPB2" localSheetId="17">#REF!</definedName>
    <definedName name="TFIPB2" localSheetId="10">#REF!</definedName>
    <definedName name="TFIPB2" localSheetId="54">#REF!</definedName>
    <definedName name="TFIPB2" localSheetId="53">#REF!</definedName>
    <definedName name="TFIPB2" localSheetId="52">#REF!</definedName>
    <definedName name="TFIPB2" localSheetId="51">#REF!</definedName>
    <definedName name="TFIPB2" localSheetId="50">#REF!</definedName>
    <definedName name="TFIPB2" localSheetId="49">#REF!</definedName>
    <definedName name="TFIPB2" localSheetId="48">#REF!</definedName>
    <definedName name="TFIPB2" localSheetId="47">#REF!</definedName>
    <definedName name="TFIPB2" localSheetId="46">#REF!</definedName>
    <definedName name="TFIPB2" localSheetId="45">#REF!</definedName>
    <definedName name="TFIPB2" localSheetId="12">#REF!</definedName>
    <definedName name="TFIPB2" localSheetId="15">#REF!</definedName>
    <definedName name="TFIPB2" localSheetId="14">#REF!</definedName>
    <definedName name="TFIPB2" localSheetId="11">#REF!</definedName>
    <definedName name="TFIPB2" localSheetId="8">#REF!</definedName>
    <definedName name="TFIPB2" localSheetId="13">#REF!</definedName>
    <definedName name="TFIPB2" localSheetId="18">#REF!</definedName>
    <definedName name="TFIPB2" localSheetId="9">#REF!</definedName>
    <definedName name="TFIPB2" localSheetId="7">#REF!</definedName>
    <definedName name="TFIPB2">#REF!</definedName>
    <definedName name="TFIPB3" localSheetId="1">#REF!</definedName>
    <definedName name="TFIPB3" localSheetId="16">#REF!</definedName>
    <definedName name="TFIPB3" localSheetId="17">#REF!</definedName>
    <definedName name="TFIPB3" localSheetId="10">#REF!</definedName>
    <definedName name="TFIPB3" localSheetId="54">#REF!</definedName>
    <definedName name="TFIPB3" localSheetId="53">#REF!</definedName>
    <definedName name="TFIPB3" localSheetId="52">#REF!</definedName>
    <definedName name="TFIPB3" localSheetId="51">#REF!</definedName>
    <definedName name="TFIPB3" localSheetId="50">#REF!</definedName>
    <definedName name="TFIPB3" localSheetId="49">#REF!</definedName>
    <definedName name="TFIPB3" localSheetId="48">#REF!</definedName>
    <definedName name="TFIPB3" localSheetId="47">#REF!</definedName>
    <definedName name="TFIPB3" localSheetId="46">#REF!</definedName>
    <definedName name="TFIPB3" localSheetId="45">#REF!</definedName>
    <definedName name="TFIPB3" localSheetId="12">#REF!</definedName>
    <definedName name="TFIPB3" localSheetId="15">#REF!</definedName>
    <definedName name="TFIPB3" localSheetId="14">#REF!</definedName>
    <definedName name="TFIPB3" localSheetId="11">#REF!</definedName>
    <definedName name="TFIPB3" localSheetId="8">#REF!</definedName>
    <definedName name="TFIPB3" localSheetId="13">#REF!</definedName>
    <definedName name="TFIPB3" localSheetId="18">#REF!</definedName>
    <definedName name="TFIPB3" localSheetId="9">#REF!</definedName>
    <definedName name="TFIPB3" localSheetId="7">#REF!</definedName>
    <definedName name="TFIPB3">#REF!</definedName>
    <definedName name="TFIPC2" localSheetId="1">#REF!</definedName>
    <definedName name="TFIPC2" localSheetId="16">#REF!</definedName>
    <definedName name="TFIPC2" localSheetId="17">#REF!</definedName>
    <definedName name="TFIPC2" localSheetId="10">#REF!</definedName>
    <definedName name="TFIPC2" localSheetId="54">#REF!</definedName>
    <definedName name="TFIPC2" localSheetId="53">#REF!</definedName>
    <definedName name="TFIPC2" localSheetId="52">#REF!</definedName>
    <definedName name="TFIPC2" localSheetId="51">#REF!</definedName>
    <definedName name="TFIPC2" localSheetId="50">#REF!</definedName>
    <definedName name="TFIPC2" localSheetId="49">#REF!</definedName>
    <definedName name="TFIPC2" localSheetId="48">#REF!</definedName>
    <definedName name="TFIPC2" localSheetId="47">#REF!</definedName>
    <definedName name="TFIPC2" localSheetId="46">#REF!</definedName>
    <definedName name="TFIPC2" localSheetId="45">#REF!</definedName>
    <definedName name="TFIPC2" localSheetId="12">#REF!</definedName>
    <definedName name="TFIPC2" localSheetId="15">#REF!</definedName>
    <definedName name="TFIPC2" localSheetId="14">#REF!</definedName>
    <definedName name="TFIPC2" localSheetId="11">#REF!</definedName>
    <definedName name="TFIPC2" localSheetId="8">#REF!</definedName>
    <definedName name="TFIPC2" localSheetId="13">#REF!</definedName>
    <definedName name="TFIPC2" localSheetId="18">#REF!</definedName>
    <definedName name="TFIPC2" localSheetId="9">#REF!</definedName>
    <definedName name="TFIPC2" localSheetId="7">#REF!</definedName>
    <definedName name="TFIPC2">#REF!</definedName>
    <definedName name="TFIPC3" localSheetId="1">#REF!</definedName>
    <definedName name="TFIPC3" localSheetId="16">#REF!</definedName>
    <definedName name="TFIPC3" localSheetId="17">#REF!</definedName>
    <definedName name="TFIPC3" localSheetId="10">#REF!</definedName>
    <definedName name="TFIPC3" localSheetId="54">#REF!</definedName>
    <definedName name="TFIPC3" localSheetId="53">#REF!</definedName>
    <definedName name="TFIPC3" localSheetId="52">#REF!</definedName>
    <definedName name="TFIPC3" localSheetId="51">#REF!</definedName>
    <definedName name="TFIPC3" localSheetId="50">#REF!</definedName>
    <definedName name="TFIPC3" localSheetId="49">#REF!</definedName>
    <definedName name="TFIPC3" localSheetId="48">#REF!</definedName>
    <definedName name="TFIPC3" localSheetId="47">#REF!</definedName>
    <definedName name="TFIPC3" localSheetId="46">#REF!</definedName>
    <definedName name="TFIPC3" localSheetId="45">#REF!</definedName>
    <definedName name="TFIPC3" localSheetId="12">#REF!</definedName>
    <definedName name="TFIPC3" localSheetId="15">#REF!</definedName>
    <definedName name="TFIPC3" localSheetId="14">#REF!</definedName>
    <definedName name="TFIPC3" localSheetId="11">#REF!</definedName>
    <definedName name="TFIPC3" localSheetId="8">#REF!</definedName>
    <definedName name="TFIPC3" localSheetId="13">#REF!</definedName>
    <definedName name="TFIPC3" localSheetId="18">#REF!</definedName>
    <definedName name="TFIPC3" localSheetId="9">#REF!</definedName>
    <definedName name="TFIPC3" localSheetId="7">#REF!</definedName>
    <definedName name="TFIPC3">#REF!</definedName>
    <definedName name="TFM40B" localSheetId="1">#REF!</definedName>
    <definedName name="TFM40B" localSheetId="16">#REF!</definedName>
    <definedName name="TFM40B" localSheetId="17">#REF!</definedName>
    <definedName name="TFM40B" localSheetId="10">#REF!</definedName>
    <definedName name="TFM40B" localSheetId="54">#REF!</definedName>
    <definedName name="TFM40B" localSheetId="53">#REF!</definedName>
    <definedName name="TFM40B" localSheetId="52">#REF!</definedName>
    <definedName name="TFM40B" localSheetId="51">#REF!</definedName>
    <definedName name="TFM40B" localSheetId="50">#REF!</definedName>
    <definedName name="TFM40B" localSheetId="49">#REF!</definedName>
    <definedName name="TFM40B" localSheetId="48">#REF!</definedName>
    <definedName name="TFM40B" localSheetId="47">#REF!</definedName>
    <definedName name="TFM40B" localSheetId="46">#REF!</definedName>
    <definedName name="TFM40B" localSheetId="45">#REF!</definedName>
    <definedName name="TFM40B" localSheetId="12">#REF!</definedName>
    <definedName name="TFM40B" localSheetId="15">#REF!</definedName>
    <definedName name="TFM40B" localSheetId="14">#REF!</definedName>
    <definedName name="TFM40B" localSheetId="11">#REF!</definedName>
    <definedName name="TFM40B" localSheetId="8">#REF!</definedName>
    <definedName name="TFM40B" localSheetId="13">#REF!</definedName>
    <definedName name="TFM40B" localSheetId="18">#REF!</definedName>
    <definedName name="TFM40B" localSheetId="9">#REF!</definedName>
    <definedName name="TFM40B" localSheetId="7">#REF!</definedName>
    <definedName name="TFM40B">#REF!</definedName>
    <definedName name="TFM40C" localSheetId="1">#REF!</definedName>
    <definedName name="TFM40C" localSheetId="16">#REF!</definedName>
    <definedName name="TFM40C" localSheetId="17">#REF!</definedName>
    <definedName name="TFM40C" localSheetId="10">#REF!</definedName>
    <definedName name="TFM40C" localSheetId="54">#REF!</definedName>
    <definedName name="TFM40C" localSheetId="53">#REF!</definedName>
    <definedName name="TFM40C" localSheetId="52">#REF!</definedName>
    <definedName name="TFM40C" localSheetId="51">#REF!</definedName>
    <definedName name="TFM40C" localSheetId="50">#REF!</definedName>
    <definedName name="TFM40C" localSheetId="49">#REF!</definedName>
    <definedName name="TFM40C" localSheetId="48">#REF!</definedName>
    <definedName name="TFM40C" localSheetId="47">#REF!</definedName>
    <definedName name="TFM40C" localSheetId="46">#REF!</definedName>
    <definedName name="TFM40C" localSheetId="45">#REF!</definedName>
    <definedName name="TFM40C" localSheetId="12">#REF!</definedName>
    <definedName name="TFM40C" localSheetId="15">#REF!</definedName>
    <definedName name="TFM40C" localSheetId="14">#REF!</definedName>
    <definedName name="TFM40C" localSheetId="11">#REF!</definedName>
    <definedName name="TFM40C" localSheetId="8">#REF!</definedName>
    <definedName name="TFM40C" localSheetId="13">#REF!</definedName>
    <definedName name="TFM40C" localSheetId="18">#REF!</definedName>
    <definedName name="TFM40C" localSheetId="9">#REF!</definedName>
    <definedName name="TFM40C" localSheetId="7">#REF!</definedName>
    <definedName name="TFM40C">#REF!</definedName>
    <definedName name="TFM40F" localSheetId="1">#REF!</definedName>
    <definedName name="TFM40F" localSheetId="16">#REF!</definedName>
    <definedName name="TFM40F" localSheetId="17">#REF!</definedName>
    <definedName name="TFM40F" localSheetId="10">#REF!</definedName>
    <definedName name="TFM40F" localSheetId="54">#REF!</definedName>
    <definedName name="TFM40F" localSheetId="53">#REF!</definedName>
    <definedName name="TFM40F" localSheetId="52">#REF!</definedName>
    <definedName name="TFM40F" localSheetId="51">#REF!</definedName>
    <definedName name="TFM40F" localSheetId="50">#REF!</definedName>
    <definedName name="TFM40F" localSheetId="49">#REF!</definedName>
    <definedName name="TFM40F" localSheetId="48">#REF!</definedName>
    <definedName name="TFM40F" localSheetId="47">#REF!</definedName>
    <definedName name="TFM40F" localSheetId="46">#REF!</definedName>
    <definedName name="TFM40F" localSheetId="45">#REF!</definedName>
    <definedName name="TFM40F" localSheetId="12">#REF!</definedName>
    <definedName name="TFM40F" localSheetId="15">#REF!</definedName>
    <definedName name="TFM40F" localSheetId="14">#REF!</definedName>
    <definedName name="TFM40F" localSheetId="11">#REF!</definedName>
    <definedName name="TFM40F" localSheetId="8">#REF!</definedName>
    <definedName name="TFM40F" localSheetId="13">#REF!</definedName>
    <definedName name="TFM40F" localSheetId="18">#REF!</definedName>
    <definedName name="TFM40F" localSheetId="9">#REF!</definedName>
    <definedName name="TFM40F" localSheetId="7">#REF!</definedName>
    <definedName name="TFM40F">#REF!</definedName>
    <definedName name="TFM40H" localSheetId="1">#REF!</definedName>
    <definedName name="TFM40H" localSheetId="16">#REF!</definedName>
    <definedName name="TFM40H" localSheetId="17">#REF!</definedName>
    <definedName name="TFM40H" localSheetId="10">#REF!</definedName>
    <definedName name="TFM40H" localSheetId="54">#REF!</definedName>
    <definedName name="TFM40H" localSheetId="53">#REF!</definedName>
    <definedName name="TFM40H" localSheetId="52">#REF!</definedName>
    <definedName name="TFM40H" localSheetId="51">#REF!</definedName>
    <definedName name="TFM40H" localSheetId="50">#REF!</definedName>
    <definedName name="TFM40H" localSheetId="49">#REF!</definedName>
    <definedName name="TFM40H" localSheetId="48">#REF!</definedName>
    <definedName name="TFM40H" localSheetId="47">#REF!</definedName>
    <definedName name="TFM40H" localSheetId="46">#REF!</definedName>
    <definedName name="TFM40H" localSheetId="45">#REF!</definedName>
    <definedName name="TFM40H" localSheetId="12">#REF!</definedName>
    <definedName name="TFM40H" localSheetId="15">#REF!</definedName>
    <definedName name="TFM40H" localSheetId="14">#REF!</definedName>
    <definedName name="TFM40H" localSheetId="11">#REF!</definedName>
    <definedName name="TFM40H" localSheetId="8">#REF!</definedName>
    <definedName name="TFM40H" localSheetId="13">#REF!</definedName>
    <definedName name="TFM40H" localSheetId="18">#REF!</definedName>
    <definedName name="TFM40H" localSheetId="9">#REF!</definedName>
    <definedName name="TFM40H" localSheetId="7">#REF!</definedName>
    <definedName name="TFM40H">#REF!</definedName>
    <definedName name="TFM42A" localSheetId="1">#REF!</definedName>
    <definedName name="TFM42A" localSheetId="16">#REF!</definedName>
    <definedName name="TFM42A" localSheetId="17">#REF!</definedName>
    <definedName name="TFM42A" localSheetId="10">#REF!</definedName>
    <definedName name="TFM42A" localSheetId="54">#REF!</definedName>
    <definedName name="TFM42A" localSheetId="53">#REF!</definedName>
    <definedName name="TFM42A" localSheetId="52">#REF!</definedName>
    <definedName name="TFM42A" localSheetId="51">#REF!</definedName>
    <definedName name="TFM42A" localSheetId="50">#REF!</definedName>
    <definedName name="TFM42A" localSheetId="49">#REF!</definedName>
    <definedName name="TFM42A" localSheetId="48">#REF!</definedName>
    <definedName name="TFM42A" localSheetId="47">#REF!</definedName>
    <definedName name="TFM42A" localSheetId="46">#REF!</definedName>
    <definedName name="TFM42A" localSheetId="45">#REF!</definedName>
    <definedName name="TFM42A" localSheetId="12">#REF!</definedName>
    <definedName name="TFM42A" localSheetId="15">#REF!</definedName>
    <definedName name="TFM42A" localSheetId="14">#REF!</definedName>
    <definedName name="TFM42A" localSheetId="11">#REF!</definedName>
    <definedName name="TFM42A" localSheetId="8">#REF!</definedName>
    <definedName name="TFM42A" localSheetId="13">#REF!</definedName>
    <definedName name="TFM42A" localSheetId="18">#REF!</definedName>
    <definedName name="TFM42A" localSheetId="9">#REF!</definedName>
    <definedName name="TFM42A" localSheetId="7">#REF!</definedName>
    <definedName name="TFM42A">#REF!</definedName>
    <definedName name="TFM42B" localSheetId="1">#REF!</definedName>
    <definedName name="TFM42B" localSheetId="16">#REF!</definedName>
    <definedName name="TFM42B" localSheetId="17">#REF!</definedName>
    <definedName name="TFM42B" localSheetId="10">#REF!</definedName>
    <definedName name="TFM42B" localSheetId="54">#REF!</definedName>
    <definedName name="TFM42B" localSheetId="53">#REF!</definedName>
    <definedName name="TFM42B" localSheetId="52">#REF!</definedName>
    <definedName name="TFM42B" localSheetId="51">#REF!</definedName>
    <definedName name="TFM42B" localSheetId="50">#REF!</definedName>
    <definedName name="TFM42B" localSheetId="49">#REF!</definedName>
    <definedName name="TFM42B" localSheetId="48">#REF!</definedName>
    <definedName name="TFM42B" localSheetId="47">#REF!</definedName>
    <definedName name="TFM42B" localSheetId="46">#REF!</definedName>
    <definedName name="TFM42B" localSheetId="45">#REF!</definedName>
    <definedName name="TFM42B" localSheetId="12">#REF!</definedName>
    <definedName name="TFM42B" localSheetId="15">#REF!</definedName>
    <definedName name="TFM42B" localSheetId="14">#REF!</definedName>
    <definedName name="TFM42B" localSheetId="11">#REF!</definedName>
    <definedName name="TFM42B" localSheetId="8">#REF!</definedName>
    <definedName name="TFM42B" localSheetId="13">#REF!</definedName>
    <definedName name="TFM42B" localSheetId="18">#REF!</definedName>
    <definedName name="TFM42B" localSheetId="9">#REF!</definedName>
    <definedName name="TFM42B" localSheetId="7">#REF!</definedName>
    <definedName name="TFM42B">#REF!</definedName>
    <definedName name="TFM42C" localSheetId="1">#REF!</definedName>
    <definedName name="TFM42C" localSheetId="16">#REF!</definedName>
    <definedName name="TFM42C" localSheetId="17">#REF!</definedName>
    <definedName name="TFM42C" localSheetId="10">#REF!</definedName>
    <definedName name="TFM42C" localSheetId="54">#REF!</definedName>
    <definedName name="TFM42C" localSheetId="53">#REF!</definedName>
    <definedName name="TFM42C" localSheetId="52">#REF!</definedName>
    <definedName name="TFM42C" localSheetId="51">#REF!</definedName>
    <definedName name="TFM42C" localSheetId="50">#REF!</definedName>
    <definedName name="TFM42C" localSheetId="49">#REF!</definedName>
    <definedName name="TFM42C" localSheetId="48">#REF!</definedName>
    <definedName name="TFM42C" localSheetId="47">#REF!</definedName>
    <definedName name="TFM42C" localSheetId="46">#REF!</definedName>
    <definedName name="TFM42C" localSheetId="45">#REF!</definedName>
    <definedName name="TFM42C" localSheetId="12">#REF!</definedName>
    <definedName name="TFM42C" localSheetId="15">#REF!</definedName>
    <definedName name="TFM42C" localSheetId="14">#REF!</definedName>
    <definedName name="TFM42C" localSheetId="11">#REF!</definedName>
    <definedName name="TFM42C" localSheetId="8">#REF!</definedName>
    <definedName name="TFM42C" localSheetId="13">#REF!</definedName>
    <definedName name="TFM42C" localSheetId="18">#REF!</definedName>
    <definedName name="TFM42C" localSheetId="9">#REF!</definedName>
    <definedName name="TFM42C" localSheetId="7">#REF!</definedName>
    <definedName name="TFM42C">#REF!</definedName>
    <definedName name="TFM42D" localSheetId="1">#REF!</definedName>
    <definedName name="TFM42D" localSheetId="16">#REF!</definedName>
    <definedName name="TFM42D" localSheetId="17">#REF!</definedName>
    <definedName name="TFM42D" localSheetId="10">#REF!</definedName>
    <definedName name="TFM42D" localSheetId="54">#REF!</definedName>
    <definedName name="TFM42D" localSheetId="53">#REF!</definedName>
    <definedName name="TFM42D" localSheetId="52">#REF!</definedName>
    <definedName name="TFM42D" localSheetId="51">#REF!</definedName>
    <definedName name="TFM42D" localSheetId="50">#REF!</definedName>
    <definedName name="TFM42D" localSheetId="49">#REF!</definedName>
    <definedName name="TFM42D" localSheetId="48">#REF!</definedName>
    <definedName name="TFM42D" localSheetId="47">#REF!</definedName>
    <definedName name="TFM42D" localSheetId="46">#REF!</definedName>
    <definedName name="TFM42D" localSheetId="45">#REF!</definedName>
    <definedName name="TFM42D" localSheetId="12">#REF!</definedName>
    <definedName name="TFM42D" localSheetId="15">#REF!</definedName>
    <definedName name="TFM42D" localSheetId="14">#REF!</definedName>
    <definedName name="TFM42D" localSheetId="11">#REF!</definedName>
    <definedName name="TFM42D" localSheetId="8">#REF!</definedName>
    <definedName name="TFM42D" localSheetId="13">#REF!</definedName>
    <definedName name="TFM42D" localSheetId="18">#REF!</definedName>
    <definedName name="TFM42D" localSheetId="9">#REF!</definedName>
    <definedName name="TFM42D" localSheetId="7">#REF!</definedName>
    <definedName name="TFM42D">#REF!</definedName>
    <definedName name="TFM42E" localSheetId="1">#REF!</definedName>
    <definedName name="TFM42E" localSheetId="16">#REF!</definedName>
    <definedName name="TFM42E" localSheetId="17">#REF!</definedName>
    <definedName name="TFM42E" localSheetId="10">#REF!</definedName>
    <definedName name="TFM42E" localSheetId="54">#REF!</definedName>
    <definedName name="TFM42E" localSheetId="53">#REF!</definedName>
    <definedName name="TFM42E" localSheetId="52">#REF!</definedName>
    <definedName name="TFM42E" localSheetId="51">#REF!</definedName>
    <definedName name="TFM42E" localSheetId="50">#REF!</definedName>
    <definedName name="TFM42E" localSheetId="49">#REF!</definedName>
    <definedName name="TFM42E" localSheetId="48">#REF!</definedName>
    <definedName name="TFM42E" localSheetId="47">#REF!</definedName>
    <definedName name="TFM42E" localSheetId="46">#REF!</definedName>
    <definedName name="TFM42E" localSheetId="45">#REF!</definedName>
    <definedName name="TFM42E" localSheetId="12">#REF!</definedName>
    <definedName name="TFM42E" localSheetId="15">#REF!</definedName>
    <definedName name="TFM42E" localSheetId="14">#REF!</definedName>
    <definedName name="TFM42E" localSheetId="11">#REF!</definedName>
    <definedName name="TFM42E" localSheetId="8">#REF!</definedName>
    <definedName name="TFM42E" localSheetId="13">#REF!</definedName>
    <definedName name="TFM42E" localSheetId="18">#REF!</definedName>
    <definedName name="TFM42E" localSheetId="9">#REF!</definedName>
    <definedName name="TFM42E" localSheetId="7">#REF!</definedName>
    <definedName name="TFM42E">#REF!</definedName>
    <definedName name="TFM42F" localSheetId="1">#REF!</definedName>
    <definedName name="TFM42F" localSheetId="16">#REF!</definedName>
    <definedName name="TFM42F" localSheetId="17">#REF!</definedName>
    <definedName name="TFM42F" localSheetId="10">#REF!</definedName>
    <definedName name="TFM42F" localSheetId="54">#REF!</definedName>
    <definedName name="TFM42F" localSheetId="53">#REF!</definedName>
    <definedName name="TFM42F" localSheetId="52">#REF!</definedName>
    <definedName name="TFM42F" localSheetId="51">#REF!</definedName>
    <definedName name="TFM42F" localSheetId="50">#REF!</definedName>
    <definedName name="TFM42F" localSheetId="49">#REF!</definedName>
    <definedName name="TFM42F" localSheetId="48">#REF!</definedName>
    <definedName name="TFM42F" localSheetId="47">#REF!</definedName>
    <definedName name="TFM42F" localSheetId="46">#REF!</definedName>
    <definedName name="TFM42F" localSheetId="45">#REF!</definedName>
    <definedName name="TFM42F" localSheetId="12">#REF!</definedName>
    <definedName name="TFM42F" localSheetId="15">#REF!</definedName>
    <definedName name="TFM42F" localSheetId="14">#REF!</definedName>
    <definedName name="TFM42F" localSheetId="11">#REF!</definedName>
    <definedName name="TFM42F" localSheetId="8">#REF!</definedName>
    <definedName name="TFM42F" localSheetId="13">#REF!</definedName>
    <definedName name="TFM42F" localSheetId="18">#REF!</definedName>
    <definedName name="TFM42F" localSheetId="9">#REF!</definedName>
    <definedName name="TFM42F" localSheetId="7">#REF!</definedName>
    <definedName name="TFM42F">#REF!</definedName>
    <definedName name="TFM42G" localSheetId="1">#REF!</definedName>
    <definedName name="TFM42G" localSheetId="16">#REF!</definedName>
    <definedName name="TFM42G" localSheetId="17">#REF!</definedName>
    <definedName name="TFM42G" localSheetId="10">#REF!</definedName>
    <definedName name="TFM42G" localSheetId="54">#REF!</definedName>
    <definedName name="TFM42G" localSheetId="53">#REF!</definedName>
    <definedName name="TFM42G" localSheetId="52">#REF!</definedName>
    <definedName name="TFM42G" localSheetId="51">#REF!</definedName>
    <definedName name="TFM42G" localSheetId="50">#REF!</definedName>
    <definedName name="TFM42G" localSheetId="49">#REF!</definedName>
    <definedName name="TFM42G" localSheetId="48">#REF!</definedName>
    <definedName name="TFM42G" localSheetId="47">#REF!</definedName>
    <definedName name="TFM42G" localSheetId="46">#REF!</definedName>
    <definedName name="TFM42G" localSheetId="45">#REF!</definedName>
    <definedName name="TFM42G" localSheetId="12">#REF!</definedName>
    <definedName name="TFM42G" localSheetId="15">#REF!</definedName>
    <definedName name="TFM42G" localSheetId="14">#REF!</definedName>
    <definedName name="TFM42G" localSheetId="11">#REF!</definedName>
    <definedName name="TFM42G" localSheetId="8">#REF!</definedName>
    <definedName name="TFM42G" localSheetId="13">#REF!</definedName>
    <definedName name="TFM42G" localSheetId="18">#REF!</definedName>
    <definedName name="TFM42G" localSheetId="9">#REF!</definedName>
    <definedName name="TFM42G" localSheetId="7">#REF!</definedName>
    <definedName name="TFM42G">#REF!</definedName>
    <definedName name="TFM42H" localSheetId="1">#REF!</definedName>
    <definedName name="TFM42H" localSheetId="16">#REF!</definedName>
    <definedName name="TFM42H" localSheetId="17">#REF!</definedName>
    <definedName name="TFM42H" localSheetId="10">#REF!</definedName>
    <definedName name="TFM42H" localSheetId="54">#REF!</definedName>
    <definedName name="TFM42H" localSheetId="53">#REF!</definedName>
    <definedName name="TFM42H" localSheetId="52">#REF!</definedName>
    <definedName name="TFM42H" localSheetId="51">#REF!</definedName>
    <definedName name="TFM42H" localSheetId="50">#REF!</definedName>
    <definedName name="TFM42H" localSheetId="49">#REF!</definedName>
    <definedName name="TFM42H" localSheetId="48">#REF!</definedName>
    <definedName name="TFM42H" localSheetId="47">#REF!</definedName>
    <definedName name="TFM42H" localSheetId="46">#REF!</definedName>
    <definedName name="TFM42H" localSheetId="45">#REF!</definedName>
    <definedName name="TFM42H" localSheetId="12">#REF!</definedName>
    <definedName name="TFM42H" localSheetId="15">#REF!</definedName>
    <definedName name="TFM42H" localSheetId="14">#REF!</definedName>
    <definedName name="TFM42H" localSheetId="11">#REF!</definedName>
    <definedName name="TFM42H" localSheetId="8">#REF!</definedName>
    <definedName name="TFM42H" localSheetId="13">#REF!</definedName>
    <definedName name="TFM42H" localSheetId="18">#REF!</definedName>
    <definedName name="TFM42H" localSheetId="9">#REF!</definedName>
    <definedName name="TFM42H" localSheetId="7">#REF!</definedName>
    <definedName name="TFM42H">#REF!</definedName>
    <definedName name="TFM42I" localSheetId="1">#REF!</definedName>
    <definedName name="TFM42I" localSheetId="16">#REF!</definedName>
    <definedName name="TFM42I" localSheetId="17">#REF!</definedName>
    <definedName name="TFM42I" localSheetId="10">#REF!</definedName>
    <definedName name="TFM42I" localSheetId="54">#REF!</definedName>
    <definedName name="TFM42I" localSheetId="53">#REF!</definedName>
    <definedName name="TFM42I" localSheetId="52">#REF!</definedName>
    <definedName name="TFM42I" localSheetId="51">#REF!</definedName>
    <definedName name="TFM42I" localSheetId="50">#REF!</definedName>
    <definedName name="TFM42I" localSheetId="49">#REF!</definedName>
    <definedName name="TFM42I" localSheetId="48">#REF!</definedName>
    <definedName name="TFM42I" localSheetId="47">#REF!</definedName>
    <definedName name="TFM42I" localSheetId="46">#REF!</definedName>
    <definedName name="TFM42I" localSheetId="45">#REF!</definedName>
    <definedName name="TFM42I" localSheetId="12">#REF!</definedName>
    <definedName name="TFM42I" localSheetId="15">#REF!</definedName>
    <definedName name="TFM42I" localSheetId="14">#REF!</definedName>
    <definedName name="TFM42I" localSheetId="11">#REF!</definedName>
    <definedName name="TFM42I" localSheetId="8">#REF!</definedName>
    <definedName name="TFM42I" localSheetId="13">#REF!</definedName>
    <definedName name="TFM42I" localSheetId="18">#REF!</definedName>
    <definedName name="TFM42I" localSheetId="9">#REF!</definedName>
    <definedName name="TFM42I" localSheetId="7">#REF!</definedName>
    <definedName name="TFM42I">#REF!</definedName>
    <definedName name="TFM43A" localSheetId="1">#REF!</definedName>
    <definedName name="TFM43A" localSheetId="16">#REF!</definedName>
    <definedName name="TFM43A" localSheetId="17">#REF!</definedName>
    <definedName name="TFM43A" localSheetId="10">#REF!</definedName>
    <definedName name="TFM43A" localSheetId="54">#REF!</definedName>
    <definedName name="TFM43A" localSheetId="53">#REF!</definedName>
    <definedName name="TFM43A" localSheetId="52">#REF!</definedName>
    <definedName name="TFM43A" localSheetId="51">#REF!</definedName>
    <definedName name="TFM43A" localSheetId="50">#REF!</definedName>
    <definedName name="TFM43A" localSheetId="49">#REF!</definedName>
    <definedName name="TFM43A" localSheetId="48">#REF!</definedName>
    <definedName name="TFM43A" localSheetId="47">#REF!</definedName>
    <definedName name="TFM43A" localSheetId="46">#REF!</definedName>
    <definedName name="TFM43A" localSheetId="45">#REF!</definedName>
    <definedName name="TFM43A" localSheetId="12">#REF!</definedName>
    <definedName name="TFM43A" localSheetId="15">#REF!</definedName>
    <definedName name="TFM43A" localSheetId="14">#REF!</definedName>
    <definedName name="TFM43A" localSheetId="11">#REF!</definedName>
    <definedName name="TFM43A" localSheetId="8">#REF!</definedName>
    <definedName name="TFM43A" localSheetId="13">#REF!</definedName>
    <definedName name="TFM43A" localSheetId="18">#REF!</definedName>
    <definedName name="TFM43A" localSheetId="9">#REF!</definedName>
    <definedName name="TFM43A" localSheetId="7">#REF!</definedName>
    <definedName name="TFM43A">#REF!</definedName>
    <definedName name="TFM43B" localSheetId="1">#REF!</definedName>
    <definedName name="TFM43B" localSheetId="16">#REF!</definedName>
    <definedName name="TFM43B" localSheetId="17">#REF!</definedName>
    <definedName name="TFM43B" localSheetId="10">#REF!</definedName>
    <definedName name="TFM43B" localSheetId="54">#REF!</definedName>
    <definedName name="TFM43B" localSheetId="53">#REF!</definedName>
    <definedName name="TFM43B" localSheetId="52">#REF!</definedName>
    <definedName name="TFM43B" localSheetId="51">#REF!</definedName>
    <definedName name="TFM43B" localSheetId="50">#REF!</definedName>
    <definedName name="TFM43B" localSheetId="49">#REF!</definedName>
    <definedName name="TFM43B" localSheetId="48">#REF!</definedName>
    <definedName name="TFM43B" localSheetId="47">#REF!</definedName>
    <definedName name="TFM43B" localSheetId="46">#REF!</definedName>
    <definedName name="TFM43B" localSheetId="45">#REF!</definedName>
    <definedName name="TFM43B" localSheetId="12">#REF!</definedName>
    <definedName name="TFM43B" localSheetId="15">#REF!</definedName>
    <definedName name="TFM43B" localSheetId="14">#REF!</definedName>
    <definedName name="TFM43B" localSheetId="11">#REF!</definedName>
    <definedName name="TFM43B" localSheetId="8">#REF!</definedName>
    <definedName name="TFM43B" localSheetId="13">#REF!</definedName>
    <definedName name="TFM43B" localSheetId="18">#REF!</definedName>
    <definedName name="TFM43B" localSheetId="9">#REF!</definedName>
    <definedName name="TFM43B" localSheetId="7">#REF!</definedName>
    <definedName name="TFM43B">#REF!</definedName>
    <definedName name="TFM43C" localSheetId="1">#REF!</definedName>
    <definedName name="TFM43C" localSheetId="16">#REF!</definedName>
    <definedName name="TFM43C" localSheetId="17">#REF!</definedName>
    <definedName name="TFM43C" localSheetId="10">#REF!</definedName>
    <definedName name="TFM43C" localSheetId="54">#REF!</definedName>
    <definedName name="TFM43C" localSheetId="53">#REF!</definedName>
    <definedName name="TFM43C" localSheetId="52">#REF!</definedName>
    <definedName name="TFM43C" localSheetId="51">#REF!</definedName>
    <definedName name="TFM43C" localSheetId="50">#REF!</definedName>
    <definedName name="TFM43C" localSheetId="49">#REF!</definedName>
    <definedName name="TFM43C" localSheetId="48">#REF!</definedName>
    <definedName name="TFM43C" localSheetId="47">#REF!</definedName>
    <definedName name="TFM43C" localSheetId="46">#REF!</definedName>
    <definedName name="TFM43C" localSheetId="45">#REF!</definedName>
    <definedName name="TFM43C" localSheetId="12">#REF!</definedName>
    <definedName name="TFM43C" localSheetId="15">#REF!</definedName>
    <definedName name="TFM43C" localSheetId="14">#REF!</definedName>
    <definedName name="TFM43C" localSheetId="11">#REF!</definedName>
    <definedName name="TFM43C" localSheetId="8">#REF!</definedName>
    <definedName name="TFM43C" localSheetId="13">#REF!</definedName>
    <definedName name="TFM43C" localSheetId="18">#REF!</definedName>
    <definedName name="TFM43C" localSheetId="9">#REF!</definedName>
    <definedName name="TFM43C" localSheetId="7">#REF!</definedName>
    <definedName name="TFM43C">#REF!</definedName>
    <definedName name="TFM43D" localSheetId="1">#REF!</definedName>
    <definedName name="TFM43D" localSheetId="16">#REF!</definedName>
    <definedName name="TFM43D" localSheetId="17">#REF!</definedName>
    <definedName name="TFM43D" localSheetId="10">#REF!</definedName>
    <definedName name="TFM43D" localSheetId="54">#REF!</definedName>
    <definedName name="TFM43D" localSheetId="53">#REF!</definedName>
    <definedName name="TFM43D" localSheetId="52">#REF!</definedName>
    <definedName name="TFM43D" localSheetId="51">#REF!</definedName>
    <definedName name="TFM43D" localSheetId="50">#REF!</definedName>
    <definedName name="TFM43D" localSheetId="49">#REF!</definedName>
    <definedName name="TFM43D" localSheetId="48">#REF!</definedName>
    <definedName name="TFM43D" localSheetId="47">#REF!</definedName>
    <definedName name="TFM43D" localSheetId="46">#REF!</definedName>
    <definedName name="TFM43D" localSheetId="45">#REF!</definedName>
    <definedName name="TFM43D" localSheetId="12">#REF!</definedName>
    <definedName name="TFM43D" localSheetId="15">#REF!</definedName>
    <definedName name="TFM43D" localSheetId="14">#REF!</definedName>
    <definedName name="TFM43D" localSheetId="11">#REF!</definedName>
    <definedName name="TFM43D" localSheetId="8">#REF!</definedName>
    <definedName name="TFM43D" localSheetId="13">#REF!</definedName>
    <definedName name="TFM43D" localSheetId="18">#REF!</definedName>
    <definedName name="TFM43D" localSheetId="9">#REF!</definedName>
    <definedName name="TFM43D" localSheetId="7">#REF!</definedName>
    <definedName name="TFM43D">#REF!</definedName>
    <definedName name="TFM43E" localSheetId="1">#REF!</definedName>
    <definedName name="TFM43E" localSheetId="16">#REF!</definedName>
    <definedName name="TFM43E" localSheetId="17">#REF!</definedName>
    <definedName name="TFM43E" localSheetId="10">#REF!</definedName>
    <definedName name="TFM43E" localSheetId="54">#REF!</definedName>
    <definedName name="TFM43E" localSheetId="53">#REF!</definedName>
    <definedName name="TFM43E" localSheetId="52">#REF!</definedName>
    <definedName name="TFM43E" localSheetId="51">#REF!</definedName>
    <definedName name="TFM43E" localSheetId="50">#REF!</definedName>
    <definedName name="TFM43E" localSheetId="49">#REF!</definedName>
    <definedName name="TFM43E" localSheetId="48">#REF!</definedName>
    <definedName name="TFM43E" localSheetId="47">#REF!</definedName>
    <definedName name="TFM43E" localSheetId="46">#REF!</definedName>
    <definedName name="TFM43E" localSheetId="45">#REF!</definedName>
    <definedName name="TFM43E" localSheetId="12">#REF!</definedName>
    <definedName name="TFM43E" localSheetId="15">#REF!</definedName>
    <definedName name="TFM43E" localSheetId="14">#REF!</definedName>
    <definedName name="TFM43E" localSheetId="11">#REF!</definedName>
    <definedName name="TFM43E" localSheetId="8">#REF!</definedName>
    <definedName name="TFM43E" localSheetId="13">#REF!</definedName>
    <definedName name="TFM43E" localSheetId="18">#REF!</definedName>
    <definedName name="TFM43E" localSheetId="9">#REF!</definedName>
    <definedName name="TFM43E" localSheetId="7">#REF!</definedName>
    <definedName name="TFM43E">#REF!</definedName>
    <definedName name="TFM44A" localSheetId="1">#REF!</definedName>
    <definedName name="TFM44A" localSheetId="16">#REF!</definedName>
    <definedName name="TFM44A" localSheetId="17">#REF!</definedName>
    <definedName name="TFM44A" localSheetId="10">#REF!</definedName>
    <definedName name="TFM44A" localSheetId="54">#REF!</definedName>
    <definedName name="TFM44A" localSheetId="53">#REF!</definedName>
    <definedName name="TFM44A" localSheetId="52">#REF!</definedName>
    <definedName name="TFM44A" localSheetId="51">#REF!</definedName>
    <definedName name="TFM44A" localSheetId="50">#REF!</definedName>
    <definedName name="TFM44A" localSheetId="49">#REF!</definedName>
    <definedName name="TFM44A" localSheetId="48">#REF!</definedName>
    <definedName name="TFM44A" localSheetId="47">#REF!</definedName>
    <definedName name="TFM44A" localSheetId="46">#REF!</definedName>
    <definedName name="TFM44A" localSheetId="45">#REF!</definedName>
    <definedName name="TFM44A" localSheetId="12">#REF!</definedName>
    <definedName name="TFM44A" localSheetId="15">#REF!</definedName>
    <definedName name="TFM44A" localSheetId="14">#REF!</definedName>
    <definedName name="TFM44A" localSheetId="11">#REF!</definedName>
    <definedName name="TFM44A" localSheetId="8">#REF!</definedName>
    <definedName name="TFM44A" localSheetId="13">#REF!</definedName>
    <definedName name="TFM44A" localSheetId="18">#REF!</definedName>
    <definedName name="TFM44A" localSheetId="9">#REF!</definedName>
    <definedName name="TFM44A" localSheetId="7">#REF!</definedName>
    <definedName name="TFM44A">#REF!</definedName>
    <definedName name="TFM44B" localSheetId="1">#REF!</definedName>
    <definedName name="TFM44B" localSheetId="16">#REF!</definedName>
    <definedName name="TFM44B" localSheetId="17">#REF!</definedName>
    <definedName name="TFM44B" localSheetId="10">#REF!</definedName>
    <definedName name="TFM44B" localSheetId="54">#REF!</definedName>
    <definedName name="TFM44B" localSheetId="53">#REF!</definedName>
    <definedName name="TFM44B" localSheetId="52">#REF!</definedName>
    <definedName name="TFM44B" localSheetId="51">#REF!</definedName>
    <definedName name="TFM44B" localSheetId="50">#REF!</definedName>
    <definedName name="TFM44B" localSheetId="49">#REF!</definedName>
    <definedName name="TFM44B" localSheetId="48">#REF!</definedName>
    <definedName name="TFM44B" localSheetId="47">#REF!</definedName>
    <definedName name="TFM44B" localSheetId="46">#REF!</definedName>
    <definedName name="TFM44B" localSheetId="45">#REF!</definedName>
    <definedName name="TFM44B" localSheetId="12">#REF!</definedName>
    <definedName name="TFM44B" localSheetId="15">#REF!</definedName>
    <definedName name="TFM44B" localSheetId="14">#REF!</definedName>
    <definedName name="TFM44B" localSheetId="11">#REF!</definedName>
    <definedName name="TFM44B" localSheetId="8">#REF!</definedName>
    <definedName name="TFM44B" localSheetId="13">#REF!</definedName>
    <definedName name="TFM44B" localSheetId="18">#REF!</definedName>
    <definedName name="TFM44B" localSheetId="9">#REF!</definedName>
    <definedName name="TFM44B" localSheetId="7">#REF!</definedName>
    <definedName name="TFM44B">#REF!</definedName>
    <definedName name="TFM44C" localSheetId="1">#REF!</definedName>
    <definedName name="TFM44C" localSheetId="16">#REF!</definedName>
    <definedName name="TFM44C" localSheetId="17">#REF!</definedName>
    <definedName name="TFM44C" localSheetId="10">#REF!</definedName>
    <definedName name="TFM44C" localSheetId="54">#REF!</definedName>
    <definedName name="TFM44C" localSheetId="53">#REF!</definedName>
    <definedName name="TFM44C" localSheetId="52">#REF!</definedName>
    <definedName name="TFM44C" localSheetId="51">#REF!</definedName>
    <definedName name="TFM44C" localSheetId="50">#REF!</definedName>
    <definedName name="TFM44C" localSheetId="49">#REF!</definedName>
    <definedName name="TFM44C" localSheetId="48">#REF!</definedName>
    <definedName name="TFM44C" localSheetId="47">#REF!</definedName>
    <definedName name="TFM44C" localSheetId="46">#REF!</definedName>
    <definedName name="TFM44C" localSheetId="45">#REF!</definedName>
    <definedName name="TFM44C" localSheetId="12">#REF!</definedName>
    <definedName name="TFM44C" localSheetId="15">#REF!</definedName>
    <definedName name="TFM44C" localSheetId="14">#REF!</definedName>
    <definedName name="TFM44C" localSheetId="11">#REF!</definedName>
    <definedName name="TFM44C" localSheetId="8">#REF!</definedName>
    <definedName name="TFM44C" localSheetId="13">#REF!</definedName>
    <definedName name="TFM44C" localSheetId="18">#REF!</definedName>
    <definedName name="TFM44C" localSheetId="9">#REF!</definedName>
    <definedName name="TFM44C" localSheetId="7">#REF!</definedName>
    <definedName name="TFM44C">#REF!</definedName>
    <definedName name="TFM44D" localSheetId="1">#REF!</definedName>
    <definedName name="TFM44D" localSheetId="16">#REF!</definedName>
    <definedName name="TFM44D" localSheetId="17">#REF!</definedName>
    <definedName name="TFM44D" localSheetId="10">#REF!</definedName>
    <definedName name="TFM44D" localSheetId="54">#REF!</definedName>
    <definedName name="TFM44D" localSheetId="53">#REF!</definedName>
    <definedName name="TFM44D" localSheetId="52">#REF!</definedName>
    <definedName name="TFM44D" localSheetId="51">#REF!</definedName>
    <definedName name="TFM44D" localSheetId="50">#REF!</definedName>
    <definedName name="TFM44D" localSheetId="49">#REF!</definedName>
    <definedName name="TFM44D" localSheetId="48">#REF!</definedName>
    <definedName name="TFM44D" localSheetId="47">#REF!</definedName>
    <definedName name="TFM44D" localSheetId="46">#REF!</definedName>
    <definedName name="TFM44D" localSheetId="45">#REF!</definedName>
    <definedName name="TFM44D" localSheetId="12">#REF!</definedName>
    <definedName name="TFM44D" localSheetId="15">#REF!</definedName>
    <definedName name="TFM44D" localSheetId="14">#REF!</definedName>
    <definedName name="TFM44D" localSheetId="11">#REF!</definedName>
    <definedName name="TFM44D" localSheetId="8">#REF!</definedName>
    <definedName name="TFM44D" localSheetId="13">#REF!</definedName>
    <definedName name="TFM44D" localSheetId="18">#REF!</definedName>
    <definedName name="TFM44D" localSheetId="9">#REF!</definedName>
    <definedName name="TFM44D" localSheetId="7">#REF!</definedName>
    <definedName name="TFM44D">#REF!</definedName>
    <definedName name="TFM45A" localSheetId="1">#REF!</definedName>
    <definedName name="TFM45A" localSheetId="16">#REF!</definedName>
    <definedName name="TFM45A" localSheetId="17">#REF!</definedName>
    <definedName name="TFM45A" localSheetId="10">#REF!</definedName>
    <definedName name="TFM45A" localSheetId="54">#REF!</definedName>
    <definedName name="TFM45A" localSheetId="53">#REF!</definedName>
    <definedName name="TFM45A" localSheetId="52">#REF!</definedName>
    <definedName name="TFM45A" localSheetId="51">#REF!</definedName>
    <definedName name="TFM45A" localSheetId="50">#REF!</definedName>
    <definedName name="TFM45A" localSheetId="49">#REF!</definedName>
    <definedName name="TFM45A" localSheetId="48">#REF!</definedName>
    <definedName name="TFM45A" localSheetId="47">#REF!</definedName>
    <definedName name="TFM45A" localSheetId="46">#REF!</definedName>
    <definedName name="TFM45A" localSheetId="45">#REF!</definedName>
    <definedName name="TFM45A" localSheetId="12">#REF!</definedName>
    <definedName name="TFM45A" localSheetId="15">#REF!</definedName>
    <definedName name="TFM45A" localSheetId="14">#REF!</definedName>
    <definedName name="TFM45A" localSheetId="11">#REF!</definedName>
    <definedName name="TFM45A" localSheetId="8">#REF!</definedName>
    <definedName name="TFM45A" localSheetId="13">#REF!</definedName>
    <definedName name="TFM45A" localSheetId="18">#REF!</definedName>
    <definedName name="TFM45A" localSheetId="9">#REF!</definedName>
    <definedName name="TFM45A" localSheetId="7">#REF!</definedName>
    <definedName name="TFM45A">#REF!</definedName>
    <definedName name="TFM45B" localSheetId="1">#REF!</definedName>
    <definedName name="TFM45B" localSheetId="16">#REF!</definedName>
    <definedName name="TFM45B" localSheetId="17">#REF!</definedName>
    <definedName name="TFM45B" localSheetId="10">#REF!</definedName>
    <definedName name="TFM45B" localSheetId="54">#REF!</definedName>
    <definedName name="TFM45B" localSheetId="53">#REF!</definedName>
    <definedName name="TFM45B" localSheetId="52">#REF!</definedName>
    <definedName name="TFM45B" localSheetId="51">#REF!</definedName>
    <definedName name="TFM45B" localSheetId="50">#REF!</definedName>
    <definedName name="TFM45B" localSheetId="49">#REF!</definedName>
    <definedName name="TFM45B" localSheetId="48">#REF!</definedName>
    <definedName name="TFM45B" localSheetId="47">#REF!</definedName>
    <definedName name="TFM45B" localSheetId="46">#REF!</definedName>
    <definedName name="TFM45B" localSheetId="45">#REF!</definedName>
    <definedName name="TFM45B" localSheetId="12">#REF!</definedName>
    <definedName name="TFM45B" localSheetId="15">#REF!</definedName>
    <definedName name="TFM45B" localSheetId="14">#REF!</definedName>
    <definedName name="TFM45B" localSheetId="11">#REF!</definedName>
    <definedName name="TFM45B" localSheetId="8">#REF!</definedName>
    <definedName name="TFM45B" localSheetId="13">#REF!</definedName>
    <definedName name="TFM45B" localSheetId="18">#REF!</definedName>
    <definedName name="TFM45B" localSheetId="9">#REF!</definedName>
    <definedName name="TFM45B" localSheetId="7">#REF!</definedName>
    <definedName name="TFM45B">#REF!</definedName>
    <definedName name="TFM45C" localSheetId="1">#REF!</definedName>
    <definedName name="TFM45C" localSheetId="16">#REF!</definedName>
    <definedName name="TFM45C" localSheetId="17">#REF!</definedName>
    <definedName name="TFM45C" localSheetId="10">#REF!</definedName>
    <definedName name="TFM45C" localSheetId="54">#REF!</definedName>
    <definedName name="TFM45C" localSheetId="53">#REF!</definedName>
    <definedName name="TFM45C" localSheetId="52">#REF!</definedName>
    <definedName name="TFM45C" localSheetId="51">#REF!</definedName>
    <definedName name="TFM45C" localSheetId="50">#REF!</definedName>
    <definedName name="TFM45C" localSheetId="49">#REF!</definedName>
    <definedName name="TFM45C" localSheetId="48">#REF!</definedName>
    <definedName name="TFM45C" localSheetId="47">#REF!</definedName>
    <definedName name="TFM45C" localSheetId="46">#REF!</definedName>
    <definedName name="TFM45C" localSheetId="45">#REF!</definedName>
    <definedName name="TFM45C" localSheetId="12">#REF!</definedName>
    <definedName name="TFM45C" localSheetId="15">#REF!</definedName>
    <definedName name="TFM45C" localSheetId="14">#REF!</definedName>
    <definedName name="TFM45C" localSheetId="11">#REF!</definedName>
    <definedName name="TFM45C" localSheetId="8">#REF!</definedName>
    <definedName name="TFM45C" localSheetId="13">#REF!</definedName>
    <definedName name="TFM45C" localSheetId="18">#REF!</definedName>
    <definedName name="TFM45C" localSheetId="9">#REF!</definedName>
    <definedName name="TFM45C" localSheetId="7">#REF!</definedName>
    <definedName name="TFM45C">#REF!</definedName>
    <definedName name="TFM45D" localSheetId="1">#REF!</definedName>
    <definedName name="TFM45D" localSheetId="16">#REF!</definedName>
    <definedName name="TFM45D" localSheetId="17">#REF!</definedName>
    <definedName name="TFM45D" localSheetId="10">#REF!</definedName>
    <definedName name="TFM45D" localSheetId="54">#REF!</definedName>
    <definedName name="TFM45D" localSheetId="53">#REF!</definedName>
    <definedName name="TFM45D" localSheetId="52">#REF!</definedName>
    <definedName name="TFM45D" localSheetId="51">#REF!</definedName>
    <definedName name="TFM45D" localSheetId="50">#REF!</definedName>
    <definedName name="TFM45D" localSheetId="49">#REF!</definedName>
    <definedName name="TFM45D" localSheetId="48">#REF!</definedName>
    <definedName name="TFM45D" localSheetId="47">#REF!</definedName>
    <definedName name="TFM45D" localSheetId="46">#REF!</definedName>
    <definedName name="TFM45D" localSheetId="45">#REF!</definedName>
    <definedName name="TFM45D" localSheetId="12">#REF!</definedName>
    <definedName name="TFM45D" localSheetId="15">#REF!</definedName>
    <definedName name="TFM45D" localSheetId="14">#REF!</definedName>
    <definedName name="TFM45D" localSheetId="11">#REF!</definedName>
    <definedName name="TFM45D" localSheetId="8">#REF!</definedName>
    <definedName name="TFM45D" localSheetId="13">#REF!</definedName>
    <definedName name="TFM45D" localSheetId="18">#REF!</definedName>
    <definedName name="TFM45D" localSheetId="9">#REF!</definedName>
    <definedName name="TFM45D" localSheetId="7">#REF!</definedName>
    <definedName name="TFM45D">#REF!</definedName>
    <definedName name="TFM45E" localSheetId="1">#REF!</definedName>
    <definedName name="TFM45E" localSheetId="16">#REF!</definedName>
    <definedName name="TFM45E" localSheetId="17">#REF!</definedName>
    <definedName name="TFM45E" localSheetId="10">#REF!</definedName>
    <definedName name="TFM45E" localSheetId="54">#REF!</definedName>
    <definedName name="TFM45E" localSheetId="53">#REF!</definedName>
    <definedName name="TFM45E" localSheetId="52">#REF!</definedName>
    <definedName name="TFM45E" localSheetId="51">#REF!</definedName>
    <definedName name="TFM45E" localSheetId="50">#REF!</definedName>
    <definedName name="TFM45E" localSheetId="49">#REF!</definedName>
    <definedName name="TFM45E" localSheetId="48">#REF!</definedName>
    <definedName name="TFM45E" localSheetId="47">#REF!</definedName>
    <definedName name="TFM45E" localSheetId="46">#REF!</definedName>
    <definedName name="TFM45E" localSheetId="45">#REF!</definedName>
    <definedName name="TFM45E" localSheetId="12">#REF!</definedName>
    <definedName name="TFM45E" localSheetId="15">#REF!</definedName>
    <definedName name="TFM45E" localSheetId="14">#REF!</definedName>
    <definedName name="TFM45E" localSheetId="11">#REF!</definedName>
    <definedName name="TFM45E" localSheetId="8">#REF!</definedName>
    <definedName name="TFM45E" localSheetId="13">#REF!</definedName>
    <definedName name="TFM45E" localSheetId="18">#REF!</definedName>
    <definedName name="TFM45E" localSheetId="9">#REF!</definedName>
    <definedName name="TFM45E" localSheetId="7">#REF!</definedName>
    <definedName name="TFM45E">#REF!</definedName>
    <definedName name="TFM46A" localSheetId="1">#REF!</definedName>
    <definedName name="TFM46A" localSheetId="16">#REF!</definedName>
    <definedName name="TFM46A" localSheetId="17">#REF!</definedName>
    <definedName name="TFM46A" localSheetId="10">#REF!</definedName>
    <definedName name="TFM46A" localSheetId="54">#REF!</definedName>
    <definedName name="TFM46A" localSheetId="53">#REF!</definedName>
    <definedName name="TFM46A" localSheetId="52">#REF!</definedName>
    <definedName name="TFM46A" localSheetId="51">#REF!</definedName>
    <definedName name="TFM46A" localSheetId="50">#REF!</definedName>
    <definedName name="TFM46A" localSheetId="49">#REF!</definedName>
    <definedName name="TFM46A" localSheetId="48">#REF!</definedName>
    <definedName name="TFM46A" localSheetId="47">#REF!</definedName>
    <definedName name="TFM46A" localSheetId="46">#REF!</definedName>
    <definedName name="TFM46A" localSheetId="45">#REF!</definedName>
    <definedName name="TFM46A" localSheetId="12">#REF!</definedName>
    <definedName name="TFM46A" localSheetId="15">#REF!</definedName>
    <definedName name="TFM46A" localSheetId="14">#REF!</definedName>
    <definedName name="TFM46A" localSheetId="11">#REF!</definedName>
    <definedName name="TFM46A" localSheetId="8">#REF!</definedName>
    <definedName name="TFM46A" localSheetId="13">#REF!</definedName>
    <definedName name="TFM46A" localSheetId="18">#REF!</definedName>
    <definedName name="TFM46A" localSheetId="9">#REF!</definedName>
    <definedName name="TFM46A" localSheetId="7">#REF!</definedName>
    <definedName name="TFM46A">#REF!</definedName>
    <definedName name="TFM46B" localSheetId="1">#REF!</definedName>
    <definedName name="TFM46B" localSheetId="16">#REF!</definedName>
    <definedName name="TFM46B" localSheetId="17">#REF!</definedName>
    <definedName name="TFM46B" localSheetId="10">#REF!</definedName>
    <definedName name="TFM46B" localSheetId="54">#REF!</definedName>
    <definedName name="TFM46B" localSheetId="53">#REF!</definedName>
    <definedName name="TFM46B" localSheetId="52">#REF!</definedName>
    <definedName name="TFM46B" localSheetId="51">#REF!</definedName>
    <definedName name="TFM46B" localSheetId="50">#REF!</definedName>
    <definedName name="TFM46B" localSheetId="49">#REF!</definedName>
    <definedName name="TFM46B" localSheetId="48">#REF!</definedName>
    <definedName name="TFM46B" localSheetId="47">#REF!</definedName>
    <definedName name="TFM46B" localSheetId="46">#REF!</definedName>
    <definedName name="TFM46B" localSheetId="45">#REF!</definedName>
    <definedName name="TFM46B" localSheetId="12">#REF!</definedName>
    <definedName name="TFM46B" localSheetId="15">#REF!</definedName>
    <definedName name="TFM46B" localSheetId="14">#REF!</definedName>
    <definedName name="TFM46B" localSheetId="11">#REF!</definedName>
    <definedName name="TFM46B" localSheetId="8">#REF!</definedName>
    <definedName name="TFM46B" localSheetId="13">#REF!</definedName>
    <definedName name="TFM46B" localSheetId="18">#REF!</definedName>
    <definedName name="TFM46B" localSheetId="9">#REF!</definedName>
    <definedName name="TFM46B" localSheetId="7">#REF!</definedName>
    <definedName name="TFM46B">#REF!</definedName>
    <definedName name="TFM46C" localSheetId="1">#REF!</definedName>
    <definedName name="TFM46C" localSheetId="16">#REF!</definedName>
    <definedName name="TFM46C" localSheetId="17">#REF!</definedName>
    <definedName name="TFM46C" localSheetId="10">#REF!</definedName>
    <definedName name="TFM46C" localSheetId="54">#REF!</definedName>
    <definedName name="TFM46C" localSheetId="53">#REF!</definedName>
    <definedName name="TFM46C" localSheetId="52">#REF!</definedName>
    <definedName name="TFM46C" localSheetId="51">#REF!</definedName>
    <definedName name="TFM46C" localSheetId="50">#REF!</definedName>
    <definedName name="TFM46C" localSheetId="49">#REF!</definedName>
    <definedName name="TFM46C" localSheetId="48">#REF!</definedName>
    <definedName name="TFM46C" localSheetId="47">#REF!</definedName>
    <definedName name="TFM46C" localSheetId="46">#REF!</definedName>
    <definedName name="TFM46C" localSheetId="45">#REF!</definedName>
    <definedName name="TFM46C" localSheetId="12">#REF!</definedName>
    <definedName name="TFM46C" localSheetId="15">#REF!</definedName>
    <definedName name="TFM46C" localSheetId="14">#REF!</definedName>
    <definedName name="TFM46C" localSheetId="11">#REF!</definedName>
    <definedName name="TFM46C" localSheetId="8">#REF!</definedName>
    <definedName name="TFM46C" localSheetId="13">#REF!</definedName>
    <definedName name="TFM46C" localSheetId="18">#REF!</definedName>
    <definedName name="TFM46C" localSheetId="9">#REF!</definedName>
    <definedName name="TFM46C" localSheetId="7">#REF!</definedName>
    <definedName name="TFM46C">#REF!</definedName>
    <definedName name="TFM46D" localSheetId="1">#REF!</definedName>
    <definedName name="TFM46D" localSheetId="16">#REF!</definedName>
    <definedName name="TFM46D" localSheetId="17">#REF!</definedName>
    <definedName name="TFM46D" localSheetId="10">#REF!</definedName>
    <definedName name="TFM46D" localSheetId="54">#REF!</definedName>
    <definedName name="TFM46D" localSheetId="53">#REF!</definedName>
    <definedName name="TFM46D" localSheetId="52">#REF!</definedName>
    <definedName name="TFM46D" localSheetId="51">#REF!</definedName>
    <definedName name="TFM46D" localSheetId="50">#REF!</definedName>
    <definedName name="TFM46D" localSheetId="49">#REF!</definedName>
    <definedName name="TFM46D" localSheetId="48">#REF!</definedName>
    <definedName name="TFM46D" localSheetId="47">#REF!</definedName>
    <definedName name="TFM46D" localSheetId="46">#REF!</definedName>
    <definedName name="TFM46D" localSheetId="45">#REF!</definedName>
    <definedName name="TFM46D" localSheetId="12">#REF!</definedName>
    <definedName name="TFM46D" localSheetId="15">#REF!</definedName>
    <definedName name="TFM46D" localSheetId="14">#REF!</definedName>
    <definedName name="TFM46D" localSheetId="11">#REF!</definedName>
    <definedName name="TFM46D" localSheetId="8">#REF!</definedName>
    <definedName name="TFM46D" localSheetId="13">#REF!</definedName>
    <definedName name="TFM46D" localSheetId="18">#REF!</definedName>
    <definedName name="TFM46D" localSheetId="9">#REF!</definedName>
    <definedName name="TFM46D" localSheetId="7">#REF!</definedName>
    <definedName name="TFM46D">#REF!</definedName>
    <definedName name="TFM46E" localSheetId="1">#REF!</definedName>
    <definedName name="TFM46E" localSheetId="16">#REF!</definedName>
    <definedName name="TFM46E" localSheetId="17">#REF!</definedName>
    <definedName name="TFM46E" localSheetId="10">#REF!</definedName>
    <definedName name="TFM46E" localSheetId="54">#REF!</definedName>
    <definedName name="TFM46E" localSheetId="53">#REF!</definedName>
    <definedName name="TFM46E" localSheetId="52">#REF!</definedName>
    <definedName name="TFM46E" localSheetId="51">#REF!</definedName>
    <definedName name="TFM46E" localSheetId="50">#REF!</definedName>
    <definedName name="TFM46E" localSheetId="49">#REF!</definedName>
    <definedName name="TFM46E" localSheetId="48">#REF!</definedName>
    <definedName name="TFM46E" localSheetId="47">#REF!</definedName>
    <definedName name="TFM46E" localSheetId="46">#REF!</definedName>
    <definedName name="TFM46E" localSheetId="45">#REF!</definedName>
    <definedName name="TFM46E" localSheetId="12">#REF!</definedName>
    <definedName name="TFM46E" localSheetId="15">#REF!</definedName>
    <definedName name="TFM46E" localSheetId="14">#REF!</definedName>
    <definedName name="TFM46E" localSheetId="11">#REF!</definedName>
    <definedName name="TFM46E" localSheetId="8">#REF!</definedName>
    <definedName name="TFM46E" localSheetId="13">#REF!</definedName>
    <definedName name="TFM46E" localSheetId="18">#REF!</definedName>
    <definedName name="TFM46E" localSheetId="9">#REF!</definedName>
    <definedName name="TFM46E" localSheetId="7">#REF!</definedName>
    <definedName name="TFM46E">#REF!</definedName>
    <definedName name="TFM46F" localSheetId="1">#REF!</definedName>
    <definedName name="TFM46F" localSheetId="16">#REF!</definedName>
    <definedName name="TFM46F" localSheetId="17">#REF!</definedName>
    <definedName name="TFM46F" localSheetId="10">#REF!</definedName>
    <definedName name="TFM46F" localSheetId="54">#REF!</definedName>
    <definedName name="TFM46F" localSheetId="53">#REF!</definedName>
    <definedName name="TFM46F" localSheetId="52">#REF!</definedName>
    <definedName name="TFM46F" localSheetId="51">#REF!</definedName>
    <definedName name="TFM46F" localSheetId="50">#REF!</definedName>
    <definedName name="TFM46F" localSheetId="49">#REF!</definedName>
    <definedName name="TFM46F" localSheetId="48">#REF!</definedName>
    <definedName name="TFM46F" localSheetId="47">#REF!</definedName>
    <definedName name="TFM46F" localSheetId="46">#REF!</definedName>
    <definedName name="TFM46F" localSheetId="45">#REF!</definedName>
    <definedName name="TFM46F" localSheetId="12">#REF!</definedName>
    <definedName name="TFM46F" localSheetId="15">#REF!</definedName>
    <definedName name="TFM46F" localSheetId="14">#REF!</definedName>
    <definedName name="TFM46F" localSheetId="11">#REF!</definedName>
    <definedName name="TFM46F" localSheetId="8">#REF!</definedName>
    <definedName name="TFM46F" localSheetId="13">#REF!</definedName>
    <definedName name="TFM46F" localSheetId="18">#REF!</definedName>
    <definedName name="TFM46F" localSheetId="9">#REF!</definedName>
    <definedName name="TFM46F" localSheetId="7">#REF!</definedName>
    <definedName name="TFM46F">#REF!</definedName>
    <definedName name="TFM46G" localSheetId="1">#REF!</definedName>
    <definedName name="TFM46G" localSheetId="16">#REF!</definedName>
    <definedName name="TFM46G" localSheetId="17">#REF!</definedName>
    <definedName name="TFM46G" localSheetId="10">#REF!</definedName>
    <definedName name="TFM46G" localSheetId="54">#REF!</definedName>
    <definedName name="TFM46G" localSheetId="53">#REF!</definedName>
    <definedName name="TFM46G" localSheetId="52">#REF!</definedName>
    <definedName name="TFM46G" localSheetId="51">#REF!</definedName>
    <definedName name="TFM46G" localSheetId="50">#REF!</definedName>
    <definedName name="TFM46G" localSheetId="49">#REF!</definedName>
    <definedName name="TFM46G" localSheetId="48">#REF!</definedName>
    <definedName name="TFM46G" localSheetId="47">#REF!</definedName>
    <definedName name="TFM46G" localSheetId="46">#REF!</definedName>
    <definedName name="TFM46G" localSheetId="45">#REF!</definedName>
    <definedName name="TFM46G" localSheetId="12">#REF!</definedName>
    <definedName name="TFM46G" localSheetId="15">#REF!</definedName>
    <definedName name="TFM46G" localSheetId="14">#REF!</definedName>
    <definedName name="TFM46G" localSheetId="11">#REF!</definedName>
    <definedName name="TFM46G" localSheetId="8">#REF!</definedName>
    <definedName name="TFM46G" localSheetId="13">#REF!</definedName>
    <definedName name="TFM46G" localSheetId="18">#REF!</definedName>
    <definedName name="TFM46G" localSheetId="9">#REF!</definedName>
    <definedName name="TFM46G" localSheetId="7">#REF!</definedName>
    <definedName name="TFM46G">#REF!</definedName>
    <definedName name="TFM46H" localSheetId="1">#REF!</definedName>
    <definedName name="TFM46H" localSheetId="16">#REF!</definedName>
    <definedName name="TFM46H" localSheetId="17">#REF!</definedName>
    <definedName name="TFM46H" localSheetId="10">#REF!</definedName>
    <definedName name="TFM46H" localSheetId="54">#REF!</definedName>
    <definedName name="TFM46H" localSheetId="53">#REF!</definedName>
    <definedName name="TFM46H" localSheetId="52">#REF!</definedName>
    <definedName name="TFM46H" localSheetId="51">#REF!</definedName>
    <definedName name="TFM46H" localSheetId="50">#REF!</definedName>
    <definedName name="TFM46H" localSheetId="49">#REF!</definedName>
    <definedName name="TFM46H" localSheetId="48">#REF!</definedName>
    <definedName name="TFM46H" localSheetId="47">#REF!</definedName>
    <definedName name="TFM46H" localSheetId="46">#REF!</definedName>
    <definedName name="TFM46H" localSheetId="45">#REF!</definedName>
    <definedName name="TFM46H" localSheetId="12">#REF!</definedName>
    <definedName name="TFM46H" localSheetId="15">#REF!</definedName>
    <definedName name="TFM46H" localSheetId="14">#REF!</definedName>
    <definedName name="TFM46H" localSheetId="11">#REF!</definedName>
    <definedName name="TFM46H" localSheetId="8">#REF!</definedName>
    <definedName name="TFM46H" localSheetId="13">#REF!</definedName>
    <definedName name="TFM46H" localSheetId="18">#REF!</definedName>
    <definedName name="TFM46H" localSheetId="9">#REF!</definedName>
    <definedName name="TFM46H" localSheetId="7">#REF!</definedName>
    <definedName name="TFM46H">#REF!</definedName>
    <definedName name="TFM46I" localSheetId="1">#REF!</definedName>
    <definedName name="TFM46I" localSheetId="16">#REF!</definedName>
    <definedName name="TFM46I" localSheetId="17">#REF!</definedName>
    <definedName name="TFM46I" localSheetId="10">#REF!</definedName>
    <definedName name="TFM46I" localSheetId="54">#REF!</definedName>
    <definedName name="TFM46I" localSheetId="53">#REF!</definedName>
    <definedName name="TFM46I" localSheetId="52">#REF!</definedName>
    <definedName name="TFM46I" localSheetId="51">#REF!</definedName>
    <definedName name="TFM46I" localSheetId="50">#REF!</definedName>
    <definedName name="TFM46I" localSheetId="49">#REF!</definedName>
    <definedName name="TFM46I" localSheetId="48">#REF!</definedName>
    <definedName name="TFM46I" localSheetId="47">#REF!</definedName>
    <definedName name="TFM46I" localSheetId="46">#REF!</definedName>
    <definedName name="TFM46I" localSheetId="45">#REF!</definedName>
    <definedName name="TFM46I" localSheetId="12">#REF!</definedName>
    <definedName name="TFM46I" localSheetId="15">#REF!</definedName>
    <definedName name="TFM46I" localSheetId="14">#REF!</definedName>
    <definedName name="TFM46I" localSheetId="11">#REF!</definedName>
    <definedName name="TFM46I" localSheetId="8">#REF!</definedName>
    <definedName name="TFM46I" localSheetId="13">#REF!</definedName>
    <definedName name="TFM46I" localSheetId="18">#REF!</definedName>
    <definedName name="TFM46I" localSheetId="9">#REF!</definedName>
    <definedName name="TFM46I" localSheetId="7">#REF!</definedName>
    <definedName name="TFM46I">#REF!</definedName>
    <definedName name="TFM46J" localSheetId="1">#REF!</definedName>
    <definedName name="TFM46J" localSheetId="16">#REF!</definedName>
    <definedName name="TFM46J" localSheetId="17">#REF!</definedName>
    <definedName name="TFM46J" localSheetId="10">#REF!</definedName>
    <definedName name="TFM46J" localSheetId="54">#REF!</definedName>
    <definedName name="TFM46J" localSheetId="53">#REF!</definedName>
    <definedName name="TFM46J" localSheetId="52">#REF!</definedName>
    <definedName name="TFM46J" localSheetId="51">#REF!</definedName>
    <definedName name="TFM46J" localSheetId="50">#REF!</definedName>
    <definedName name="TFM46J" localSheetId="49">#REF!</definedName>
    <definedName name="TFM46J" localSheetId="48">#REF!</definedName>
    <definedName name="TFM46J" localSheetId="47">#REF!</definedName>
    <definedName name="TFM46J" localSheetId="46">#REF!</definedName>
    <definedName name="TFM46J" localSheetId="45">#REF!</definedName>
    <definedName name="TFM46J" localSheetId="12">#REF!</definedName>
    <definedName name="TFM46J" localSheetId="15">#REF!</definedName>
    <definedName name="TFM46J" localSheetId="14">#REF!</definedName>
    <definedName name="TFM46J" localSheetId="11">#REF!</definedName>
    <definedName name="TFM46J" localSheetId="8">#REF!</definedName>
    <definedName name="TFM46J" localSheetId="13">#REF!</definedName>
    <definedName name="TFM46J" localSheetId="18">#REF!</definedName>
    <definedName name="TFM46J" localSheetId="9">#REF!</definedName>
    <definedName name="TFM46J" localSheetId="7">#REF!</definedName>
    <definedName name="TFM46J">#REF!</definedName>
    <definedName name="TFM46K" localSheetId="1">#REF!</definedName>
    <definedName name="TFM46K" localSheetId="16">#REF!</definedName>
    <definedName name="TFM46K" localSheetId="17">#REF!</definedName>
    <definedName name="TFM46K" localSheetId="10">#REF!</definedName>
    <definedName name="TFM46K" localSheetId="54">#REF!</definedName>
    <definedName name="TFM46K" localSheetId="53">#REF!</definedName>
    <definedName name="TFM46K" localSheetId="52">#REF!</definedName>
    <definedName name="TFM46K" localSheetId="51">#REF!</definedName>
    <definedName name="TFM46K" localSheetId="50">#REF!</definedName>
    <definedName name="TFM46K" localSheetId="49">#REF!</definedName>
    <definedName name="TFM46K" localSheetId="48">#REF!</definedName>
    <definedName name="TFM46K" localSheetId="47">#REF!</definedName>
    <definedName name="TFM46K" localSheetId="46">#REF!</definedName>
    <definedName name="TFM46K" localSheetId="45">#REF!</definedName>
    <definedName name="TFM46K" localSheetId="12">#REF!</definedName>
    <definedName name="TFM46K" localSheetId="15">#REF!</definedName>
    <definedName name="TFM46K" localSheetId="14">#REF!</definedName>
    <definedName name="TFM46K" localSheetId="11">#REF!</definedName>
    <definedName name="TFM46K" localSheetId="8">#REF!</definedName>
    <definedName name="TFM46K" localSheetId="13">#REF!</definedName>
    <definedName name="TFM46K" localSheetId="18">#REF!</definedName>
    <definedName name="TFM46K" localSheetId="9">#REF!</definedName>
    <definedName name="TFM46K" localSheetId="7">#REF!</definedName>
    <definedName name="TFM46K">#REF!</definedName>
    <definedName name="TFM46L" localSheetId="1">#REF!</definedName>
    <definedName name="TFM46L" localSheetId="16">#REF!</definedName>
    <definedName name="TFM46L" localSheetId="17">#REF!</definedName>
    <definedName name="TFM46L" localSheetId="10">#REF!</definedName>
    <definedName name="TFM46L" localSheetId="54">#REF!</definedName>
    <definedName name="TFM46L" localSheetId="53">#REF!</definedName>
    <definedName name="TFM46L" localSheetId="52">#REF!</definedName>
    <definedName name="TFM46L" localSheetId="51">#REF!</definedName>
    <definedName name="TFM46L" localSheetId="50">#REF!</definedName>
    <definedName name="TFM46L" localSheetId="49">#REF!</definedName>
    <definedName name="TFM46L" localSheetId="48">#REF!</definedName>
    <definedName name="TFM46L" localSheetId="47">#REF!</definedName>
    <definedName name="TFM46L" localSheetId="46">#REF!</definedName>
    <definedName name="TFM46L" localSheetId="45">#REF!</definedName>
    <definedName name="TFM46L" localSheetId="12">#REF!</definedName>
    <definedName name="TFM46L" localSheetId="15">#REF!</definedName>
    <definedName name="TFM46L" localSheetId="14">#REF!</definedName>
    <definedName name="TFM46L" localSheetId="11">#REF!</definedName>
    <definedName name="TFM46L" localSheetId="8">#REF!</definedName>
    <definedName name="TFM46L" localSheetId="13">#REF!</definedName>
    <definedName name="TFM46L" localSheetId="18">#REF!</definedName>
    <definedName name="TFM46L" localSheetId="9">#REF!</definedName>
    <definedName name="TFM46L" localSheetId="7">#REF!</definedName>
    <definedName name="TFM46L">#REF!</definedName>
    <definedName name="TFM46M" localSheetId="1">#REF!</definedName>
    <definedName name="TFM46M" localSheetId="16">#REF!</definedName>
    <definedName name="TFM46M" localSheetId="17">#REF!</definedName>
    <definedName name="TFM46M" localSheetId="10">#REF!</definedName>
    <definedName name="TFM46M" localSheetId="54">#REF!</definedName>
    <definedName name="TFM46M" localSheetId="53">#REF!</definedName>
    <definedName name="TFM46M" localSheetId="52">#REF!</definedName>
    <definedName name="TFM46M" localSheetId="51">#REF!</definedName>
    <definedName name="TFM46M" localSheetId="50">#REF!</definedName>
    <definedName name="TFM46M" localSheetId="49">#REF!</definedName>
    <definedName name="TFM46M" localSheetId="48">#REF!</definedName>
    <definedName name="TFM46M" localSheetId="47">#REF!</definedName>
    <definedName name="TFM46M" localSheetId="46">#REF!</definedName>
    <definedName name="TFM46M" localSheetId="45">#REF!</definedName>
    <definedName name="TFM46M" localSheetId="12">#REF!</definedName>
    <definedName name="TFM46M" localSheetId="15">#REF!</definedName>
    <definedName name="TFM46M" localSheetId="14">#REF!</definedName>
    <definedName name="TFM46M" localSheetId="11">#REF!</definedName>
    <definedName name="TFM46M" localSheetId="8">#REF!</definedName>
    <definedName name="TFM46M" localSheetId="13">#REF!</definedName>
    <definedName name="TFM46M" localSheetId="18">#REF!</definedName>
    <definedName name="TFM46M" localSheetId="9">#REF!</definedName>
    <definedName name="TFM46M" localSheetId="7">#REF!</definedName>
    <definedName name="TFM46M">#REF!</definedName>
    <definedName name="TFM46N" localSheetId="1">#REF!</definedName>
    <definedName name="TFM46N" localSheetId="16">#REF!</definedName>
    <definedName name="TFM46N" localSheetId="17">#REF!</definedName>
    <definedName name="TFM46N" localSheetId="10">#REF!</definedName>
    <definedName name="TFM46N" localSheetId="54">#REF!</definedName>
    <definedName name="TFM46N" localSheetId="53">#REF!</definedName>
    <definedName name="TFM46N" localSheetId="52">#REF!</definedName>
    <definedName name="TFM46N" localSheetId="51">#REF!</definedName>
    <definedName name="TFM46N" localSheetId="50">#REF!</definedName>
    <definedName name="TFM46N" localSheetId="49">#REF!</definedName>
    <definedName name="TFM46N" localSheetId="48">#REF!</definedName>
    <definedName name="TFM46N" localSheetId="47">#REF!</definedName>
    <definedName name="TFM46N" localSheetId="46">#REF!</definedName>
    <definedName name="TFM46N" localSheetId="45">#REF!</definedName>
    <definedName name="TFM46N" localSheetId="12">#REF!</definedName>
    <definedName name="TFM46N" localSheetId="15">#REF!</definedName>
    <definedName name="TFM46N" localSheetId="14">#REF!</definedName>
    <definedName name="TFM46N" localSheetId="11">#REF!</definedName>
    <definedName name="TFM46N" localSheetId="8">#REF!</definedName>
    <definedName name="TFM46N" localSheetId="13">#REF!</definedName>
    <definedName name="TFM46N" localSheetId="18">#REF!</definedName>
    <definedName name="TFM46N" localSheetId="9">#REF!</definedName>
    <definedName name="TFM46N" localSheetId="7">#REF!</definedName>
    <definedName name="TFM46N">#REF!</definedName>
    <definedName name="TFM46O" localSheetId="1">#REF!</definedName>
    <definedName name="TFM46O" localSheetId="16">#REF!</definedName>
    <definedName name="TFM46O" localSheetId="17">#REF!</definedName>
    <definedName name="TFM46O" localSheetId="10">#REF!</definedName>
    <definedName name="TFM46O" localSheetId="54">#REF!</definedName>
    <definedName name="TFM46O" localSheetId="53">#REF!</definedName>
    <definedName name="TFM46O" localSheetId="52">#REF!</definedName>
    <definedName name="TFM46O" localSheetId="51">#REF!</definedName>
    <definedName name="TFM46O" localSheetId="50">#REF!</definedName>
    <definedName name="TFM46O" localSheetId="49">#REF!</definedName>
    <definedName name="TFM46O" localSheetId="48">#REF!</definedName>
    <definedName name="TFM46O" localSheetId="47">#REF!</definedName>
    <definedName name="TFM46O" localSheetId="46">#REF!</definedName>
    <definedName name="TFM46O" localSheetId="45">#REF!</definedName>
    <definedName name="TFM46O" localSheetId="12">#REF!</definedName>
    <definedName name="TFM46O" localSheetId="15">#REF!</definedName>
    <definedName name="TFM46O" localSheetId="14">#REF!</definedName>
    <definedName name="TFM46O" localSheetId="11">#REF!</definedName>
    <definedName name="TFM46O" localSheetId="8">#REF!</definedName>
    <definedName name="TFM46O" localSheetId="13">#REF!</definedName>
    <definedName name="TFM46O" localSheetId="18">#REF!</definedName>
    <definedName name="TFM46O" localSheetId="9">#REF!</definedName>
    <definedName name="TFM46O" localSheetId="7">#REF!</definedName>
    <definedName name="TFM46O">#REF!</definedName>
    <definedName name="TFM46P" localSheetId="1">#REF!</definedName>
    <definedName name="TFM46P" localSheetId="16">#REF!</definedName>
    <definedName name="TFM46P" localSheetId="17">#REF!</definedName>
    <definedName name="TFM46P" localSheetId="10">#REF!</definedName>
    <definedName name="TFM46P" localSheetId="54">#REF!</definedName>
    <definedName name="TFM46P" localSheetId="53">#REF!</definedName>
    <definedName name="TFM46P" localSheetId="52">#REF!</definedName>
    <definedName name="TFM46P" localSheetId="51">#REF!</definedName>
    <definedName name="TFM46P" localSheetId="50">#REF!</definedName>
    <definedName name="TFM46P" localSheetId="49">#REF!</definedName>
    <definedName name="TFM46P" localSheetId="48">#REF!</definedName>
    <definedName name="TFM46P" localSheetId="47">#REF!</definedName>
    <definedName name="TFM46P" localSheetId="46">#REF!</definedName>
    <definedName name="TFM46P" localSheetId="45">#REF!</definedName>
    <definedName name="TFM46P" localSheetId="12">#REF!</definedName>
    <definedName name="TFM46P" localSheetId="15">#REF!</definedName>
    <definedName name="TFM46P" localSheetId="14">#REF!</definedName>
    <definedName name="TFM46P" localSheetId="11">#REF!</definedName>
    <definedName name="TFM46P" localSheetId="8">#REF!</definedName>
    <definedName name="TFM46P" localSheetId="13">#REF!</definedName>
    <definedName name="TFM46P" localSheetId="18">#REF!</definedName>
    <definedName name="TFM46P" localSheetId="9">#REF!</definedName>
    <definedName name="TFM46P" localSheetId="7">#REF!</definedName>
    <definedName name="TFM46P">#REF!</definedName>
    <definedName name="TFM46Q" localSheetId="1">#REF!</definedName>
    <definedName name="TFM46Q" localSheetId="16">#REF!</definedName>
    <definedName name="TFM46Q" localSheetId="17">#REF!</definedName>
    <definedName name="TFM46Q" localSheetId="10">#REF!</definedName>
    <definedName name="TFM46Q" localSheetId="54">#REF!</definedName>
    <definedName name="TFM46Q" localSheetId="53">#REF!</definedName>
    <definedName name="TFM46Q" localSheetId="52">#REF!</definedName>
    <definedName name="TFM46Q" localSheetId="51">#REF!</definedName>
    <definedName name="TFM46Q" localSheetId="50">#REF!</definedName>
    <definedName name="TFM46Q" localSheetId="49">#REF!</definedName>
    <definedName name="TFM46Q" localSheetId="48">#REF!</definedName>
    <definedName name="TFM46Q" localSheetId="47">#REF!</definedName>
    <definedName name="TFM46Q" localSheetId="46">#REF!</definedName>
    <definedName name="TFM46Q" localSheetId="45">#REF!</definedName>
    <definedName name="TFM46Q" localSheetId="12">#REF!</definedName>
    <definedName name="TFM46Q" localSheetId="15">#REF!</definedName>
    <definedName name="TFM46Q" localSheetId="14">#REF!</definedName>
    <definedName name="TFM46Q" localSheetId="11">#REF!</definedName>
    <definedName name="TFM46Q" localSheetId="8">#REF!</definedName>
    <definedName name="TFM46Q" localSheetId="13">#REF!</definedName>
    <definedName name="TFM46Q" localSheetId="18">#REF!</definedName>
    <definedName name="TFM46Q" localSheetId="9">#REF!</definedName>
    <definedName name="TFM46Q" localSheetId="7">#REF!</definedName>
    <definedName name="TFM46Q">#REF!</definedName>
    <definedName name="TFM46R" localSheetId="1">#REF!</definedName>
    <definedName name="TFM46R" localSheetId="16">#REF!</definedName>
    <definedName name="TFM46R" localSheetId="17">#REF!</definedName>
    <definedName name="TFM46R" localSheetId="10">#REF!</definedName>
    <definedName name="TFM46R" localSheetId="54">#REF!</definedName>
    <definedName name="TFM46R" localSheetId="53">#REF!</definedName>
    <definedName name="TFM46R" localSheetId="52">#REF!</definedName>
    <definedName name="TFM46R" localSheetId="51">#REF!</definedName>
    <definedName name="TFM46R" localSheetId="50">#REF!</definedName>
    <definedName name="TFM46R" localSheetId="49">#REF!</definedName>
    <definedName name="TFM46R" localSheetId="48">#REF!</definedName>
    <definedName name="TFM46R" localSheetId="47">#REF!</definedName>
    <definedName name="TFM46R" localSheetId="46">#REF!</definedName>
    <definedName name="TFM46R" localSheetId="45">#REF!</definedName>
    <definedName name="TFM46R" localSheetId="12">#REF!</definedName>
    <definedName name="TFM46R" localSheetId="15">#REF!</definedName>
    <definedName name="TFM46R" localSheetId="14">#REF!</definedName>
    <definedName name="TFM46R" localSheetId="11">#REF!</definedName>
    <definedName name="TFM46R" localSheetId="8">#REF!</definedName>
    <definedName name="TFM46R" localSheetId="13">#REF!</definedName>
    <definedName name="TFM46R" localSheetId="18">#REF!</definedName>
    <definedName name="TFM46R" localSheetId="9">#REF!</definedName>
    <definedName name="TFM46R" localSheetId="7">#REF!</definedName>
    <definedName name="TFM46R">#REF!</definedName>
    <definedName name="TFM46S" localSheetId="1">#REF!</definedName>
    <definedName name="TFM46S" localSheetId="16">#REF!</definedName>
    <definedName name="TFM46S" localSheetId="17">#REF!</definedName>
    <definedName name="TFM46S" localSheetId="10">#REF!</definedName>
    <definedName name="TFM46S" localSheetId="54">#REF!</definedName>
    <definedName name="TFM46S" localSheetId="53">#REF!</definedName>
    <definedName name="TFM46S" localSheetId="52">#REF!</definedName>
    <definedName name="TFM46S" localSheetId="51">#REF!</definedName>
    <definedName name="TFM46S" localSheetId="50">#REF!</definedName>
    <definedName name="TFM46S" localSheetId="49">#REF!</definedName>
    <definedName name="TFM46S" localSheetId="48">#REF!</definedName>
    <definedName name="TFM46S" localSheetId="47">#REF!</definedName>
    <definedName name="TFM46S" localSheetId="46">#REF!</definedName>
    <definedName name="TFM46S" localSheetId="45">#REF!</definedName>
    <definedName name="TFM46S" localSheetId="12">#REF!</definedName>
    <definedName name="TFM46S" localSheetId="15">#REF!</definedName>
    <definedName name="TFM46S" localSheetId="14">#REF!</definedName>
    <definedName name="TFM46S" localSheetId="11">#REF!</definedName>
    <definedName name="TFM46S" localSheetId="8">#REF!</definedName>
    <definedName name="TFM46S" localSheetId="13">#REF!</definedName>
    <definedName name="TFM46S" localSheetId="18">#REF!</definedName>
    <definedName name="TFM46S" localSheetId="9">#REF!</definedName>
    <definedName name="TFM46S" localSheetId="7">#REF!</definedName>
    <definedName name="TFM46S">#REF!</definedName>
    <definedName name="TFM46T" localSheetId="1">#REF!</definedName>
    <definedName name="TFM46T" localSheetId="16">#REF!</definedName>
    <definedName name="TFM46T" localSheetId="17">#REF!</definedName>
    <definedName name="TFM46T" localSheetId="10">#REF!</definedName>
    <definedName name="TFM46T" localSheetId="54">#REF!</definedName>
    <definedName name="TFM46T" localSheetId="53">#REF!</definedName>
    <definedName name="TFM46T" localSheetId="52">#REF!</definedName>
    <definedName name="TFM46T" localSheetId="51">#REF!</definedName>
    <definedName name="TFM46T" localSheetId="50">#REF!</definedName>
    <definedName name="TFM46T" localSheetId="49">#REF!</definedName>
    <definedName name="TFM46T" localSheetId="48">#REF!</definedName>
    <definedName name="TFM46T" localSheetId="47">#REF!</definedName>
    <definedName name="TFM46T" localSheetId="46">#REF!</definedName>
    <definedName name="TFM46T" localSheetId="45">#REF!</definedName>
    <definedName name="TFM46T" localSheetId="12">#REF!</definedName>
    <definedName name="TFM46T" localSheetId="15">#REF!</definedName>
    <definedName name="TFM46T" localSheetId="14">#REF!</definedName>
    <definedName name="TFM46T" localSheetId="11">#REF!</definedName>
    <definedName name="TFM46T" localSheetId="8">#REF!</definedName>
    <definedName name="TFM46T" localSheetId="13">#REF!</definedName>
    <definedName name="TFM46T" localSheetId="18">#REF!</definedName>
    <definedName name="TFM46T" localSheetId="9">#REF!</definedName>
    <definedName name="TFM46T" localSheetId="7">#REF!</definedName>
    <definedName name="TFM46T">#REF!</definedName>
    <definedName name="TFM47A" localSheetId="1">#REF!</definedName>
    <definedName name="TFM47A" localSheetId="16">#REF!</definedName>
    <definedName name="TFM47A" localSheetId="17">#REF!</definedName>
    <definedName name="TFM47A" localSheetId="10">#REF!</definedName>
    <definedName name="TFM47A" localSheetId="54">#REF!</definedName>
    <definedName name="TFM47A" localSheetId="53">#REF!</definedName>
    <definedName name="TFM47A" localSheetId="52">#REF!</definedName>
    <definedName name="TFM47A" localSheetId="51">#REF!</definedName>
    <definedName name="TFM47A" localSheetId="50">#REF!</definedName>
    <definedName name="TFM47A" localSheetId="49">#REF!</definedName>
    <definedName name="TFM47A" localSheetId="48">#REF!</definedName>
    <definedName name="TFM47A" localSheetId="47">#REF!</definedName>
    <definedName name="TFM47A" localSheetId="46">#REF!</definedName>
    <definedName name="TFM47A" localSheetId="45">#REF!</definedName>
    <definedName name="TFM47A" localSheetId="12">#REF!</definedName>
    <definedName name="TFM47A" localSheetId="15">#REF!</definedName>
    <definedName name="TFM47A" localSheetId="14">#REF!</definedName>
    <definedName name="TFM47A" localSheetId="11">#REF!</definedName>
    <definedName name="TFM47A" localSheetId="8">#REF!</definedName>
    <definedName name="TFM47A" localSheetId="13">#REF!</definedName>
    <definedName name="TFM47A" localSheetId="18">#REF!</definedName>
    <definedName name="TFM47A" localSheetId="9">#REF!</definedName>
    <definedName name="TFM47A" localSheetId="7">#REF!</definedName>
    <definedName name="TFM47A">#REF!</definedName>
    <definedName name="TFM47B" localSheetId="1">#REF!</definedName>
    <definedName name="TFM47B" localSheetId="16">#REF!</definedName>
    <definedName name="TFM47B" localSheetId="17">#REF!</definedName>
    <definedName name="TFM47B" localSheetId="10">#REF!</definedName>
    <definedName name="TFM47B" localSheetId="54">#REF!</definedName>
    <definedName name="TFM47B" localSheetId="53">#REF!</definedName>
    <definedName name="TFM47B" localSheetId="52">#REF!</definedName>
    <definedName name="TFM47B" localSheetId="51">#REF!</definedName>
    <definedName name="TFM47B" localSheetId="50">#REF!</definedName>
    <definedName name="TFM47B" localSheetId="49">#REF!</definedName>
    <definedName name="TFM47B" localSheetId="48">#REF!</definedName>
    <definedName name="TFM47B" localSheetId="47">#REF!</definedName>
    <definedName name="TFM47B" localSheetId="46">#REF!</definedName>
    <definedName name="TFM47B" localSheetId="45">#REF!</definedName>
    <definedName name="TFM47B" localSheetId="12">#REF!</definedName>
    <definedName name="TFM47B" localSheetId="15">#REF!</definedName>
    <definedName name="TFM47B" localSheetId="14">#REF!</definedName>
    <definedName name="TFM47B" localSheetId="11">#REF!</definedName>
    <definedName name="TFM47B" localSheetId="8">#REF!</definedName>
    <definedName name="TFM47B" localSheetId="13">#REF!</definedName>
    <definedName name="TFM47B" localSheetId="18">#REF!</definedName>
    <definedName name="TFM47B" localSheetId="9">#REF!</definedName>
    <definedName name="TFM47B" localSheetId="7">#REF!</definedName>
    <definedName name="TFM47B">#REF!</definedName>
    <definedName name="TFM47C" localSheetId="1">#REF!</definedName>
    <definedName name="TFM47C" localSheetId="16">#REF!</definedName>
    <definedName name="TFM47C" localSheetId="17">#REF!</definedName>
    <definedName name="TFM47C" localSheetId="10">#REF!</definedName>
    <definedName name="TFM47C" localSheetId="54">#REF!</definedName>
    <definedName name="TFM47C" localSheetId="53">#REF!</definedName>
    <definedName name="TFM47C" localSheetId="52">#REF!</definedName>
    <definedName name="TFM47C" localSheetId="51">#REF!</definedName>
    <definedName name="TFM47C" localSheetId="50">#REF!</definedName>
    <definedName name="TFM47C" localSheetId="49">#REF!</definedName>
    <definedName name="TFM47C" localSheetId="48">#REF!</definedName>
    <definedName name="TFM47C" localSheetId="47">#REF!</definedName>
    <definedName name="TFM47C" localSheetId="46">#REF!</definedName>
    <definedName name="TFM47C" localSheetId="45">#REF!</definedName>
    <definedName name="TFM47C" localSheetId="12">#REF!</definedName>
    <definedName name="TFM47C" localSheetId="15">#REF!</definedName>
    <definedName name="TFM47C" localSheetId="14">#REF!</definedName>
    <definedName name="TFM47C" localSheetId="11">#REF!</definedName>
    <definedName name="TFM47C" localSheetId="8">#REF!</definedName>
    <definedName name="TFM47C" localSheetId="13">#REF!</definedName>
    <definedName name="TFM47C" localSheetId="18">#REF!</definedName>
    <definedName name="TFM47C" localSheetId="9">#REF!</definedName>
    <definedName name="TFM47C" localSheetId="7">#REF!</definedName>
    <definedName name="TFM47C">#REF!</definedName>
    <definedName name="TFM47D" localSheetId="1">#REF!</definedName>
    <definedName name="TFM47D" localSheetId="16">#REF!</definedName>
    <definedName name="TFM47D" localSheetId="17">#REF!</definedName>
    <definedName name="TFM47D" localSheetId="10">#REF!</definedName>
    <definedName name="TFM47D" localSheetId="54">#REF!</definedName>
    <definedName name="TFM47D" localSheetId="53">#REF!</definedName>
    <definedName name="TFM47D" localSheetId="52">#REF!</definedName>
    <definedName name="TFM47D" localSheetId="51">#REF!</definedName>
    <definedName name="TFM47D" localSheetId="50">#REF!</definedName>
    <definedName name="TFM47D" localSheetId="49">#REF!</definedName>
    <definedName name="TFM47D" localSheetId="48">#REF!</definedName>
    <definedName name="TFM47D" localSheetId="47">#REF!</definedName>
    <definedName name="TFM47D" localSheetId="46">#REF!</definedName>
    <definedName name="TFM47D" localSheetId="45">#REF!</definedName>
    <definedName name="TFM47D" localSheetId="12">#REF!</definedName>
    <definedName name="TFM47D" localSheetId="15">#REF!</definedName>
    <definedName name="TFM47D" localSheetId="14">#REF!</definedName>
    <definedName name="TFM47D" localSheetId="11">#REF!</definedName>
    <definedName name="TFM47D" localSheetId="8">#REF!</definedName>
    <definedName name="TFM47D" localSheetId="13">#REF!</definedName>
    <definedName name="TFM47D" localSheetId="18">#REF!</definedName>
    <definedName name="TFM47D" localSheetId="9">#REF!</definedName>
    <definedName name="TFM47D" localSheetId="7">#REF!</definedName>
    <definedName name="TFM47D">#REF!</definedName>
    <definedName name="TFM47E" localSheetId="1">#REF!</definedName>
    <definedName name="TFM47E" localSheetId="16">#REF!</definedName>
    <definedName name="TFM47E" localSheetId="17">#REF!</definedName>
    <definedName name="TFM47E" localSheetId="10">#REF!</definedName>
    <definedName name="TFM47E" localSheetId="54">#REF!</definedName>
    <definedName name="TFM47E" localSheetId="53">#REF!</definedName>
    <definedName name="TFM47E" localSheetId="52">#REF!</definedName>
    <definedName name="TFM47E" localSheetId="51">#REF!</definedName>
    <definedName name="TFM47E" localSheetId="50">#REF!</definedName>
    <definedName name="TFM47E" localSheetId="49">#REF!</definedName>
    <definedName name="TFM47E" localSheetId="48">#REF!</definedName>
    <definedName name="TFM47E" localSheetId="47">#REF!</definedName>
    <definedName name="TFM47E" localSheetId="46">#REF!</definedName>
    <definedName name="TFM47E" localSheetId="45">#REF!</definedName>
    <definedName name="TFM47E" localSheetId="12">#REF!</definedName>
    <definedName name="TFM47E" localSheetId="15">#REF!</definedName>
    <definedName name="TFM47E" localSheetId="14">#REF!</definedName>
    <definedName name="TFM47E" localSheetId="11">#REF!</definedName>
    <definedName name="TFM47E" localSheetId="8">#REF!</definedName>
    <definedName name="TFM47E" localSheetId="13">#REF!</definedName>
    <definedName name="TFM47E" localSheetId="18">#REF!</definedName>
    <definedName name="TFM47E" localSheetId="9">#REF!</definedName>
    <definedName name="TFM47E" localSheetId="7">#REF!</definedName>
    <definedName name="TFM47E">#REF!</definedName>
    <definedName name="TFM47F" localSheetId="1">#REF!</definedName>
    <definedName name="TFM47F" localSheetId="16">#REF!</definedName>
    <definedName name="TFM47F" localSheetId="17">#REF!</definedName>
    <definedName name="TFM47F" localSheetId="10">#REF!</definedName>
    <definedName name="TFM47F" localSheetId="54">#REF!</definedName>
    <definedName name="TFM47F" localSheetId="53">#REF!</definedName>
    <definedName name="TFM47F" localSheetId="52">#REF!</definedName>
    <definedName name="TFM47F" localSheetId="51">#REF!</definedName>
    <definedName name="TFM47F" localSheetId="50">#REF!</definedName>
    <definedName name="TFM47F" localSheetId="49">#REF!</definedName>
    <definedName name="TFM47F" localSheetId="48">#REF!</definedName>
    <definedName name="TFM47F" localSheetId="47">#REF!</definedName>
    <definedName name="TFM47F" localSheetId="46">#REF!</definedName>
    <definedName name="TFM47F" localSheetId="45">#REF!</definedName>
    <definedName name="TFM47F" localSheetId="12">#REF!</definedName>
    <definedName name="TFM47F" localSheetId="15">#REF!</definedName>
    <definedName name="TFM47F" localSheetId="14">#REF!</definedName>
    <definedName name="TFM47F" localSheetId="11">#REF!</definedName>
    <definedName name="TFM47F" localSheetId="8">#REF!</definedName>
    <definedName name="TFM47F" localSheetId="13">#REF!</definedName>
    <definedName name="TFM47F" localSheetId="18">#REF!</definedName>
    <definedName name="TFM47F" localSheetId="9">#REF!</definedName>
    <definedName name="TFM47F" localSheetId="7">#REF!</definedName>
    <definedName name="TFM47F">#REF!</definedName>
    <definedName name="TFM47G" localSheetId="1">#REF!</definedName>
    <definedName name="TFM47G" localSheetId="16">#REF!</definedName>
    <definedName name="TFM47G" localSheetId="17">#REF!</definedName>
    <definedName name="TFM47G" localSheetId="10">#REF!</definedName>
    <definedName name="TFM47G" localSheetId="54">#REF!</definedName>
    <definedName name="TFM47G" localSheetId="53">#REF!</definedName>
    <definedName name="TFM47G" localSheetId="52">#REF!</definedName>
    <definedName name="TFM47G" localSheetId="51">#REF!</definedName>
    <definedName name="TFM47G" localSheetId="50">#REF!</definedName>
    <definedName name="TFM47G" localSheetId="49">#REF!</definedName>
    <definedName name="TFM47G" localSheetId="48">#REF!</definedName>
    <definedName name="TFM47G" localSheetId="47">#REF!</definedName>
    <definedName name="TFM47G" localSheetId="46">#REF!</definedName>
    <definedName name="TFM47G" localSheetId="45">#REF!</definedName>
    <definedName name="TFM47G" localSheetId="12">#REF!</definedName>
    <definedName name="TFM47G" localSheetId="15">#REF!</definedName>
    <definedName name="TFM47G" localSheetId="14">#REF!</definedName>
    <definedName name="TFM47G" localSheetId="11">#REF!</definedName>
    <definedName name="TFM47G" localSheetId="8">#REF!</definedName>
    <definedName name="TFM47G" localSheetId="13">#REF!</definedName>
    <definedName name="TFM47G" localSheetId="18">#REF!</definedName>
    <definedName name="TFM47G" localSheetId="9">#REF!</definedName>
    <definedName name="TFM47G" localSheetId="7">#REF!</definedName>
    <definedName name="TFM47G">#REF!</definedName>
    <definedName name="TFM47H" localSheetId="1">#REF!</definedName>
    <definedName name="TFM47H" localSheetId="16">#REF!</definedName>
    <definedName name="TFM47H" localSheetId="17">#REF!</definedName>
    <definedName name="TFM47H" localSheetId="10">#REF!</definedName>
    <definedName name="TFM47H" localSheetId="54">#REF!</definedName>
    <definedName name="TFM47H" localSheetId="53">#REF!</definedName>
    <definedName name="TFM47H" localSheetId="52">#REF!</definedName>
    <definedName name="TFM47H" localSheetId="51">#REF!</definedName>
    <definedName name="TFM47H" localSheetId="50">#REF!</definedName>
    <definedName name="TFM47H" localSheetId="49">#REF!</definedName>
    <definedName name="TFM47H" localSheetId="48">#REF!</definedName>
    <definedName name="TFM47H" localSheetId="47">#REF!</definedName>
    <definedName name="TFM47H" localSheetId="46">#REF!</definedName>
    <definedName name="TFM47H" localSheetId="45">#REF!</definedName>
    <definedName name="TFM47H" localSheetId="12">#REF!</definedName>
    <definedName name="TFM47H" localSheetId="15">#REF!</definedName>
    <definedName name="TFM47H" localSheetId="14">#REF!</definedName>
    <definedName name="TFM47H" localSheetId="11">#REF!</definedName>
    <definedName name="TFM47H" localSheetId="8">#REF!</definedName>
    <definedName name="TFM47H" localSheetId="13">#REF!</definedName>
    <definedName name="TFM47H" localSheetId="18">#REF!</definedName>
    <definedName name="TFM47H" localSheetId="9">#REF!</definedName>
    <definedName name="TFM47H" localSheetId="7">#REF!</definedName>
    <definedName name="TFM47H">#REF!</definedName>
    <definedName name="TFM47I" localSheetId="1">#REF!</definedName>
    <definedName name="TFM47I" localSheetId="16">#REF!</definedName>
    <definedName name="TFM47I" localSheetId="17">#REF!</definedName>
    <definedName name="TFM47I" localSheetId="10">#REF!</definedName>
    <definedName name="TFM47I" localSheetId="54">#REF!</definedName>
    <definedName name="TFM47I" localSheetId="53">#REF!</definedName>
    <definedName name="TFM47I" localSheetId="52">#REF!</definedName>
    <definedName name="TFM47I" localSheetId="51">#REF!</definedName>
    <definedName name="TFM47I" localSheetId="50">#REF!</definedName>
    <definedName name="TFM47I" localSheetId="49">#REF!</definedName>
    <definedName name="TFM47I" localSheetId="48">#REF!</definedName>
    <definedName name="TFM47I" localSheetId="47">#REF!</definedName>
    <definedName name="TFM47I" localSheetId="46">#REF!</definedName>
    <definedName name="TFM47I" localSheetId="45">#REF!</definedName>
    <definedName name="TFM47I" localSheetId="12">#REF!</definedName>
    <definedName name="TFM47I" localSheetId="15">#REF!</definedName>
    <definedName name="TFM47I" localSheetId="14">#REF!</definedName>
    <definedName name="TFM47I" localSheetId="11">#REF!</definedName>
    <definedName name="TFM47I" localSheetId="8">#REF!</definedName>
    <definedName name="TFM47I" localSheetId="13">#REF!</definedName>
    <definedName name="TFM47I" localSheetId="18">#REF!</definedName>
    <definedName name="TFM47I" localSheetId="9">#REF!</definedName>
    <definedName name="TFM47I" localSheetId="7">#REF!</definedName>
    <definedName name="TFM47I">#REF!</definedName>
    <definedName name="TFM47J" localSheetId="1">#REF!</definedName>
    <definedName name="TFM47J" localSheetId="16">#REF!</definedName>
    <definedName name="TFM47J" localSheetId="17">#REF!</definedName>
    <definedName name="TFM47J" localSheetId="10">#REF!</definedName>
    <definedName name="TFM47J" localSheetId="54">#REF!</definedName>
    <definedName name="TFM47J" localSheetId="53">#REF!</definedName>
    <definedName name="TFM47J" localSheetId="52">#REF!</definedName>
    <definedName name="TFM47J" localSheetId="51">#REF!</definedName>
    <definedName name="TFM47J" localSheetId="50">#REF!</definedName>
    <definedName name="TFM47J" localSheetId="49">#REF!</definedName>
    <definedName name="TFM47J" localSheetId="48">#REF!</definedName>
    <definedName name="TFM47J" localSheetId="47">#REF!</definedName>
    <definedName name="TFM47J" localSheetId="46">#REF!</definedName>
    <definedName name="TFM47J" localSheetId="45">#REF!</definedName>
    <definedName name="TFM47J" localSheetId="12">#REF!</definedName>
    <definedName name="TFM47J" localSheetId="15">#REF!</definedName>
    <definedName name="TFM47J" localSheetId="14">#REF!</definedName>
    <definedName name="TFM47J" localSheetId="11">#REF!</definedName>
    <definedName name="TFM47J" localSheetId="8">#REF!</definedName>
    <definedName name="TFM47J" localSheetId="13">#REF!</definedName>
    <definedName name="TFM47J" localSheetId="18">#REF!</definedName>
    <definedName name="TFM47J" localSheetId="9">#REF!</definedName>
    <definedName name="TFM47J" localSheetId="7">#REF!</definedName>
    <definedName name="TFM47J">#REF!</definedName>
    <definedName name="TFM47K" localSheetId="1">#REF!</definedName>
    <definedName name="TFM47K" localSheetId="16">#REF!</definedName>
    <definedName name="TFM47K" localSheetId="17">#REF!</definedName>
    <definedName name="TFM47K" localSheetId="10">#REF!</definedName>
    <definedName name="TFM47K" localSheetId="54">#REF!</definedName>
    <definedName name="TFM47K" localSheetId="53">#REF!</definedName>
    <definedName name="TFM47K" localSheetId="52">#REF!</definedName>
    <definedName name="TFM47K" localSheetId="51">#REF!</definedName>
    <definedName name="TFM47K" localSheetId="50">#REF!</definedName>
    <definedName name="TFM47K" localSheetId="49">#REF!</definedName>
    <definedName name="TFM47K" localSheetId="48">#REF!</definedName>
    <definedName name="TFM47K" localSheetId="47">#REF!</definedName>
    <definedName name="TFM47K" localSheetId="46">#REF!</definedName>
    <definedName name="TFM47K" localSheetId="45">#REF!</definedName>
    <definedName name="TFM47K" localSheetId="12">#REF!</definedName>
    <definedName name="TFM47K" localSheetId="15">#REF!</definedName>
    <definedName name="TFM47K" localSheetId="14">#REF!</definedName>
    <definedName name="TFM47K" localSheetId="11">#REF!</definedName>
    <definedName name="TFM47K" localSheetId="8">#REF!</definedName>
    <definedName name="TFM47K" localSheetId="13">#REF!</definedName>
    <definedName name="TFM47K" localSheetId="18">#REF!</definedName>
    <definedName name="TFM47K" localSheetId="9">#REF!</definedName>
    <definedName name="TFM47K" localSheetId="7">#REF!</definedName>
    <definedName name="TFM47K">#REF!</definedName>
    <definedName name="TFM47L" localSheetId="1">#REF!</definedName>
    <definedName name="TFM47L" localSheetId="16">#REF!</definedName>
    <definedName name="TFM47L" localSheetId="17">#REF!</definedName>
    <definedName name="TFM47L" localSheetId="10">#REF!</definedName>
    <definedName name="TFM47L" localSheetId="54">#REF!</definedName>
    <definedName name="TFM47L" localSheetId="53">#REF!</definedName>
    <definedName name="TFM47L" localSheetId="52">#REF!</definedName>
    <definedName name="TFM47L" localSheetId="51">#REF!</definedName>
    <definedName name="TFM47L" localSheetId="50">#REF!</definedName>
    <definedName name="TFM47L" localSheetId="49">#REF!</definedName>
    <definedName name="TFM47L" localSheetId="48">#REF!</definedName>
    <definedName name="TFM47L" localSheetId="47">#REF!</definedName>
    <definedName name="TFM47L" localSheetId="46">#REF!</definedName>
    <definedName name="TFM47L" localSheetId="45">#REF!</definedName>
    <definedName name="TFM47L" localSheetId="12">#REF!</definedName>
    <definedName name="TFM47L" localSheetId="15">#REF!</definedName>
    <definedName name="TFM47L" localSheetId="14">#REF!</definedName>
    <definedName name="TFM47L" localSheetId="11">#REF!</definedName>
    <definedName name="TFM47L" localSheetId="8">#REF!</definedName>
    <definedName name="TFM47L" localSheetId="13">#REF!</definedName>
    <definedName name="TFM47L" localSheetId="18">#REF!</definedName>
    <definedName name="TFM47L" localSheetId="9">#REF!</definedName>
    <definedName name="TFM47L" localSheetId="7">#REF!</definedName>
    <definedName name="TFM47L">#REF!</definedName>
    <definedName name="TFM47M" localSheetId="1">#REF!</definedName>
    <definedName name="TFM47M" localSheetId="16">#REF!</definedName>
    <definedName name="TFM47M" localSheetId="17">#REF!</definedName>
    <definedName name="TFM47M" localSheetId="10">#REF!</definedName>
    <definedName name="TFM47M" localSheetId="54">#REF!</definedName>
    <definedName name="TFM47M" localSheetId="53">#REF!</definedName>
    <definedName name="TFM47M" localSheetId="52">#REF!</definedName>
    <definedName name="TFM47M" localSheetId="51">#REF!</definedName>
    <definedName name="TFM47M" localSheetId="50">#REF!</definedName>
    <definedName name="TFM47M" localSheetId="49">#REF!</definedName>
    <definedName name="TFM47M" localSheetId="48">#REF!</definedName>
    <definedName name="TFM47M" localSheetId="47">#REF!</definedName>
    <definedName name="TFM47M" localSheetId="46">#REF!</definedName>
    <definedName name="TFM47M" localSheetId="45">#REF!</definedName>
    <definedName name="TFM47M" localSheetId="12">#REF!</definedName>
    <definedName name="TFM47M" localSheetId="15">#REF!</definedName>
    <definedName name="TFM47M" localSheetId="14">#REF!</definedName>
    <definedName name="TFM47M" localSheetId="11">#REF!</definedName>
    <definedName name="TFM47M" localSheetId="8">#REF!</definedName>
    <definedName name="TFM47M" localSheetId="13">#REF!</definedName>
    <definedName name="TFM47M" localSheetId="18">#REF!</definedName>
    <definedName name="TFM47M" localSheetId="9">#REF!</definedName>
    <definedName name="TFM47M" localSheetId="7">#REF!</definedName>
    <definedName name="TFM47M">#REF!</definedName>
    <definedName name="TFM47N" localSheetId="1">#REF!</definedName>
    <definedName name="TFM47N" localSheetId="16">#REF!</definedName>
    <definedName name="TFM47N" localSheetId="17">#REF!</definedName>
    <definedName name="TFM47N" localSheetId="10">#REF!</definedName>
    <definedName name="TFM47N" localSheetId="54">#REF!</definedName>
    <definedName name="TFM47N" localSheetId="53">#REF!</definedName>
    <definedName name="TFM47N" localSheetId="52">#REF!</definedName>
    <definedName name="TFM47N" localSheetId="51">#REF!</definedName>
    <definedName name="TFM47N" localSheetId="50">#REF!</definedName>
    <definedName name="TFM47N" localSheetId="49">#REF!</definedName>
    <definedName name="TFM47N" localSheetId="48">#REF!</definedName>
    <definedName name="TFM47N" localSheetId="47">#REF!</definedName>
    <definedName name="TFM47N" localSheetId="46">#REF!</definedName>
    <definedName name="TFM47N" localSheetId="45">#REF!</definedName>
    <definedName name="TFM47N" localSheetId="12">#REF!</definedName>
    <definedName name="TFM47N" localSheetId="15">#REF!</definedName>
    <definedName name="TFM47N" localSheetId="14">#REF!</definedName>
    <definedName name="TFM47N" localSheetId="11">#REF!</definedName>
    <definedName name="TFM47N" localSheetId="8">#REF!</definedName>
    <definedName name="TFM47N" localSheetId="13">#REF!</definedName>
    <definedName name="TFM47N" localSheetId="18">#REF!</definedName>
    <definedName name="TFM47N" localSheetId="9">#REF!</definedName>
    <definedName name="TFM47N" localSheetId="7">#REF!</definedName>
    <definedName name="TFM47N">#REF!</definedName>
    <definedName name="TFM48A" localSheetId="1">#REF!</definedName>
    <definedName name="TFM48A" localSheetId="16">#REF!</definedName>
    <definedName name="TFM48A" localSheetId="17">#REF!</definedName>
    <definedName name="TFM48A" localSheetId="10">#REF!</definedName>
    <definedName name="TFM48A" localSheetId="54">#REF!</definedName>
    <definedName name="TFM48A" localSheetId="53">#REF!</definedName>
    <definedName name="TFM48A" localSheetId="52">#REF!</definedName>
    <definedName name="TFM48A" localSheetId="51">#REF!</definedName>
    <definedName name="TFM48A" localSheetId="50">#REF!</definedName>
    <definedName name="TFM48A" localSheetId="49">#REF!</definedName>
    <definedName name="TFM48A" localSheetId="48">#REF!</definedName>
    <definedName name="TFM48A" localSheetId="47">#REF!</definedName>
    <definedName name="TFM48A" localSheetId="46">#REF!</definedName>
    <definedName name="TFM48A" localSheetId="45">#REF!</definedName>
    <definedName name="TFM48A" localSheetId="12">#REF!</definedName>
    <definedName name="TFM48A" localSheetId="15">#REF!</definedName>
    <definedName name="TFM48A" localSheetId="14">#REF!</definedName>
    <definedName name="TFM48A" localSheetId="11">#REF!</definedName>
    <definedName name="TFM48A" localSheetId="8">#REF!</definedName>
    <definedName name="TFM48A" localSheetId="13">#REF!</definedName>
    <definedName name="TFM48A" localSheetId="18">#REF!</definedName>
    <definedName name="TFM48A" localSheetId="9">#REF!</definedName>
    <definedName name="TFM48A" localSheetId="7">#REF!</definedName>
    <definedName name="TFM48A">#REF!</definedName>
    <definedName name="TFM48B" localSheetId="1">#REF!</definedName>
    <definedName name="TFM48B" localSheetId="16">#REF!</definedName>
    <definedName name="TFM48B" localSheetId="17">#REF!</definedName>
    <definedName name="TFM48B" localSheetId="10">#REF!</definedName>
    <definedName name="TFM48B" localSheetId="54">#REF!</definedName>
    <definedName name="TFM48B" localSheetId="53">#REF!</definedName>
    <definedName name="TFM48B" localSheetId="52">#REF!</definedName>
    <definedName name="TFM48B" localSheetId="51">#REF!</definedName>
    <definedName name="TFM48B" localSheetId="50">#REF!</definedName>
    <definedName name="TFM48B" localSheetId="49">#REF!</definedName>
    <definedName name="TFM48B" localSheetId="48">#REF!</definedName>
    <definedName name="TFM48B" localSheetId="47">#REF!</definedName>
    <definedName name="TFM48B" localSheetId="46">#REF!</definedName>
    <definedName name="TFM48B" localSheetId="45">#REF!</definedName>
    <definedName name="TFM48B" localSheetId="12">#REF!</definedName>
    <definedName name="TFM48B" localSheetId="15">#REF!</definedName>
    <definedName name="TFM48B" localSheetId="14">#REF!</definedName>
    <definedName name="TFM48B" localSheetId="11">#REF!</definedName>
    <definedName name="TFM48B" localSheetId="8">#REF!</definedName>
    <definedName name="TFM48B" localSheetId="13">#REF!</definedName>
    <definedName name="TFM48B" localSheetId="18">#REF!</definedName>
    <definedName name="TFM48B" localSheetId="9">#REF!</definedName>
    <definedName name="TFM48B" localSheetId="7">#REF!</definedName>
    <definedName name="TFM48B">#REF!</definedName>
    <definedName name="TFM48C" localSheetId="1">#REF!</definedName>
    <definedName name="TFM48C" localSheetId="16">#REF!</definedName>
    <definedName name="TFM48C" localSheetId="17">#REF!</definedName>
    <definedName name="TFM48C" localSheetId="10">#REF!</definedName>
    <definedName name="TFM48C" localSheetId="54">#REF!</definedName>
    <definedName name="TFM48C" localSheetId="53">#REF!</definedName>
    <definedName name="TFM48C" localSheetId="52">#REF!</definedName>
    <definedName name="TFM48C" localSheetId="51">#REF!</definedName>
    <definedName name="TFM48C" localSheetId="50">#REF!</definedName>
    <definedName name="TFM48C" localSheetId="49">#REF!</definedName>
    <definedName name="TFM48C" localSheetId="48">#REF!</definedName>
    <definedName name="TFM48C" localSheetId="47">#REF!</definedName>
    <definedName name="TFM48C" localSheetId="46">#REF!</definedName>
    <definedName name="TFM48C" localSheetId="45">#REF!</definedName>
    <definedName name="TFM48C" localSheetId="12">#REF!</definedName>
    <definedName name="TFM48C" localSheetId="15">#REF!</definedName>
    <definedName name="TFM48C" localSheetId="14">#REF!</definedName>
    <definedName name="TFM48C" localSheetId="11">#REF!</definedName>
    <definedName name="TFM48C" localSheetId="8">#REF!</definedName>
    <definedName name="TFM48C" localSheetId="13">#REF!</definedName>
    <definedName name="TFM48C" localSheetId="18">#REF!</definedName>
    <definedName name="TFM48C" localSheetId="9">#REF!</definedName>
    <definedName name="TFM48C" localSheetId="7">#REF!</definedName>
    <definedName name="TFM48C">#REF!</definedName>
    <definedName name="TFM48D" localSheetId="1">#REF!</definedName>
    <definedName name="TFM48D" localSheetId="16">#REF!</definedName>
    <definedName name="TFM48D" localSheetId="17">#REF!</definedName>
    <definedName name="TFM48D" localSheetId="10">#REF!</definedName>
    <definedName name="TFM48D" localSheetId="54">#REF!</definedName>
    <definedName name="TFM48D" localSheetId="53">#REF!</definedName>
    <definedName name="TFM48D" localSheetId="52">#REF!</definedName>
    <definedName name="TFM48D" localSheetId="51">#REF!</definedName>
    <definedName name="TFM48D" localSheetId="50">#REF!</definedName>
    <definedName name="TFM48D" localSheetId="49">#REF!</definedName>
    <definedName name="TFM48D" localSheetId="48">#REF!</definedName>
    <definedName name="TFM48D" localSheetId="47">#REF!</definedName>
    <definedName name="TFM48D" localSheetId="46">#REF!</definedName>
    <definedName name="TFM48D" localSheetId="45">#REF!</definedName>
    <definedName name="TFM48D" localSheetId="12">#REF!</definedName>
    <definedName name="TFM48D" localSheetId="15">#REF!</definedName>
    <definedName name="TFM48D" localSheetId="14">#REF!</definedName>
    <definedName name="TFM48D" localSheetId="11">#REF!</definedName>
    <definedName name="TFM48D" localSheetId="8">#REF!</definedName>
    <definedName name="TFM48D" localSheetId="13">#REF!</definedName>
    <definedName name="TFM48D" localSheetId="18">#REF!</definedName>
    <definedName name="TFM48D" localSheetId="9">#REF!</definedName>
    <definedName name="TFM48D" localSheetId="7">#REF!</definedName>
    <definedName name="TFM48D">#REF!</definedName>
    <definedName name="TFM48E" localSheetId="1">#REF!</definedName>
    <definedName name="TFM48E" localSheetId="16">#REF!</definedName>
    <definedName name="TFM48E" localSheetId="17">#REF!</definedName>
    <definedName name="TFM48E" localSheetId="10">#REF!</definedName>
    <definedName name="TFM48E" localSheetId="54">#REF!</definedName>
    <definedName name="TFM48E" localSheetId="53">#REF!</definedName>
    <definedName name="TFM48E" localSheetId="52">#REF!</definedName>
    <definedName name="TFM48E" localSheetId="51">#REF!</definedName>
    <definedName name="TFM48E" localSheetId="50">#REF!</definedName>
    <definedName name="TFM48E" localSheetId="49">#REF!</definedName>
    <definedName name="TFM48E" localSheetId="48">#REF!</definedName>
    <definedName name="TFM48E" localSheetId="47">#REF!</definedName>
    <definedName name="TFM48E" localSheetId="46">#REF!</definedName>
    <definedName name="TFM48E" localSheetId="45">#REF!</definedName>
    <definedName name="TFM48E" localSheetId="12">#REF!</definedName>
    <definedName name="TFM48E" localSheetId="15">#REF!</definedName>
    <definedName name="TFM48E" localSheetId="14">#REF!</definedName>
    <definedName name="TFM48E" localSheetId="11">#REF!</definedName>
    <definedName name="TFM48E" localSheetId="8">#REF!</definedName>
    <definedName name="TFM48E" localSheetId="13">#REF!</definedName>
    <definedName name="TFM48E" localSheetId="18">#REF!</definedName>
    <definedName name="TFM48E" localSheetId="9">#REF!</definedName>
    <definedName name="TFM48E" localSheetId="7">#REF!</definedName>
    <definedName name="TFM48E">#REF!</definedName>
    <definedName name="TFM48F" localSheetId="1">#REF!</definedName>
    <definedName name="TFM48F" localSheetId="16">#REF!</definedName>
    <definedName name="TFM48F" localSheetId="17">#REF!</definedName>
    <definedName name="TFM48F" localSheetId="10">#REF!</definedName>
    <definedName name="TFM48F" localSheetId="54">#REF!</definedName>
    <definedName name="TFM48F" localSheetId="53">#REF!</definedName>
    <definedName name="TFM48F" localSheetId="52">#REF!</definedName>
    <definedName name="TFM48F" localSheetId="51">#REF!</definedName>
    <definedName name="TFM48F" localSheetId="50">#REF!</definedName>
    <definedName name="TFM48F" localSheetId="49">#REF!</definedName>
    <definedName name="TFM48F" localSheetId="48">#REF!</definedName>
    <definedName name="TFM48F" localSheetId="47">#REF!</definedName>
    <definedName name="TFM48F" localSheetId="46">#REF!</definedName>
    <definedName name="TFM48F" localSheetId="45">#REF!</definedName>
    <definedName name="TFM48F" localSheetId="12">#REF!</definedName>
    <definedName name="TFM48F" localSheetId="15">#REF!</definedName>
    <definedName name="TFM48F" localSheetId="14">#REF!</definedName>
    <definedName name="TFM48F" localSheetId="11">#REF!</definedName>
    <definedName name="TFM48F" localSheetId="8">#REF!</definedName>
    <definedName name="TFM48F" localSheetId="13">#REF!</definedName>
    <definedName name="TFM48F" localSheetId="18">#REF!</definedName>
    <definedName name="TFM48F" localSheetId="9">#REF!</definedName>
    <definedName name="TFM48F" localSheetId="7">#REF!</definedName>
    <definedName name="TFM48F">#REF!</definedName>
    <definedName name="TFM48G" localSheetId="1">#REF!</definedName>
    <definedName name="TFM48G" localSheetId="16">#REF!</definedName>
    <definedName name="TFM48G" localSheetId="17">#REF!</definedName>
    <definedName name="TFM48G" localSheetId="10">#REF!</definedName>
    <definedName name="TFM48G" localSheetId="54">#REF!</definedName>
    <definedName name="TFM48G" localSheetId="53">#REF!</definedName>
    <definedName name="TFM48G" localSheetId="52">#REF!</definedName>
    <definedName name="TFM48G" localSheetId="51">#REF!</definedName>
    <definedName name="TFM48G" localSheetId="50">#REF!</definedName>
    <definedName name="TFM48G" localSheetId="49">#REF!</definedName>
    <definedName name="TFM48G" localSheetId="48">#REF!</definedName>
    <definedName name="TFM48G" localSheetId="47">#REF!</definedName>
    <definedName name="TFM48G" localSheetId="46">#REF!</definedName>
    <definedName name="TFM48G" localSheetId="45">#REF!</definedName>
    <definedName name="TFM48G" localSheetId="12">#REF!</definedName>
    <definedName name="TFM48G" localSheetId="15">#REF!</definedName>
    <definedName name="TFM48G" localSheetId="14">#REF!</definedName>
    <definedName name="TFM48G" localSheetId="11">#REF!</definedName>
    <definedName name="TFM48G" localSheetId="8">#REF!</definedName>
    <definedName name="TFM48G" localSheetId="13">#REF!</definedName>
    <definedName name="TFM48G" localSheetId="18">#REF!</definedName>
    <definedName name="TFM48G" localSheetId="9">#REF!</definedName>
    <definedName name="TFM48G" localSheetId="7">#REF!</definedName>
    <definedName name="TFM48G">#REF!</definedName>
    <definedName name="TFM49A" localSheetId="1">#REF!</definedName>
    <definedName name="TFM49A" localSheetId="16">#REF!</definedName>
    <definedName name="TFM49A" localSheetId="17">#REF!</definedName>
    <definedName name="TFM49A" localSheetId="10">#REF!</definedName>
    <definedName name="TFM49A" localSheetId="54">#REF!</definedName>
    <definedName name="TFM49A" localSheetId="53">#REF!</definedName>
    <definedName name="TFM49A" localSheetId="52">#REF!</definedName>
    <definedName name="TFM49A" localSheetId="51">#REF!</definedName>
    <definedName name="TFM49A" localSheetId="50">#REF!</definedName>
    <definedName name="TFM49A" localSheetId="49">#REF!</definedName>
    <definedName name="TFM49A" localSheetId="48">#REF!</definedName>
    <definedName name="TFM49A" localSheetId="47">#REF!</definedName>
    <definedName name="TFM49A" localSheetId="46">#REF!</definedName>
    <definedName name="TFM49A" localSheetId="45">#REF!</definedName>
    <definedName name="TFM49A" localSheetId="12">#REF!</definedName>
    <definedName name="TFM49A" localSheetId="15">#REF!</definedName>
    <definedName name="TFM49A" localSheetId="14">#REF!</definedName>
    <definedName name="TFM49A" localSheetId="11">#REF!</definedName>
    <definedName name="TFM49A" localSheetId="8">#REF!</definedName>
    <definedName name="TFM49A" localSheetId="13">#REF!</definedName>
    <definedName name="TFM49A" localSheetId="18">#REF!</definedName>
    <definedName name="TFM49A" localSheetId="9">#REF!</definedName>
    <definedName name="TFM49A" localSheetId="7">#REF!</definedName>
    <definedName name="TFM49A">#REF!</definedName>
    <definedName name="TFM49B" localSheetId="1">#REF!</definedName>
    <definedName name="TFM49B" localSheetId="16">#REF!</definedName>
    <definedName name="TFM49B" localSheetId="17">#REF!</definedName>
    <definedName name="TFM49B" localSheetId="10">#REF!</definedName>
    <definedName name="TFM49B" localSheetId="54">#REF!</definedName>
    <definedName name="TFM49B" localSheetId="53">#REF!</definedName>
    <definedName name="TFM49B" localSheetId="52">#REF!</definedName>
    <definedName name="TFM49B" localSheetId="51">#REF!</definedName>
    <definedName name="TFM49B" localSheetId="50">#REF!</definedName>
    <definedName name="TFM49B" localSheetId="49">#REF!</definedName>
    <definedName name="TFM49B" localSheetId="48">#REF!</definedName>
    <definedName name="TFM49B" localSheetId="47">#REF!</definedName>
    <definedName name="TFM49B" localSheetId="46">#REF!</definedName>
    <definedName name="TFM49B" localSheetId="45">#REF!</definedName>
    <definedName name="TFM49B" localSheetId="12">#REF!</definedName>
    <definedName name="TFM49B" localSheetId="15">#REF!</definedName>
    <definedName name="TFM49B" localSheetId="14">#REF!</definedName>
    <definedName name="TFM49B" localSheetId="11">#REF!</definedName>
    <definedName name="TFM49B" localSheetId="8">#REF!</definedName>
    <definedName name="TFM49B" localSheetId="13">#REF!</definedName>
    <definedName name="TFM49B" localSheetId="18">#REF!</definedName>
    <definedName name="TFM49B" localSheetId="9">#REF!</definedName>
    <definedName name="TFM49B" localSheetId="7">#REF!</definedName>
    <definedName name="TFM49B">#REF!</definedName>
    <definedName name="TFM49C" localSheetId="1">#REF!</definedName>
    <definedName name="TFM49C" localSheetId="16">#REF!</definedName>
    <definedName name="TFM49C" localSheetId="17">#REF!</definedName>
    <definedName name="TFM49C" localSheetId="10">#REF!</definedName>
    <definedName name="TFM49C" localSheetId="54">#REF!</definedName>
    <definedName name="TFM49C" localSheetId="53">#REF!</definedName>
    <definedName name="TFM49C" localSheetId="52">#REF!</definedName>
    <definedName name="TFM49C" localSheetId="51">#REF!</definedName>
    <definedName name="TFM49C" localSheetId="50">#REF!</definedName>
    <definedName name="TFM49C" localSheetId="49">#REF!</definedName>
    <definedName name="TFM49C" localSheetId="48">#REF!</definedName>
    <definedName name="TFM49C" localSheetId="47">#REF!</definedName>
    <definedName name="TFM49C" localSheetId="46">#REF!</definedName>
    <definedName name="TFM49C" localSheetId="45">#REF!</definedName>
    <definedName name="TFM49C" localSheetId="12">#REF!</definedName>
    <definedName name="TFM49C" localSheetId="15">#REF!</definedName>
    <definedName name="TFM49C" localSheetId="14">#REF!</definedName>
    <definedName name="TFM49C" localSheetId="11">#REF!</definedName>
    <definedName name="TFM49C" localSheetId="8">#REF!</definedName>
    <definedName name="TFM49C" localSheetId="13">#REF!</definedName>
    <definedName name="TFM49C" localSheetId="18">#REF!</definedName>
    <definedName name="TFM49C" localSheetId="9">#REF!</definedName>
    <definedName name="TFM49C" localSheetId="7">#REF!</definedName>
    <definedName name="TFM49C">#REF!</definedName>
    <definedName name="TFM53A" localSheetId="16">#REF!</definedName>
    <definedName name="TFM53A" localSheetId="17">#REF!</definedName>
    <definedName name="TFM53A" localSheetId="10">#REF!</definedName>
    <definedName name="TFM53A" localSheetId="54">#REF!</definedName>
    <definedName name="TFM53A" localSheetId="53">#REF!</definedName>
    <definedName name="TFM53A" localSheetId="52">#REF!</definedName>
    <definedName name="TFM53A" localSheetId="51">#REF!</definedName>
    <definedName name="TFM53A" localSheetId="50">#REF!</definedName>
    <definedName name="TFM53A" localSheetId="49">#REF!</definedName>
    <definedName name="TFM53A" localSheetId="48">#REF!</definedName>
    <definedName name="TFM53A" localSheetId="47">#REF!</definedName>
    <definedName name="TFM53A" localSheetId="46">#REF!</definedName>
    <definedName name="TFM53A" localSheetId="45">#REF!</definedName>
    <definedName name="TFM53A" localSheetId="12">#REF!</definedName>
    <definedName name="TFM53A" localSheetId="15">#REF!</definedName>
    <definedName name="TFM53A" localSheetId="14">#REF!</definedName>
    <definedName name="TFM53A" localSheetId="11">#REF!</definedName>
    <definedName name="TFM53A" localSheetId="8">#REF!</definedName>
    <definedName name="TFM53A" localSheetId="13">#REF!</definedName>
    <definedName name="TFM53A" localSheetId="18">#REF!</definedName>
    <definedName name="TFM53A" localSheetId="9">#REF!</definedName>
    <definedName name="TFM53A" localSheetId="7">#REF!</definedName>
    <definedName name="TFM53A">#REF!</definedName>
    <definedName name="TFM53B" localSheetId="16">#REF!</definedName>
    <definedName name="TFM53B" localSheetId="17">#REF!</definedName>
    <definedName name="TFM53B" localSheetId="10">#REF!</definedName>
    <definedName name="TFM53B" localSheetId="54">#REF!</definedName>
    <definedName name="TFM53B" localSheetId="53">#REF!</definedName>
    <definedName name="TFM53B" localSheetId="52">#REF!</definedName>
    <definedName name="TFM53B" localSheetId="51">#REF!</definedName>
    <definedName name="TFM53B" localSheetId="50">#REF!</definedName>
    <definedName name="TFM53B" localSheetId="49">#REF!</definedName>
    <definedName name="TFM53B" localSheetId="48">#REF!</definedName>
    <definedName name="TFM53B" localSheetId="47">#REF!</definedName>
    <definedName name="TFM53B" localSheetId="46">#REF!</definedName>
    <definedName name="TFM53B" localSheetId="45">#REF!</definedName>
    <definedName name="TFM53B" localSheetId="12">#REF!</definedName>
    <definedName name="TFM53B" localSheetId="15">#REF!</definedName>
    <definedName name="TFM53B" localSheetId="14">#REF!</definedName>
    <definedName name="TFM53B" localSheetId="11">#REF!</definedName>
    <definedName name="TFM53B" localSheetId="8">#REF!</definedName>
    <definedName name="TFM53B" localSheetId="13">#REF!</definedName>
    <definedName name="TFM53B" localSheetId="18">#REF!</definedName>
    <definedName name="TFM53B" localSheetId="9">#REF!</definedName>
    <definedName name="TFM53B" localSheetId="7">#REF!</definedName>
    <definedName name="TFM53B">#REF!</definedName>
    <definedName name="TFM53C" localSheetId="1">#REF!</definedName>
    <definedName name="TFM53C" localSheetId="16">#REF!</definedName>
    <definedName name="TFM53C" localSheetId="17">#REF!</definedName>
    <definedName name="TFM53C" localSheetId="10">#REF!</definedName>
    <definedName name="TFM53C" localSheetId="54">#REF!</definedName>
    <definedName name="TFM53C" localSheetId="53">#REF!</definedName>
    <definedName name="TFM53C" localSheetId="52">#REF!</definedName>
    <definedName name="TFM53C" localSheetId="51">#REF!</definedName>
    <definedName name="TFM53C" localSheetId="50">#REF!</definedName>
    <definedName name="TFM53C" localSheetId="49">#REF!</definedName>
    <definedName name="TFM53C" localSheetId="48">#REF!</definedName>
    <definedName name="TFM53C" localSheetId="47">#REF!</definedName>
    <definedName name="TFM53C" localSheetId="46">#REF!</definedName>
    <definedName name="TFM53C" localSheetId="45">#REF!</definedName>
    <definedName name="TFM53C" localSheetId="12">#REF!</definedName>
    <definedName name="TFM53C" localSheetId="15">#REF!</definedName>
    <definedName name="TFM53C" localSheetId="14">#REF!</definedName>
    <definedName name="TFM53C" localSheetId="11">#REF!</definedName>
    <definedName name="TFM53C" localSheetId="8">#REF!</definedName>
    <definedName name="TFM53C" localSheetId="13">#REF!</definedName>
    <definedName name="TFM53C" localSheetId="18">#REF!</definedName>
    <definedName name="TFM53C" localSheetId="9">#REF!</definedName>
    <definedName name="TFM53C" localSheetId="7">#REF!</definedName>
    <definedName name="TFM53C">#REF!</definedName>
    <definedName name="TFM54A" localSheetId="16">#REF!</definedName>
    <definedName name="TFM54A" localSheetId="17">#REF!</definedName>
    <definedName name="TFM54A" localSheetId="10">#REF!</definedName>
    <definedName name="TFM54A" localSheetId="54">#REF!</definedName>
    <definedName name="TFM54A" localSheetId="53">#REF!</definedName>
    <definedName name="TFM54A" localSheetId="52">#REF!</definedName>
    <definedName name="TFM54A" localSheetId="51">#REF!</definedName>
    <definedName name="TFM54A" localSheetId="50">#REF!</definedName>
    <definedName name="TFM54A" localSheetId="49">#REF!</definedName>
    <definedName name="TFM54A" localSheetId="48">#REF!</definedName>
    <definedName name="TFM54A" localSheetId="47">#REF!</definedName>
    <definedName name="TFM54A" localSheetId="46">#REF!</definedName>
    <definedName name="TFM54A" localSheetId="45">#REF!</definedName>
    <definedName name="TFM54A" localSheetId="12">#REF!</definedName>
    <definedName name="TFM54A" localSheetId="15">#REF!</definedName>
    <definedName name="TFM54A" localSheetId="14">#REF!</definedName>
    <definedName name="TFM54A" localSheetId="11">#REF!</definedName>
    <definedName name="TFM54A" localSheetId="8">#REF!</definedName>
    <definedName name="TFM54A" localSheetId="13">#REF!</definedName>
    <definedName name="TFM54A" localSheetId="18">#REF!</definedName>
    <definedName name="TFM54A" localSheetId="9">#REF!</definedName>
    <definedName name="TFM54A" localSheetId="7">#REF!</definedName>
    <definedName name="TFM54A">#REF!</definedName>
    <definedName name="TFM54B" localSheetId="1">#REF!</definedName>
    <definedName name="TFM54B" localSheetId="16">#REF!</definedName>
    <definedName name="TFM54B" localSheetId="17">#REF!</definedName>
    <definedName name="TFM54B" localSheetId="10">#REF!</definedName>
    <definedName name="TFM54B" localSheetId="54">#REF!</definedName>
    <definedName name="TFM54B" localSheetId="53">#REF!</definedName>
    <definedName name="TFM54B" localSheetId="52">#REF!</definedName>
    <definedName name="TFM54B" localSheetId="51">#REF!</definedName>
    <definedName name="TFM54B" localSheetId="50">#REF!</definedName>
    <definedName name="TFM54B" localSheetId="49">#REF!</definedName>
    <definedName name="TFM54B" localSheetId="48">#REF!</definedName>
    <definedName name="TFM54B" localSheetId="47">#REF!</definedName>
    <definedName name="TFM54B" localSheetId="46">#REF!</definedName>
    <definedName name="TFM54B" localSheetId="45">#REF!</definedName>
    <definedName name="TFM54B" localSheetId="12">#REF!</definedName>
    <definedName name="TFM54B" localSheetId="15">#REF!</definedName>
    <definedName name="TFM54B" localSheetId="14">#REF!</definedName>
    <definedName name="TFM54B" localSheetId="11">#REF!</definedName>
    <definedName name="TFM54B" localSheetId="8">#REF!</definedName>
    <definedName name="TFM54B" localSheetId="13">#REF!</definedName>
    <definedName name="TFM54B" localSheetId="18">#REF!</definedName>
    <definedName name="TFM54B" localSheetId="9">#REF!</definedName>
    <definedName name="TFM54B" localSheetId="7">#REF!</definedName>
    <definedName name="TFM54B">#REF!</definedName>
    <definedName name="TFM54C" localSheetId="1">#REF!</definedName>
    <definedName name="TFM54C" localSheetId="16">#REF!</definedName>
    <definedName name="TFM54C" localSheetId="17">#REF!</definedName>
    <definedName name="TFM54C" localSheetId="10">#REF!</definedName>
    <definedName name="TFM54C" localSheetId="54">#REF!</definedName>
    <definedName name="TFM54C" localSheetId="53">#REF!</definedName>
    <definedName name="TFM54C" localSheetId="52">#REF!</definedName>
    <definedName name="TFM54C" localSheetId="51">#REF!</definedName>
    <definedName name="TFM54C" localSheetId="50">#REF!</definedName>
    <definedName name="TFM54C" localSheetId="49">#REF!</definedName>
    <definedName name="TFM54C" localSheetId="48">#REF!</definedName>
    <definedName name="TFM54C" localSheetId="47">#REF!</definedName>
    <definedName name="TFM54C" localSheetId="46">#REF!</definedName>
    <definedName name="TFM54C" localSheetId="45">#REF!</definedName>
    <definedName name="TFM54C" localSheetId="12">#REF!</definedName>
    <definedName name="TFM54C" localSheetId="15">#REF!</definedName>
    <definedName name="TFM54C" localSheetId="14">#REF!</definedName>
    <definedName name="TFM54C" localSheetId="11">#REF!</definedName>
    <definedName name="TFM54C" localSheetId="8">#REF!</definedName>
    <definedName name="TFM54C" localSheetId="13">#REF!</definedName>
    <definedName name="TFM54C" localSheetId="18">#REF!</definedName>
    <definedName name="TFM54C" localSheetId="9">#REF!</definedName>
    <definedName name="TFM54C" localSheetId="7">#REF!</definedName>
    <definedName name="TFM54C">#REF!</definedName>
    <definedName name="TFM55A" localSheetId="16">#REF!</definedName>
    <definedName name="TFM55A" localSheetId="17">#REF!</definedName>
    <definedName name="TFM55A" localSheetId="10">#REF!</definedName>
    <definedName name="TFM55A" localSheetId="54">#REF!</definedName>
    <definedName name="TFM55A" localSheetId="53">#REF!</definedName>
    <definedName name="TFM55A" localSheetId="52">#REF!</definedName>
    <definedName name="TFM55A" localSheetId="51">#REF!</definedName>
    <definedName name="TFM55A" localSheetId="50">#REF!</definedName>
    <definedName name="TFM55A" localSheetId="49">#REF!</definedName>
    <definedName name="TFM55A" localSheetId="48">#REF!</definedName>
    <definedName name="TFM55A" localSheetId="47">#REF!</definedName>
    <definedName name="TFM55A" localSheetId="46">#REF!</definedName>
    <definedName name="TFM55A" localSheetId="45">#REF!</definedName>
    <definedName name="TFM55A" localSheetId="12">#REF!</definedName>
    <definedName name="TFM55A" localSheetId="15">#REF!</definedName>
    <definedName name="TFM55A" localSheetId="14">#REF!</definedName>
    <definedName name="TFM55A" localSheetId="11">#REF!</definedName>
    <definedName name="TFM55A" localSheetId="8">#REF!</definedName>
    <definedName name="TFM55A" localSheetId="13">#REF!</definedName>
    <definedName name="TFM55A" localSheetId="18">#REF!</definedName>
    <definedName name="TFM55A" localSheetId="9">#REF!</definedName>
    <definedName name="TFM55A" localSheetId="7">#REF!</definedName>
    <definedName name="TFM55A">#REF!</definedName>
    <definedName name="TFM55B" localSheetId="16">#REF!</definedName>
    <definedName name="TFM55B" localSheetId="17">#REF!</definedName>
    <definedName name="TFM55B" localSheetId="10">#REF!</definedName>
    <definedName name="TFM55B" localSheetId="54">#REF!</definedName>
    <definedName name="TFM55B" localSheetId="53">#REF!</definedName>
    <definedName name="TFM55B" localSheetId="52">#REF!</definedName>
    <definedName name="TFM55B" localSheetId="51">#REF!</definedName>
    <definedName name="TFM55B" localSheetId="50">#REF!</definedName>
    <definedName name="TFM55B" localSheetId="49">#REF!</definedName>
    <definedName name="TFM55B" localSheetId="48">#REF!</definedName>
    <definedName name="TFM55B" localSheetId="47">#REF!</definedName>
    <definedName name="TFM55B" localSheetId="46">#REF!</definedName>
    <definedName name="TFM55B" localSheetId="45">#REF!</definedName>
    <definedName name="TFM55B" localSheetId="12">#REF!</definedName>
    <definedName name="TFM55B" localSheetId="15">#REF!</definedName>
    <definedName name="TFM55B" localSheetId="14">#REF!</definedName>
    <definedName name="TFM55B" localSheetId="11">#REF!</definedName>
    <definedName name="TFM55B" localSheetId="8">#REF!</definedName>
    <definedName name="TFM55B" localSheetId="13">#REF!</definedName>
    <definedName name="TFM55B" localSheetId="18">#REF!</definedName>
    <definedName name="TFM55B" localSheetId="9">#REF!</definedName>
    <definedName name="TFM55B" localSheetId="7">#REF!</definedName>
    <definedName name="TFM55B">#REF!</definedName>
    <definedName name="TFM55C" localSheetId="1">#REF!</definedName>
    <definedName name="TFM55C" localSheetId="16">#REF!</definedName>
    <definedName name="TFM55C" localSheetId="17">#REF!</definedName>
    <definedName name="TFM55C" localSheetId="10">#REF!</definedName>
    <definedName name="TFM55C" localSheetId="54">#REF!</definedName>
    <definedName name="TFM55C" localSheetId="53">#REF!</definedName>
    <definedName name="TFM55C" localSheetId="52">#REF!</definedName>
    <definedName name="TFM55C" localSheetId="51">#REF!</definedName>
    <definedName name="TFM55C" localSheetId="50">#REF!</definedName>
    <definedName name="TFM55C" localSheetId="49">#REF!</definedName>
    <definedName name="TFM55C" localSheetId="48">#REF!</definedName>
    <definedName name="TFM55C" localSheetId="47">#REF!</definedName>
    <definedName name="TFM55C" localSheetId="46">#REF!</definedName>
    <definedName name="TFM55C" localSheetId="45">#REF!</definedName>
    <definedName name="TFM55C" localSheetId="12">#REF!</definedName>
    <definedName name="TFM55C" localSheetId="15">#REF!</definedName>
    <definedName name="TFM55C" localSheetId="14">#REF!</definedName>
    <definedName name="TFM55C" localSheetId="11">#REF!</definedName>
    <definedName name="TFM55C" localSheetId="8">#REF!</definedName>
    <definedName name="TFM55C" localSheetId="13">#REF!</definedName>
    <definedName name="TFM55C" localSheetId="18">#REF!</definedName>
    <definedName name="TFM55C" localSheetId="9">#REF!</definedName>
    <definedName name="TFM55C" localSheetId="7">#REF!</definedName>
    <definedName name="TFM55C">#REF!</definedName>
    <definedName name="TFM55D" localSheetId="16">TFM55D!$B$1</definedName>
    <definedName name="TFM55D" localSheetId="17">TFM55D!$B$1</definedName>
    <definedName name="TFM55D" localSheetId="10">TFM55D!$B$1</definedName>
    <definedName name="TFM55D" localSheetId="54">TFM55D!$B$1</definedName>
    <definedName name="TFM55D" localSheetId="53">TFM55D!$B$1</definedName>
    <definedName name="TFM55D" localSheetId="52">TFM55D!$B$1</definedName>
    <definedName name="TFM55D" localSheetId="51">TFM55D!$B$1</definedName>
    <definedName name="TFM55D" localSheetId="50">TFM55D!$B$1</definedName>
    <definedName name="TFM55D" localSheetId="49">TFM55D!$B$1</definedName>
    <definedName name="TFM55D" localSheetId="48">TFM55D!$B$1</definedName>
    <definedName name="TFM55D" localSheetId="47">TFM55D!$B$1</definedName>
    <definedName name="TFM55D" localSheetId="46">TFM55D!$B$1</definedName>
    <definedName name="TFM55D" localSheetId="45">TFM55D!$B$1</definedName>
    <definedName name="TFM55D" localSheetId="12">TFM55D!$B$1</definedName>
    <definedName name="TFM55D" localSheetId="15">TFM55D!$B$1</definedName>
    <definedName name="TFM55D" localSheetId="14">TFM55D!$B$1</definedName>
    <definedName name="TFM55D" localSheetId="11">TFM55D!$B$1</definedName>
    <definedName name="TFM55D" localSheetId="8">TFM55D!$B$1</definedName>
    <definedName name="TFM55D" localSheetId="13">TFM55D!$B$1</definedName>
    <definedName name="TFM55D" localSheetId="18">TFM55D!$B$1</definedName>
    <definedName name="TFM55D" localSheetId="9">TFM55D!$B$1</definedName>
    <definedName name="TFM55D" localSheetId="7">TFM55D!$B$1</definedName>
    <definedName name="TFM55D">#REF!</definedName>
    <definedName name="TFM55D_Debt_Related" localSheetId="54">TFM55D!$B$17:$H$24</definedName>
    <definedName name="TFM55D_GOV_SEC" localSheetId="54">TFM55D!$B$11:$H$15</definedName>
    <definedName name="TFM55DNAV" localSheetId="54">TFM55D!$B$37:$B$44</definedName>
    <definedName name="TFM55E" localSheetId="16">TFM55E!$B$1</definedName>
    <definedName name="TFM55E" localSheetId="17">TFM55E!$B$1</definedName>
    <definedName name="TFM55E" localSheetId="10">TFM55E!$B$1</definedName>
    <definedName name="TFM55E" localSheetId="53">TFM55E!$B$1</definedName>
    <definedName name="TFM55E" localSheetId="52">TFM55E!$B$1</definedName>
    <definedName name="TFM55E" localSheetId="51">TFM55E!$B$1</definedName>
    <definedName name="TFM55E" localSheetId="50">TFM55E!$B$1</definedName>
    <definedName name="TFM55E" localSheetId="49">TFM55E!$B$1</definedName>
    <definedName name="TFM55E" localSheetId="48">TFM55E!$B$1</definedName>
    <definedName name="TFM55E" localSheetId="47">TFM55E!$B$1</definedName>
    <definedName name="TFM55E" localSheetId="46">TFM55E!$B$1</definedName>
    <definedName name="TFM55E" localSheetId="45">TFM55E!$B$1</definedName>
    <definedName name="TFM55E" localSheetId="12">TFM55E!$B$1</definedName>
    <definedName name="TFM55E" localSheetId="15">TFM55E!$B$1</definedName>
    <definedName name="TFM55E" localSheetId="14">TFM55E!$B$1</definedName>
    <definedName name="TFM55E" localSheetId="11">TFM55E!$B$1</definedName>
    <definedName name="TFM55E" localSheetId="8">TFM55E!$B$1</definedName>
    <definedName name="TFM55E" localSheetId="13">TFM55E!$B$1</definedName>
    <definedName name="TFM55E" localSheetId="18">TFM55E!$B$1</definedName>
    <definedName name="TFM55E" localSheetId="9">TFM55E!$B$1</definedName>
    <definedName name="TFM55E" localSheetId="7">TFM55E!$B$1</definedName>
    <definedName name="TFM55E">#REF!</definedName>
    <definedName name="TFM55E_Debt_Related" localSheetId="53">TFM55E!$B$17:$H$27</definedName>
    <definedName name="TFM55E_GOV_SEC" localSheetId="53">TFM55E!$B$11:$H$15</definedName>
    <definedName name="TFM55ENAV" localSheetId="53">TFM55E!$B$40:$B$47</definedName>
    <definedName name="TFM55F" localSheetId="16">TFM55F!$B$1</definedName>
    <definedName name="TFM55F" localSheetId="17">TFM55F!$B$1</definedName>
    <definedName name="TFM55F" localSheetId="10">TFM55F!$B$1</definedName>
    <definedName name="TFM55F" localSheetId="52">TFM55F!$B$1</definedName>
    <definedName name="TFM55F" localSheetId="51">TFM55F!$B$1</definedName>
    <definedName name="TFM55F" localSheetId="50">TFM55F!$B$1</definedName>
    <definedName name="TFM55F" localSheetId="49">TFM55F!$B$1</definedName>
    <definedName name="TFM55F" localSheetId="48">TFM55F!$B$1</definedName>
    <definedName name="TFM55F" localSheetId="47">TFM55F!$B$1</definedName>
    <definedName name="TFM55F" localSheetId="46">TFM55F!$B$1</definedName>
    <definedName name="TFM55F" localSheetId="45">TFM55F!$B$1</definedName>
    <definedName name="TFM55F" localSheetId="12">TFM55F!$B$1</definedName>
    <definedName name="TFM55F" localSheetId="15">TFM55F!$B$1</definedName>
    <definedName name="TFM55F" localSheetId="14">TFM55F!$B$1</definedName>
    <definedName name="TFM55F" localSheetId="11">TFM55F!$B$1</definedName>
    <definedName name="TFM55F" localSheetId="8">TFM55F!$B$1</definedName>
    <definedName name="TFM55F" localSheetId="13">TFM55F!$B$1</definedName>
    <definedName name="TFM55F" localSheetId="18">TFM55F!$B$1</definedName>
    <definedName name="TFM55F" localSheetId="9">TFM55F!$B$1</definedName>
    <definedName name="TFM55F" localSheetId="7">TFM55F!$B$1</definedName>
    <definedName name="TFM55F">#REF!</definedName>
    <definedName name="TFM55F_Debt_Related" localSheetId="52">TFM55F!$B$17:$H$30</definedName>
    <definedName name="TFM55F_GOV_SEC" localSheetId="52">TFM55F!$B$11:$H$15</definedName>
    <definedName name="TFM55FNAV" localSheetId="52">TFM55F!$B$43:$B$50</definedName>
    <definedName name="TFM55G" localSheetId="16">TFM55G!$B$1</definedName>
    <definedName name="TFM55G" localSheetId="17">TFM55G!$B$1</definedName>
    <definedName name="TFM55G" localSheetId="10">TFM55G!$B$1</definedName>
    <definedName name="TFM55G" localSheetId="51">TFM55G!$B$1</definedName>
    <definedName name="TFM55G" localSheetId="50">TFM55G!$B$1</definedName>
    <definedName name="TFM55G" localSheetId="49">TFM55G!$B$1</definedName>
    <definedName name="TFM55G" localSheetId="48">TFM55G!$B$1</definedName>
    <definedName name="TFM55G" localSheetId="47">TFM55G!$B$1</definedName>
    <definedName name="TFM55G" localSheetId="46">TFM55G!$B$1</definedName>
    <definedName name="TFM55G" localSheetId="45">TFM55G!$B$1</definedName>
    <definedName name="TFM55G" localSheetId="12">TFM55G!$B$1</definedName>
    <definedName name="TFM55G" localSheetId="15">TFM55G!$B$1</definedName>
    <definedName name="TFM55G" localSheetId="14">TFM55G!$B$1</definedName>
    <definedName name="TFM55G" localSheetId="11">TFM55G!$B$1</definedName>
    <definedName name="TFM55G" localSheetId="8">TFM55G!$B$1</definedName>
    <definedName name="TFM55G" localSheetId="13">TFM55G!$B$1</definedName>
    <definedName name="TFM55G" localSheetId="18">TFM55G!$B$1</definedName>
    <definedName name="TFM55G" localSheetId="9">TFM55G!$B$1</definedName>
    <definedName name="TFM55G" localSheetId="7">TFM55G!$B$1</definedName>
    <definedName name="TFM55G">#REF!</definedName>
    <definedName name="TFM55G_Debt_Related" localSheetId="51">TFM55G!$B$18:$H$32</definedName>
    <definedName name="TFM55G_GOV_SEC" localSheetId="51">TFM55G!$B$11:$H$16</definedName>
    <definedName name="TFM55GNAV" localSheetId="51">TFM55G!$B$45:$B$52</definedName>
    <definedName name="TFM55H" localSheetId="1">#REF!</definedName>
    <definedName name="TFM55H" localSheetId="16">#REF!</definedName>
    <definedName name="TFM55H" localSheetId="17">#REF!</definedName>
    <definedName name="TFM55H" localSheetId="10">#REF!</definedName>
    <definedName name="TFM55H" localSheetId="54">#REF!</definedName>
    <definedName name="TFM55H" localSheetId="53">#REF!</definedName>
    <definedName name="TFM55H" localSheetId="52">#REF!</definedName>
    <definedName name="TFM55H" localSheetId="51">#REF!</definedName>
    <definedName name="TFM55H" localSheetId="50">#REF!</definedName>
    <definedName name="TFM55H" localSheetId="49">#REF!</definedName>
    <definedName name="TFM55H" localSheetId="48">#REF!</definedName>
    <definedName name="TFM55H" localSheetId="47">#REF!</definedName>
    <definedName name="TFM55H" localSheetId="46">#REF!</definedName>
    <definedName name="TFM55H" localSheetId="45">#REF!</definedName>
    <definedName name="TFM55H" localSheetId="12">#REF!</definedName>
    <definedName name="TFM55H" localSheetId="15">#REF!</definedName>
    <definedName name="TFM55H" localSheetId="14">#REF!</definedName>
    <definedName name="TFM55H" localSheetId="11">#REF!</definedName>
    <definedName name="TFM55H" localSheetId="8">#REF!</definedName>
    <definedName name="TFM55H" localSheetId="13">#REF!</definedName>
    <definedName name="TFM55H" localSheetId="18">#REF!</definedName>
    <definedName name="TFM55H" localSheetId="9">#REF!</definedName>
    <definedName name="TFM55H" localSheetId="7">#REF!</definedName>
    <definedName name="TFM55H">#REF!</definedName>
    <definedName name="TFM55I" localSheetId="16">TFM55I!$B$1</definedName>
    <definedName name="TFM55I" localSheetId="17">TFM55I!$B$1</definedName>
    <definedName name="TFM55I" localSheetId="10">TFM55I!$B$1</definedName>
    <definedName name="TFM55I" localSheetId="50">TFM55I!$B$1</definedName>
    <definedName name="TFM55I" localSheetId="49">TFM55I!$B$1</definedName>
    <definedName name="TFM55I" localSheetId="48">TFM55I!$B$1</definedName>
    <definedName name="TFM55I" localSheetId="47">TFM55I!$B$1</definedName>
    <definedName name="TFM55I" localSheetId="46">TFM55I!$B$1</definedName>
    <definedName name="TFM55I" localSheetId="45">TFM55I!$B$1</definedName>
    <definedName name="TFM55I" localSheetId="12">TFM55I!$B$1</definedName>
    <definedName name="TFM55I" localSheetId="15">TFM55I!$B$1</definedName>
    <definedName name="TFM55I" localSheetId="14">TFM55I!$B$1</definedName>
    <definedName name="TFM55I" localSheetId="11">TFM55I!$B$1</definedName>
    <definedName name="TFM55I" localSheetId="8">TFM55I!$B$1</definedName>
    <definedName name="TFM55I" localSheetId="13">TFM55I!$B$1</definedName>
    <definedName name="TFM55I" localSheetId="18">TFM55I!$B$1</definedName>
    <definedName name="TFM55I" localSheetId="9">TFM55I!$B$1</definedName>
    <definedName name="TFM55I" localSheetId="7">TFM55I!$B$1</definedName>
    <definedName name="TFM55I">#REF!</definedName>
    <definedName name="TFM55I_Debt_Related" localSheetId="50">TFM55I!$B$11:$H$26</definedName>
    <definedName name="TFM55INAV" localSheetId="50">TFM55I!$B$39:$B$46</definedName>
    <definedName name="TFM55J" localSheetId="1">#REF!</definedName>
    <definedName name="TFM55J" localSheetId="16">#REF!</definedName>
    <definedName name="TFM55J" localSheetId="17">#REF!</definedName>
    <definedName name="TFM55J" localSheetId="10">#REF!</definedName>
    <definedName name="TFM55J" localSheetId="54">#REF!</definedName>
    <definedName name="TFM55J" localSheetId="53">#REF!</definedName>
    <definedName name="TFM55J" localSheetId="52">#REF!</definedName>
    <definedName name="TFM55J" localSheetId="51">#REF!</definedName>
    <definedName name="TFM55J" localSheetId="50">#REF!</definedName>
    <definedName name="TFM55J" localSheetId="49">#REF!</definedName>
    <definedName name="TFM55J" localSheetId="48">#REF!</definedName>
    <definedName name="TFM55J" localSheetId="47">#REF!</definedName>
    <definedName name="TFM55J" localSheetId="46">#REF!</definedName>
    <definedName name="TFM55J" localSheetId="45">#REF!</definedName>
    <definedName name="TFM55J" localSheetId="12">#REF!</definedName>
    <definedName name="TFM55J" localSheetId="15">#REF!</definedName>
    <definedName name="TFM55J" localSheetId="14">#REF!</definedName>
    <definedName name="TFM55J" localSheetId="11">#REF!</definedName>
    <definedName name="TFM55J" localSheetId="8">#REF!</definedName>
    <definedName name="TFM55J" localSheetId="13">#REF!</definedName>
    <definedName name="TFM55J" localSheetId="18">#REF!</definedName>
    <definedName name="TFM55J" localSheetId="9">#REF!</definedName>
    <definedName name="TFM55J" localSheetId="7">#REF!</definedName>
    <definedName name="TFM55J">#REF!</definedName>
    <definedName name="TFM56A" localSheetId="16">TFM56A!$B$1</definedName>
    <definedName name="TFM56A" localSheetId="17">TFM56A!$B$1</definedName>
    <definedName name="TFM56A" localSheetId="10">TFM56A!$B$1</definedName>
    <definedName name="TFM56A" localSheetId="49">TFM56A!$B$1</definedName>
    <definedName name="TFM56A" localSheetId="48">TFM56A!$B$1</definedName>
    <definedName name="TFM56A" localSheetId="47">TFM56A!$B$1</definedName>
    <definedName name="TFM56A" localSheetId="46">TFM56A!$B$1</definedName>
    <definedName name="TFM56A" localSheetId="45">TFM56A!$B$1</definedName>
    <definedName name="TFM56A" localSheetId="12">TFM56A!$B$1</definedName>
    <definedName name="TFM56A" localSheetId="15">TFM56A!$B$1</definedName>
    <definedName name="TFM56A" localSheetId="14">TFM56A!$B$1</definedName>
    <definedName name="TFM56A" localSheetId="11">TFM56A!$B$1</definedName>
    <definedName name="TFM56A" localSheetId="8">TFM56A!$B$1</definedName>
    <definedName name="TFM56A" localSheetId="13">TFM56A!$B$1</definedName>
    <definedName name="TFM56A" localSheetId="18">TFM56A!$B$1</definedName>
    <definedName name="TFM56A" localSheetId="9">TFM56A!$B$1</definedName>
    <definedName name="TFM56A" localSheetId="7">TFM56A!$B$1</definedName>
    <definedName name="TFM56A">#REF!</definedName>
    <definedName name="TFM56A_Debt_Related" localSheetId="49">TFM56A!$B$11:$H$24</definedName>
    <definedName name="TFM56ANAV" localSheetId="49">TFM56A!$B$37:$B$44</definedName>
    <definedName name="TFM56B" localSheetId="16">TFM56B!$B$1</definedName>
    <definedName name="TFM56B" localSheetId="17">TFM56B!$B$1</definedName>
    <definedName name="TFM56B" localSheetId="10">TFM56B!$B$1</definedName>
    <definedName name="TFM56B" localSheetId="48">TFM56B!$B$1</definedName>
    <definedName name="TFM56B" localSheetId="47">TFM56B!$B$1</definedName>
    <definedName name="TFM56B" localSheetId="46">TFM56B!$B$1</definedName>
    <definedName name="TFM56B" localSheetId="45">TFM56B!$B$1</definedName>
    <definedName name="TFM56B" localSheetId="12">TFM56B!$B$1</definedName>
    <definedName name="TFM56B" localSheetId="15">TFM56B!$B$1</definedName>
    <definedName name="TFM56B" localSheetId="14">TFM56B!$B$1</definedName>
    <definedName name="TFM56B" localSheetId="11">TFM56B!$B$1</definedName>
    <definedName name="TFM56B" localSheetId="8">TFM56B!$B$1</definedName>
    <definedName name="TFM56B" localSheetId="13">TFM56B!$B$1</definedName>
    <definedName name="TFM56B" localSheetId="18">TFM56B!$B$1</definedName>
    <definedName name="TFM56B" localSheetId="9">TFM56B!$B$1</definedName>
    <definedName name="TFM56B" localSheetId="7">TFM56B!$B$1</definedName>
    <definedName name="TFM56B">#REF!</definedName>
    <definedName name="TFM56B_Debt_Related" localSheetId="48">TFM56B!$B$11:$H$30</definedName>
    <definedName name="TFM56BNAV" localSheetId="48">TFM56B!$B$43:$B$50</definedName>
    <definedName name="TFM56C" localSheetId="16">TFM56C!$B$1</definedName>
    <definedName name="TFM56C" localSheetId="17">TFM56C!$B$1</definedName>
    <definedName name="TFM56C" localSheetId="10">TFM56C!$B$1</definedName>
    <definedName name="TFM56C" localSheetId="47">TFM56C!$B$1</definedName>
    <definedName name="TFM56C" localSheetId="46">TFM56C!$B$1</definedName>
    <definedName name="TFM56C" localSheetId="45">TFM56C!$B$1</definedName>
    <definedName name="TFM56C" localSheetId="12">TFM56C!$B$1</definedName>
    <definedName name="TFM56C" localSheetId="15">TFM56C!$B$1</definedName>
    <definedName name="TFM56C" localSheetId="14">TFM56C!$B$1</definedName>
    <definedName name="TFM56C" localSheetId="11">TFM56C!$B$1</definedName>
    <definedName name="TFM56C" localSheetId="8">TFM56C!$B$1</definedName>
    <definedName name="TFM56C" localSheetId="13">TFM56C!$B$1</definedName>
    <definedName name="TFM56C" localSheetId="18">TFM56C!$B$1</definedName>
    <definedName name="TFM56C" localSheetId="9">TFM56C!$B$1</definedName>
    <definedName name="TFM56C" localSheetId="7">TFM56C!$B$1</definedName>
    <definedName name="TFM56C">#REF!</definedName>
    <definedName name="TFM56C_Debt_Related" localSheetId="47">TFM56C!$B$11:$H$26</definedName>
    <definedName name="TFM56CNAV" localSheetId="47">TFM56C!$B$39:$B$46</definedName>
    <definedName name="TFM56D" localSheetId="16">TFM56D!$B$1</definedName>
    <definedName name="TFM56D" localSheetId="17">TFM56D!$B$1</definedName>
    <definedName name="TFM56D" localSheetId="10">TFM56D!$B$1</definedName>
    <definedName name="TFM56D" localSheetId="46">TFM56D!$B$1</definedName>
    <definedName name="TFM56D" localSheetId="45">TFM56D!$B$1</definedName>
    <definedName name="TFM56D" localSheetId="12">TFM56D!$B$1</definedName>
    <definedName name="TFM56D" localSheetId="15">TFM56D!$B$1</definedName>
    <definedName name="TFM56D" localSheetId="14">TFM56D!$B$1</definedName>
    <definedName name="TFM56D" localSheetId="11">TFM56D!$B$1</definedName>
    <definedName name="TFM56D" localSheetId="8">TFM56D!$B$1</definedName>
    <definedName name="TFM56D" localSheetId="13">TFM56D!$B$1</definedName>
    <definedName name="TFM56D" localSheetId="18">TFM56D!$B$1</definedName>
    <definedName name="TFM56D" localSheetId="9">TFM56D!$B$1</definedName>
    <definedName name="TFM56D" localSheetId="7">TFM56D!$B$1</definedName>
    <definedName name="TFM56D">#REF!</definedName>
    <definedName name="TFM56D_Debt_Related" localSheetId="46">TFM56D!$B$11:$H$25</definedName>
    <definedName name="TFM56DNAV" localSheetId="46">TFM56D!$B$38:$B$45</definedName>
    <definedName name="TFM56E" localSheetId="1">#REF!</definedName>
    <definedName name="TFM56E" localSheetId="16">#REF!</definedName>
    <definedName name="TFM56E" localSheetId="17">#REF!</definedName>
    <definedName name="TFM56E" localSheetId="10">#REF!</definedName>
    <definedName name="TFM56E" localSheetId="54">#REF!</definedName>
    <definedName name="TFM56E" localSheetId="53">#REF!</definedName>
    <definedName name="TFM56E" localSheetId="52">#REF!</definedName>
    <definedName name="TFM56E" localSheetId="51">#REF!</definedName>
    <definedName name="TFM56E" localSheetId="50">#REF!</definedName>
    <definedName name="TFM56E" localSheetId="49">#REF!</definedName>
    <definedName name="TFM56E" localSheetId="48">#REF!</definedName>
    <definedName name="TFM56E" localSheetId="47">#REF!</definedName>
    <definedName name="TFM56E" localSheetId="46">#REF!</definedName>
    <definedName name="TFM56E" localSheetId="45">#REF!</definedName>
    <definedName name="TFM56E" localSheetId="12">#REF!</definedName>
    <definedName name="TFM56E" localSheetId="15">#REF!</definedName>
    <definedName name="TFM56E" localSheetId="14">#REF!</definedName>
    <definedName name="TFM56E" localSheetId="11">#REF!</definedName>
    <definedName name="TFM56E" localSheetId="8">#REF!</definedName>
    <definedName name="TFM56E" localSheetId="13">#REF!</definedName>
    <definedName name="TFM56E" localSheetId="18">#REF!</definedName>
    <definedName name="TFM56E" localSheetId="9">#REF!</definedName>
    <definedName name="TFM56E" localSheetId="7">#REF!</definedName>
    <definedName name="TFM56E">#REF!</definedName>
    <definedName name="TFM56F" localSheetId="16">TFM56F!$B$1</definedName>
    <definedName name="TFM56F" localSheetId="17">TFM56F!$B$1</definedName>
    <definedName name="TFM56F" localSheetId="10">TFM56F!$B$1</definedName>
    <definedName name="TFM56F" localSheetId="45">TFM56F!$B$1</definedName>
    <definedName name="TFM56F" localSheetId="12">TFM56F!$B$1</definedName>
    <definedName name="TFM56F" localSheetId="15">TFM56F!$B$1</definedName>
    <definedName name="TFM56F" localSheetId="14">TFM56F!$B$1</definedName>
    <definedName name="TFM56F" localSheetId="11">TFM56F!$B$1</definedName>
    <definedName name="TFM56F" localSheetId="8">TFM56F!$B$1</definedName>
    <definedName name="TFM56F" localSheetId="13">TFM56F!$B$1</definedName>
    <definedName name="TFM56F" localSheetId="18">TFM56F!$B$1</definedName>
    <definedName name="TFM56F" localSheetId="9">TFM56F!$B$1</definedName>
    <definedName name="TFM56F" localSheetId="7">TFM56F!$B$1</definedName>
    <definedName name="TFM56F">#REF!</definedName>
    <definedName name="TFM56F_Debt_Related" localSheetId="45">TFM56F!$B$11:$H$30</definedName>
    <definedName name="TFM56FNAV" localSheetId="45">TFM56F!$B$43:$B$50</definedName>
    <definedName name="TFMP02" localSheetId="1">#REF!</definedName>
    <definedName name="TFMP02" localSheetId="16">#REF!</definedName>
    <definedName name="TFMP02" localSheetId="17">#REF!</definedName>
    <definedName name="TFMP02" localSheetId="10">#REF!</definedName>
    <definedName name="TFMP02" localSheetId="54">#REF!</definedName>
    <definedName name="TFMP02" localSheetId="53">#REF!</definedName>
    <definedName name="TFMP02" localSheetId="52">#REF!</definedName>
    <definedName name="TFMP02" localSheetId="51">#REF!</definedName>
    <definedName name="TFMP02" localSheetId="50">#REF!</definedName>
    <definedName name="TFMP02" localSheetId="49">#REF!</definedName>
    <definedName name="TFMP02" localSheetId="48">#REF!</definedName>
    <definedName name="TFMP02" localSheetId="47">#REF!</definedName>
    <definedName name="TFMP02" localSheetId="46">#REF!</definedName>
    <definedName name="TFMP02" localSheetId="45">#REF!</definedName>
    <definedName name="TFMP02" localSheetId="12">#REF!</definedName>
    <definedName name="TFMP02" localSheetId="15">#REF!</definedName>
    <definedName name="TFMP02" localSheetId="14">#REF!</definedName>
    <definedName name="TFMP02" localSheetId="11">#REF!</definedName>
    <definedName name="TFMP02" localSheetId="8">#REF!</definedName>
    <definedName name="TFMP02" localSheetId="13">#REF!</definedName>
    <definedName name="TFMP02" localSheetId="18">#REF!</definedName>
    <definedName name="TFMP02" localSheetId="9">#REF!</definedName>
    <definedName name="TFMP02" localSheetId="7">#REF!</definedName>
    <definedName name="TFMP02">#REF!</definedName>
    <definedName name="TFMP04" localSheetId="1">#REF!</definedName>
    <definedName name="TFMP04" localSheetId="16">#REF!</definedName>
    <definedName name="TFMP04" localSheetId="17">#REF!</definedName>
    <definedName name="TFMP04" localSheetId="10">#REF!</definedName>
    <definedName name="TFMP04" localSheetId="54">#REF!</definedName>
    <definedName name="TFMP04" localSheetId="53">#REF!</definedName>
    <definedName name="TFMP04" localSheetId="52">#REF!</definedName>
    <definedName name="TFMP04" localSheetId="51">#REF!</definedName>
    <definedName name="TFMP04" localSheetId="50">#REF!</definedName>
    <definedName name="TFMP04" localSheetId="49">#REF!</definedName>
    <definedName name="TFMP04" localSheetId="48">#REF!</definedName>
    <definedName name="TFMP04" localSheetId="47">#REF!</definedName>
    <definedName name="TFMP04" localSheetId="46">#REF!</definedName>
    <definedName name="TFMP04" localSheetId="45">#REF!</definedName>
    <definedName name="TFMP04" localSheetId="12">#REF!</definedName>
    <definedName name="TFMP04" localSheetId="15">#REF!</definedName>
    <definedName name="TFMP04" localSheetId="14">#REF!</definedName>
    <definedName name="TFMP04" localSheetId="11">#REF!</definedName>
    <definedName name="TFMP04" localSheetId="8">#REF!</definedName>
    <definedName name="TFMP04" localSheetId="13">#REF!</definedName>
    <definedName name="TFMP04" localSheetId="18">#REF!</definedName>
    <definedName name="TFMP04" localSheetId="9">#REF!</definedName>
    <definedName name="TFMP04" localSheetId="7">#REF!</definedName>
    <definedName name="TFMP04">#REF!</definedName>
    <definedName name="TFMP15" localSheetId="1">#REF!</definedName>
    <definedName name="TFMP15" localSheetId="16">#REF!</definedName>
    <definedName name="TFMP15" localSheetId="17">#REF!</definedName>
    <definedName name="TFMP15" localSheetId="10">#REF!</definedName>
    <definedName name="TFMP15" localSheetId="54">#REF!</definedName>
    <definedName name="TFMP15" localSheetId="53">#REF!</definedName>
    <definedName name="TFMP15" localSheetId="52">#REF!</definedName>
    <definedName name="TFMP15" localSheetId="51">#REF!</definedName>
    <definedName name="TFMP15" localSheetId="50">#REF!</definedName>
    <definedName name="TFMP15" localSheetId="49">#REF!</definedName>
    <definedName name="TFMP15" localSheetId="48">#REF!</definedName>
    <definedName name="TFMP15" localSheetId="47">#REF!</definedName>
    <definedName name="TFMP15" localSheetId="46">#REF!</definedName>
    <definedName name="TFMP15" localSheetId="45">#REF!</definedName>
    <definedName name="TFMP15" localSheetId="12">#REF!</definedName>
    <definedName name="TFMP15" localSheetId="15">#REF!</definedName>
    <definedName name="TFMP15" localSheetId="14">#REF!</definedName>
    <definedName name="TFMP15" localSheetId="11">#REF!</definedName>
    <definedName name="TFMP15" localSheetId="8">#REF!</definedName>
    <definedName name="TFMP15" localSheetId="13">#REF!</definedName>
    <definedName name="TFMP15" localSheetId="18">#REF!</definedName>
    <definedName name="TFMP15" localSheetId="9">#REF!</definedName>
    <definedName name="TFMP15" localSheetId="7">#REF!</definedName>
    <definedName name="TFMP15">#REF!</definedName>
    <definedName name="TFMP19" localSheetId="1">#REF!</definedName>
    <definedName name="TFMP19" localSheetId="16">#REF!</definedName>
    <definedName name="TFMP19" localSheetId="17">#REF!</definedName>
    <definedName name="TFMP19" localSheetId="10">#REF!</definedName>
    <definedName name="TFMP19" localSheetId="54">#REF!</definedName>
    <definedName name="TFMP19" localSheetId="53">#REF!</definedName>
    <definedName name="TFMP19" localSheetId="52">#REF!</definedName>
    <definedName name="TFMP19" localSheetId="51">#REF!</definedName>
    <definedName name="TFMP19" localSheetId="50">#REF!</definedName>
    <definedName name="TFMP19" localSheetId="49">#REF!</definedName>
    <definedName name="TFMP19" localSheetId="48">#REF!</definedName>
    <definedName name="TFMP19" localSheetId="47">#REF!</definedName>
    <definedName name="TFMP19" localSheetId="46">#REF!</definedName>
    <definedName name="TFMP19" localSheetId="45">#REF!</definedName>
    <definedName name="TFMP19" localSheetId="12">#REF!</definedName>
    <definedName name="TFMP19" localSheetId="15">#REF!</definedName>
    <definedName name="TFMP19" localSheetId="14">#REF!</definedName>
    <definedName name="TFMP19" localSheetId="11">#REF!</definedName>
    <definedName name="TFMP19" localSheetId="8">#REF!</definedName>
    <definedName name="TFMP19" localSheetId="13">#REF!</definedName>
    <definedName name="TFMP19" localSheetId="18">#REF!</definedName>
    <definedName name="TFMP19" localSheetId="9">#REF!</definedName>
    <definedName name="TFMP19" localSheetId="7">#REF!</definedName>
    <definedName name="TFMP19">#REF!</definedName>
    <definedName name="TFMP22" localSheetId="1">#REF!</definedName>
    <definedName name="TFMP22" localSheetId="16">#REF!</definedName>
    <definedName name="TFMP22" localSheetId="17">#REF!</definedName>
    <definedName name="TFMP22" localSheetId="10">#REF!</definedName>
    <definedName name="TFMP22" localSheetId="54">#REF!</definedName>
    <definedName name="TFMP22" localSheetId="53">#REF!</definedName>
    <definedName name="TFMP22" localSheetId="52">#REF!</definedName>
    <definedName name="TFMP22" localSheetId="51">#REF!</definedName>
    <definedName name="TFMP22" localSheetId="50">#REF!</definedName>
    <definedName name="TFMP22" localSheetId="49">#REF!</definedName>
    <definedName name="TFMP22" localSheetId="48">#REF!</definedName>
    <definedName name="TFMP22" localSheetId="47">#REF!</definedName>
    <definedName name="TFMP22" localSheetId="46">#REF!</definedName>
    <definedName name="TFMP22" localSheetId="45">#REF!</definedName>
    <definedName name="TFMP22" localSheetId="12">#REF!</definedName>
    <definedName name="TFMP22" localSheetId="15">#REF!</definedName>
    <definedName name="TFMP22" localSheetId="14">#REF!</definedName>
    <definedName name="TFMP22" localSheetId="11">#REF!</definedName>
    <definedName name="TFMP22" localSheetId="8">#REF!</definedName>
    <definedName name="TFMP22" localSheetId="13">#REF!</definedName>
    <definedName name="TFMP22" localSheetId="18">#REF!</definedName>
    <definedName name="TFMP22" localSheetId="9">#REF!</definedName>
    <definedName name="TFMP22" localSheetId="7">#REF!</definedName>
    <definedName name="TFMP22">#REF!</definedName>
    <definedName name="TFMP23" localSheetId="1">#REF!</definedName>
    <definedName name="TFMP23" localSheetId="16">#REF!</definedName>
    <definedName name="TFMP23" localSheetId="17">#REF!</definedName>
    <definedName name="TFMP23" localSheetId="10">#REF!</definedName>
    <definedName name="TFMP23" localSheetId="54">#REF!</definedName>
    <definedName name="TFMP23" localSheetId="53">#REF!</definedName>
    <definedName name="TFMP23" localSheetId="52">#REF!</definedName>
    <definedName name="TFMP23" localSheetId="51">#REF!</definedName>
    <definedName name="TFMP23" localSheetId="50">#REF!</definedName>
    <definedName name="TFMP23" localSheetId="49">#REF!</definedName>
    <definedName name="TFMP23" localSheetId="48">#REF!</definedName>
    <definedName name="TFMP23" localSheetId="47">#REF!</definedName>
    <definedName name="TFMP23" localSheetId="46">#REF!</definedName>
    <definedName name="TFMP23" localSheetId="45">#REF!</definedName>
    <definedName name="TFMP23" localSheetId="12">#REF!</definedName>
    <definedName name="TFMP23" localSheetId="15">#REF!</definedName>
    <definedName name="TFMP23" localSheetId="14">#REF!</definedName>
    <definedName name="TFMP23" localSheetId="11">#REF!</definedName>
    <definedName name="TFMP23" localSheetId="8">#REF!</definedName>
    <definedName name="TFMP23" localSheetId="13">#REF!</definedName>
    <definedName name="TFMP23" localSheetId="18">#REF!</definedName>
    <definedName name="TFMP23" localSheetId="9">#REF!</definedName>
    <definedName name="TFMP23" localSheetId="7">#REF!</definedName>
    <definedName name="TFMP23">#REF!</definedName>
    <definedName name="TFMP24" localSheetId="1">#REF!</definedName>
    <definedName name="TFMP24" localSheetId="16">#REF!</definedName>
    <definedName name="TFMP24" localSheetId="17">#REF!</definedName>
    <definedName name="TFMP24" localSheetId="10">#REF!</definedName>
    <definedName name="TFMP24" localSheetId="54">#REF!</definedName>
    <definedName name="TFMP24" localSheetId="53">#REF!</definedName>
    <definedName name="TFMP24" localSheetId="52">#REF!</definedName>
    <definedName name="TFMP24" localSheetId="51">#REF!</definedName>
    <definedName name="TFMP24" localSheetId="50">#REF!</definedName>
    <definedName name="TFMP24" localSheetId="49">#REF!</definedName>
    <definedName name="TFMP24" localSheetId="48">#REF!</definedName>
    <definedName name="TFMP24" localSheetId="47">#REF!</definedName>
    <definedName name="TFMP24" localSheetId="46">#REF!</definedName>
    <definedName name="TFMP24" localSheetId="45">#REF!</definedName>
    <definedName name="TFMP24" localSheetId="12">#REF!</definedName>
    <definedName name="TFMP24" localSheetId="15">#REF!</definedName>
    <definedName name="TFMP24" localSheetId="14">#REF!</definedName>
    <definedName name="TFMP24" localSheetId="11">#REF!</definedName>
    <definedName name="TFMP24" localSheetId="8">#REF!</definedName>
    <definedName name="TFMP24" localSheetId="13">#REF!</definedName>
    <definedName name="TFMP24" localSheetId="18">#REF!</definedName>
    <definedName name="TFMP24" localSheetId="9">#REF!</definedName>
    <definedName name="TFMP24" localSheetId="7">#REF!</definedName>
    <definedName name="TFMP24">#REF!</definedName>
    <definedName name="TFMP25" localSheetId="1">#REF!</definedName>
    <definedName name="TFMP25" localSheetId="16">#REF!</definedName>
    <definedName name="TFMP25" localSheetId="17">#REF!</definedName>
    <definedName name="TFMP25" localSheetId="10">#REF!</definedName>
    <definedName name="TFMP25" localSheetId="54">#REF!</definedName>
    <definedName name="TFMP25" localSheetId="53">#REF!</definedName>
    <definedName name="TFMP25" localSheetId="52">#REF!</definedName>
    <definedName name="TFMP25" localSheetId="51">#REF!</definedName>
    <definedName name="TFMP25" localSheetId="50">#REF!</definedName>
    <definedName name="TFMP25" localSheetId="49">#REF!</definedName>
    <definedName name="TFMP25" localSheetId="48">#REF!</definedName>
    <definedName name="TFMP25" localSheetId="47">#REF!</definedName>
    <definedName name="TFMP25" localSheetId="46">#REF!</definedName>
    <definedName name="TFMP25" localSheetId="45">#REF!</definedName>
    <definedName name="TFMP25" localSheetId="12">#REF!</definedName>
    <definedName name="TFMP25" localSheetId="15">#REF!</definedName>
    <definedName name="TFMP25" localSheetId="14">#REF!</definedName>
    <definedName name="TFMP25" localSheetId="11">#REF!</definedName>
    <definedName name="TFMP25" localSheetId="8">#REF!</definedName>
    <definedName name="TFMP25" localSheetId="13">#REF!</definedName>
    <definedName name="TFMP25" localSheetId="18">#REF!</definedName>
    <definedName name="TFMP25" localSheetId="9">#REF!</definedName>
    <definedName name="TFMP25" localSheetId="7">#REF!</definedName>
    <definedName name="TFMP25">#REF!</definedName>
    <definedName name="TFMP27" localSheetId="1">#REF!</definedName>
    <definedName name="TFMP27" localSheetId="16">#REF!</definedName>
    <definedName name="TFMP27" localSheetId="17">#REF!</definedName>
    <definedName name="TFMP27" localSheetId="10">#REF!</definedName>
    <definedName name="TFMP27" localSheetId="54">#REF!</definedName>
    <definedName name="TFMP27" localSheetId="53">#REF!</definedName>
    <definedName name="TFMP27" localSheetId="52">#REF!</definedName>
    <definedName name="TFMP27" localSheetId="51">#REF!</definedName>
    <definedName name="TFMP27" localSheetId="50">#REF!</definedName>
    <definedName name="TFMP27" localSheetId="49">#REF!</definedName>
    <definedName name="TFMP27" localSheetId="48">#REF!</definedName>
    <definedName name="TFMP27" localSheetId="47">#REF!</definedName>
    <definedName name="TFMP27" localSheetId="46">#REF!</definedName>
    <definedName name="TFMP27" localSheetId="45">#REF!</definedName>
    <definedName name="TFMP27" localSheetId="12">#REF!</definedName>
    <definedName name="TFMP27" localSheetId="15">#REF!</definedName>
    <definedName name="TFMP27" localSheetId="14">#REF!</definedName>
    <definedName name="TFMP27" localSheetId="11">#REF!</definedName>
    <definedName name="TFMP27" localSheetId="8">#REF!</definedName>
    <definedName name="TFMP27" localSheetId="13">#REF!</definedName>
    <definedName name="TFMP27" localSheetId="18">#REF!</definedName>
    <definedName name="TFMP27" localSheetId="9">#REF!</definedName>
    <definedName name="TFMP27" localSheetId="7">#REF!</definedName>
    <definedName name="TFMP27">#REF!</definedName>
    <definedName name="TFMP30" localSheetId="1">#REF!</definedName>
    <definedName name="TFMP30" localSheetId="16">#REF!</definedName>
    <definedName name="TFMP30" localSheetId="17">#REF!</definedName>
    <definedName name="TFMP30" localSheetId="10">#REF!</definedName>
    <definedName name="TFMP30" localSheetId="54">#REF!</definedName>
    <definedName name="TFMP30" localSheetId="53">#REF!</definedName>
    <definedName name="TFMP30" localSheetId="52">#REF!</definedName>
    <definedName name="TFMP30" localSheetId="51">#REF!</definedName>
    <definedName name="TFMP30" localSheetId="50">#REF!</definedName>
    <definedName name="TFMP30" localSheetId="49">#REF!</definedName>
    <definedName name="TFMP30" localSheetId="48">#REF!</definedName>
    <definedName name="TFMP30" localSheetId="47">#REF!</definedName>
    <definedName name="TFMP30" localSheetId="46">#REF!</definedName>
    <definedName name="TFMP30" localSheetId="45">#REF!</definedName>
    <definedName name="TFMP30" localSheetId="12">#REF!</definedName>
    <definedName name="TFMP30" localSheetId="15">#REF!</definedName>
    <definedName name="TFMP30" localSheetId="14">#REF!</definedName>
    <definedName name="TFMP30" localSheetId="11">#REF!</definedName>
    <definedName name="TFMP30" localSheetId="8">#REF!</definedName>
    <definedName name="TFMP30" localSheetId="13">#REF!</definedName>
    <definedName name="TFMP30" localSheetId="18">#REF!</definedName>
    <definedName name="TFMP30" localSheetId="9">#REF!</definedName>
    <definedName name="TFMP30" localSheetId="7">#REF!</definedName>
    <definedName name="TFMP30">#REF!</definedName>
    <definedName name="TFMP32" localSheetId="1">#REF!</definedName>
    <definedName name="TFMP32" localSheetId="16">#REF!</definedName>
    <definedName name="TFMP32" localSheetId="17">#REF!</definedName>
    <definedName name="TFMP32" localSheetId="10">#REF!</definedName>
    <definedName name="TFMP32" localSheetId="54">#REF!</definedName>
    <definedName name="TFMP32" localSheetId="53">#REF!</definedName>
    <definedName name="TFMP32" localSheetId="52">#REF!</definedName>
    <definedName name="TFMP32" localSheetId="51">#REF!</definedName>
    <definedName name="TFMP32" localSheetId="50">#REF!</definedName>
    <definedName name="TFMP32" localSheetId="49">#REF!</definedName>
    <definedName name="TFMP32" localSheetId="48">#REF!</definedName>
    <definedName name="TFMP32" localSheetId="47">#REF!</definedName>
    <definedName name="TFMP32" localSheetId="46">#REF!</definedName>
    <definedName name="TFMP32" localSheetId="45">#REF!</definedName>
    <definedName name="TFMP32" localSheetId="12">#REF!</definedName>
    <definedName name="TFMP32" localSheetId="15">#REF!</definedName>
    <definedName name="TFMP32" localSheetId="14">#REF!</definedName>
    <definedName name="TFMP32" localSheetId="11">#REF!</definedName>
    <definedName name="TFMP32" localSheetId="8">#REF!</definedName>
    <definedName name="TFMP32" localSheetId="13">#REF!</definedName>
    <definedName name="TFMP32" localSheetId="18">#REF!</definedName>
    <definedName name="TFMP32" localSheetId="9">#REF!</definedName>
    <definedName name="TFMP32" localSheetId="7">#REF!</definedName>
    <definedName name="TFMP32">#REF!</definedName>
    <definedName name="TFMP33" localSheetId="1">#REF!</definedName>
    <definedName name="TFMP33" localSheetId="16">#REF!</definedName>
    <definedName name="TFMP33" localSheetId="17">#REF!</definedName>
    <definedName name="TFMP33" localSheetId="10">#REF!</definedName>
    <definedName name="TFMP33" localSheetId="54">#REF!</definedName>
    <definedName name="TFMP33" localSheetId="53">#REF!</definedName>
    <definedName name="TFMP33" localSheetId="52">#REF!</definedName>
    <definedName name="TFMP33" localSheetId="51">#REF!</definedName>
    <definedName name="TFMP33" localSheetId="50">#REF!</definedName>
    <definedName name="TFMP33" localSheetId="49">#REF!</definedName>
    <definedName name="TFMP33" localSheetId="48">#REF!</definedName>
    <definedName name="TFMP33" localSheetId="47">#REF!</definedName>
    <definedName name="TFMP33" localSheetId="46">#REF!</definedName>
    <definedName name="TFMP33" localSheetId="45">#REF!</definedName>
    <definedName name="TFMP33" localSheetId="12">#REF!</definedName>
    <definedName name="TFMP33" localSheetId="15">#REF!</definedName>
    <definedName name="TFMP33" localSheetId="14">#REF!</definedName>
    <definedName name="TFMP33" localSheetId="11">#REF!</definedName>
    <definedName name="TFMP33" localSheetId="8">#REF!</definedName>
    <definedName name="TFMP33" localSheetId="13">#REF!</definedName>
    <definedName name="TFMP33" localSheetId="18">#REF!</definedName>
    <definedName name="TFMP33" localSheetId="9">#REF!</definedName>
    <definedName name="TFMP33" localSheetId="7">#REF!</definedName>
    <definedName name="TFMP33">#REF!</definedName>
    <definedName name="TFMP35" localSheetId="1">#REF!</definedName>
    <definedName name="TFMP35" localSheetId="16">#REF!</definedName>
    <definedName name="TFMP35" localSheetId="17">#REF!</definedName>
    <definedName name="TFMP35" localSheetId="10">#REF!</definedName>
    <definedName name="TFMP35" localSheetId="54">#REF!</definedName>
    <definedName name="TFMP35" localSheetId="53">#REF!</definedName>
    <definedName name="TFMP35" localSheetId="52">#REF!</definedName>
    <definedName name="TFMP35" localSheetId="51">#REF!</definedName>
    <definedName name="TFMP35" localSheetId="50">#REF!</definedName>
    <definedName name="TFMP35" localSheetId="49">#REF!</definedName>
    <definedName name="TFMP35" localSheetId="48">#REF!</definedName>
    <definedName name="TFMP35" localSheetId="47">#REF!</definedName>
    <definedName name="TFMP35" localSheetId="46">#REF!</definedName>
    <definedName name="TFMP35" localSheetId="45">#REF!</definedName>
    <definedName name="TFMP35" localSheetId="12">#REF!</definedName>
    <definedName name="TFMP35" localSheetId="15">#REF!</definedName>
    <definedName name="TFMP35" localSheetId="14">#REF!</definedName>
    <definedName name="TFMP35" localSheetId="11">#REF!</definedName>
    <definedName name="TFMP35" localSheetId="8">#REF!</definedName>
    <definedName name="TFMP35" localSheetId="13">#REF!</definedName>
    <definedName name="TFMP35" localSheetId="18">#REF!</definedName>
    <definedName name="TFMP35" localSheetId="9">#REF!</definedName>
    <definedName name="TFMP35" localSheetId="7">#REF!</definedName>
    <definedName name="TFMP35">#REF!</definedName>
    <definedName name="TFMP36" localSheetId="1">#REF!</definedName>
    <definedName name="TFMP36" localSheetId="16">#REF!</definedName>
    <definedName name="TFMP36" localSheetId="17">#REF!</definedName>
    <definedName name="TFMP36" localSheetId="10">#REF!</definedName>
    <definedName name="TFMP36" localSheetId="54">#REF!</definedName>
    <definedName name="TFMP36" localSheetId="53">#REF!</definedName>
    <definedName name="TFMP36" localSheetId="52">#REF!</definedName>
    <definedName name="TFMP36" localSheetId="51">#REF!</definedName>
    <definedName name="TFMP36" localSheetId="50">#REF!</definedName>
    <definedName name="TFMP36" localSheetId="49">#REF!</definedName>
    <definedName name="TFMP36" localSheetId="48">#REF!</definedName>
    <definedName name="TFMP36" localSheetId="47">#REF!</definedName>
    <definedName name="TFMP36" localSheetId="46">#REF!</definedName>
    <definedName name="TFMP36" localSheetId="45">#REF!</definedName>
    <definedName name="TFMP36" localSheetId="12">#REF!</definedName>
    <definedName name="TFMP36" localSheetId="15">#REF!</definedName>
    <definedName name="TFMP36" localSheetId="14">#REF!</definedName>
    <definedName name="TFMP36" localSheetId="11">#REF!</definedName>
    <definedName name="TFMP36" localSheetId="8">#REF!</definedName>
    <definedName name="TFMP36" localSheetId="13">#REF!</definedName>
    <definedName name="TFMP36" localSheetId="18">#REF!</definedName>
    <definedName name="TFMP36" localSheetId="9">#REF!</definedName>
    <definedName name="TFMP36" localSheetId="7">#REF!</definedName>
    <definedName name="TFMP36">#REF!</definedName>
    <definedName name="TFMP37" localSheetId="1">#REF!</definedName>
    <definedName name="TFMP37" localSheetId="16">#REF!</definedName>
    <definedName name="TFMP37" localSheetId="17">#REF!</definedName>
    <definedName name="TFMP37" localSheetId="10">#REF!</definedName>
    <definedName name="TFMP37" localSheetId="54">#REF!</definedName>
    <definedName name="TFMP37" localSheetId="53">#REF!</definedName>
    <definedName name="TFMP37" localSheetId="52">#REF!</definedName>
    <definedName name="TFMP37" localSheetId="51">#REF!</definedName>
    <definedName name="TFMP37" localSheetId="50">#REF!</definedName>
    <definedName name="TFMP37" localSheetId="49">#REF!</definedName>
    <definedName name="TFMP37" localSheetId="48">#REF!</definedName>
    <definedName name="TFMP37" localSheetId="47">#REF!</definedName>
    <definedName name="TFMP37" localSheetId="46">#REF!</definedName>
    <definedName name="TFMP37" localSheetId="45">#REF!</definedName>
    <definedName name="TFMP37" localSheetId="12">#REF!</definedName>
    <definedName name="TFMP37" localSheetId="15">#REF!</definedName>
    <definedName name="TFMP37" localSheetId="14">#REF!</definedName>
    <definedName name="TFMP37" localSheetId="11">#REF!</definedName>
    <definedName name="TFMP37" localSheetId="8">#REF!</definedName>
    <definedName name="TFMP37" localSheetId="13">#REF!</definedName>
    <definedName name="TFMP37" localSheetId="18">#REF!</definedName>
    <definedName name="TFMP37" localSheetId="9">#REF!</definedName>
    <definedName name="TFMP37" localSheetId="7">#REF!</definedName>
    <definedName name="TFMP37">#REF!</definedName>
    <definedName name="TFMP38" localSheetId="1">#REF!</definedName>
    <definedName name="TFMP38" localSheetId="16">#REF!</definedName>
    <definedName name="TFMP38" localSheetId="17">#REF!</definedName>
    <definedName name="TFMP38" localSheetId="10">#REF!</definedName>
    <definedName name="TFMP38" localSheetId="54">#REF!</definedName>
    <definedName name="TFMP38" localSheetId="53">#REF!</definedName>
    <definedName name="TFMP38" localSheetId="52">#REF!</definedName>
    <definedName name="TFMP38" localSheetId="51">#REF!</definedName>
    <definedName name="TFMP38" localSheetId="50">#REF!</definedName>
    <definedName name="TFMP38" localSheetId="49">#REF!</definedName>
    <definedName name="TFMP38" localSheetId="48">#REF!</definedName>
    <definedName name="TFMP38" localSheetId="47">#REF!</definedName>
    <definedName name="TFMP38" localSheetId="46">#REF!</definedName>
    <definedName name="TFMP38" localSheetId="45">#REF!</definedName>
    <definedName name="TFMP38" localSheetId="12">#REF!</definedName>
    <definedName name="TFMP38" localSheetId="15">#REF!</definedName>
    <definedName name="TFMP38" localSheetId="14">#REF!</definedName>
    <definedName name="TFMP38" localSheetId="11">#REF!</definedName>
    <definedName name="TFMP38" localSheetId="8">#REF!</definedName>
    <definedName name="TFMP38" localSheetId="13">#REF!</definedName>
    <definedName name="TFMP38" localSheetId="18">#REF!</definedName>
    <definedName name="TFMP38" localSheetId="9">#REF!</definedName>
    <definedName name="TFMP38" localSheetId="7">#REF!</definedName>
    <definedName name="TFMP38">#REF!</definedName>
    <definedName name="TFMP40" localSheetId="1">#REF!</definedName>
    <definedName name="TFMP40" localSheetId="16">#REF!</definedName>
    <definedName name="TFMP40" localSheetId="17">#REF!</definedName>
    <definedName name="TFMP40" localSheetId="10">#REF!</definedName>
    <definedName name="TFMP40" localSheetId="54">#REF!</definedName>
    <definedName name="TFMP40" localSheetId="53">#REF!</definedName>
    <definedName name="TFMP40" localSheetId="52">#REF!</definedName>
    <definedName name="TFMP40" localSheetId="51">#REF!</definedName>
    <definedName name="TFMP40" localSheetId="50">#REF!</definedName>
    <definedName name="TFMP40" localSheetId="49">#REF!</definedName>
    <definedName name="TFMP40" localSheetId="48">#REF!</definedName>
    <definedName name="TFMP40" localSheetId="47">#REF!</definedName>
    <definedName name="TFMP40" localSheetId="46">#REF!</definedName>
    <definedName name="TFMP40" localSheetId="45">#REF!</definedName>
    <definedName name="TFMP40" localSheetId="12">#REF!</definedName>
    <definedName name="TFMP40" localSheetId="15">#REF!</definedName>
    <definedName name="TFMP40" localSheetId="14">#REF!</definedName>
    <definedName name="TFMP40" localSheetId="11">#REF!</definedName>
    <definedName name="TFMP40" localSheetId="8">#REF!</definedName>
    <definedName name="TFMP40" localSheetId="13">#REF!</definedName>
    <definedName name="TFMP40" localSheetId="18">#REF!</definedName>
    <definedName name="TFMP40" localSheetId="9">#REF!</definedName>
    <definedName name="TFMP40" localSheetId="7">#REF!</definedName>
    <definedName name="TFMP40">#REF!</definedName>
    <definedName name="TFMP41" localSheetId="1">#REF!</definedName>
    <definedName name="TFMP41" localSheetId="16">#REF!</definedName>
    <definedName name="TFMP41" localSheetId="17">#REF!</definedName>
    <definedName name="TFMP41" localSheetId="10">#REF!</definedName>
    <definedName name="TFMP41" localSheetId="54">#REF!</definedName>
    <definedName name="TFMP41" localSheetId="53">#REF!</definedName>
    <definedName name="TFMP41" localSheetId="52">#REF!</definedName>
    <definedName name="TFMP41" localSheetId="51">#REF!</definedName>
    <definedName name="TFMP41" localSheetId="50">#REF!</definedName>
    <definedName name="TFMP41" localSheetId="49">#REF!</definedName>
    <definedName name="TFMP41" localSheetId="48">#REF!</definedName>
    <definedName name="TFMP41" localSheetId="47">#REF!</definedName>
    <definedName name="TFMP41" localSheetId="46">#REF!</definedName>
    <definedName name="TFMP41" localSheetId="45">#REF!</definedName>
    <definedName name="TFMP41" localSheetId="12">#REF!</definedName>
    <definedName name="TFMP41" localSheetId="15">#REF!</definedName>
    <definedName name="TFMP41" localSheetId="14">#REF!</definedName>
    <definedName name="TFMP41" localSheetId="11">#REF!</definedName>
    <definedName name="TFMP41" localSheetId="8">#REF!</definedName>
    <definedName name="TFMP41" localSheetId="13">#REF!</definedName>
    <definedName name="TFMP41" localSheetId="18">#REF!</definedName>
    <definedName name="TFMP41" localSheetId="9">#REF!</definedName>
    <definedName name="TFMP41" localSheetId="7">#REF!</definedName>
    <definedName name="TFMP41">#REF!</definedName>
    <definedName name="TFMP42" localSheetId="1">#REF!</definedName>
    <definedName name="TFMP42" localSheetId="16">#REF!</definedName>
    <definedName name="TFMP42" localSheetId="17">#REF!</definedName>
    <definedName name="TFMP42" localSheetId="10">#REF!</definedName>
    <definedName name="TFMP42" localSheetId="54">#REF!</definedName>
    <definedName name="TFMP42" localSheetId="53">#REF!</definedName>
    <definedName name="TFMP42" localSheetId="52">#REF!</definedName>
    <definedName name="TFMP42" localSheetId="51">#REF!</definedName>
    <definedName name="TFMP42" localSheetId="50">#REF!</definedName>
    <definedName name="TFMP42" localSheetId="49">#REF!</definedName>
    <definedName name="TFMP42" localSheetId="48">#REF!</definedName>
    <definedName name="TFMP42" localSheetId="47">#REF!</definedName>
    <definedName name="TFMP42" localSheetId="46">#REF!</definedName>
    <definedName name="TFMP42" localSheetId="45">#REF!</definedName>
    <definedName name="TFMP42" localSheetId="12">#REF!</definedName>
    <definedName name="TFMP42" localSheetId="15">#REF!</definedName>
    <definedName name="TFMP42" localSheetId="14">#REF!</definedName>
    <definedName name="TFMP42" localSheetId="11">#REF!</definedName>
    <definedName name="TFMP42" localSheetId="8">#REF!</definedName>
    <definedName name="TFMP42" localSheetId="13">#REF!</definedName>
    <definedName name="TFMP42" localSheetId="18">#REF!</definedName>
    <definedName name="TFMP42" localSheetId="9">#REF!</definedName>
    <definedName name="TFMP42" localSheetId="7">#REF!</definedName>
    <definedName name="TFMP42">#REF!</definedName>
    <definedName name="TFMP43" localSheetId="1">#REF!</definedName>
    <definedName name="TFMP43" localSheetId="16">#REF!</definedName>
    <definedName name="TFMP43" localSheetId="17">#REF!</definedName>
    <definedName name="TFMP43" localSheetId="10">#REF!</definedName>
    <definedName name="TFMP43" localSheetId="54">#REF!</definedName>
    <definedName name="TFMP43" localSheetId="53">#REF!</definedName>
    <definedName name="TFMP43" localSheetId="52">#REF!</definedName>
    <definedName name="TFMP43" localSheetId="51">#REF!</definedName>
    <definedName name="TFMP43" localSheetId="50">#REF!</definedName>
    <definedName name="TFMP43" localSheetId="49">#REF!</definedName>
    <definedName name="TFMP43" localSheetId="48">#REF!</definedName>
    <definedName name="TFMP43" localSheetId="47">#REF!</definedName>
    <definedName name="TFMP43" localSheetId="46">#REF!</definedName>
    <definedName name="TFMP43" localSheetId="45">#REF!</definedName>
    <definedName name="TFMP43" localSheetId="12">#REF!</definedName>
    <definedName name="TFMP43" localSheetId="15">#REF!</definedName>
    <definedName name="TFMP43" localSheetId="14">#REF!</definedName>
    <definedName name="TFMP43" localSheetId="11">#REF!</definedName>
    <definedName name="TFMP43" localSheetId="8">#REF!</definedName>
    <definedName name="TFMP43" localSheetId="13">#REF!</definedName>
    <definedName name="TFMP43" localSheetId="18">#REF!</definedName>
    <definedName name="TFMP43" localSheetId="9">#REF!</definedName>
    <definedName name="TFMP43" localSheetId="7">#REF!</definedName>
    <definedName name="TFMP43">#REF!</definedName>
    <definedName name="TFMP44" localSheetId="1">#REF!</definedName>
    <definedName name="TFMP44" localSheetId="16">#REF!</definedName>
    <definedName name="TFMP44" localSheetId="17">#REF!</definedName>
    <definedName name="TFMP44" localSheetId="10">#REF!</definedName>
    <definedName name="TFMP44" localSheetId="54">#REF!</definedName>
    <definedName name="TFMP44" localSheetId="53">#REF!</definedName>
    <definedName name="TFMP44" localSheetId="52">#REF!</definedName>
    <definedName name="TFMP44" localSheetId="51">#REF!</definedName>
    <definedName name="TFMP44" localSheetId="50">#REF!</definedName>
    <definedName name="TFMP44" localSheetId="49">#REF!</definedName>
    <definedName name="TFMP44" localSheetId="48">#REF!</definedName>
    <definedName name="TFMP44" localSheetId="47">#REF!</definedName>
    <definedName name="TFMP44" localSheetId="46">#REF!</definedName>
    <definedName name="TFMP44" localSheetId="45">#REF!</definedName>
    <definedName name="TFMP44" localSheetId="12">#REF!</definedName>
    <definedName name="TFMP44" localSheetId="15">#REF!</definedName>
    <definedName name="TFMP44" localSheetId="14">#REF!</definedName>
    <definedName name="TFMP44" localSheetId="11">#REF!</definedName>
    <definedName name="TFMP44" localSheetId="8">#REF!</definedName>
    <definedName name="TFMP44" localSheetId="13">#REF!</definedName>
    <definedName name="TFMP44" localSheetId="18">#REF!</definedName>
    <definedName name="TFMP44" localSheetId="9">#REF!</definedName>
    <definedName name="TFMP44" localSheetId="7">#REF!</definedName>
    <definedName name="TFMP44">#REF!</definedName>
    <definedName name="TFMP45" localSheetId="1">#REF!</definedName>
    <definedName name="TFMP45" localSheetId="16">#REF!</definedName>
    <definedName name="TFMP45" localSheetId="17">#REF!</definedName>
    <definedName name="TFMP45" localSheetId="10">#REF!</definedName>
    <definedName name="TFMP45" localSheetId="54">#REF!</definedName>
    <definedName name="TFMP45" localSheetId="53">#REF!</definedName>
    <definedName name="TFMP45" localSheetId="52">#REF!</definedName>
    <definedName name="TFMP45" localSheetId="51">#REF!</definedName>
    <definedName name="TFMP45" localSheetId="50">#REF!</definedName>
    <definedName name="TFMP45" localSheetId="49">#REF!</definedName>
    <definedName name="TFMP45" localSheetId="48">#REF!</definedName>
    <definedName name="TFMP45" localSheetId="47">#REF!</definedName>
    <definedName name="TFMP45" localSheetId="46">#REF!</definedName>
    <definedName name="TFMP45" localSheetId="45">#REF!</definedName>
    <definedName name="TFMP45" localSheetId="12">#REF!</definedName>
    <definedName name="TFMP45" localSheetId="15">#REF!</definedName>
    <definedName name="TFMP45" localSheetId="14">#REF!</definedName>
    <definedName name="TFMP45" localSheetId="11">#REF!</definedName>
    <definedName name="TFMP45" localSheetId="8">#REF!</definedName>
    <definedName name="TFMP45" localSheetId="13">#REF!</definedName>
    <definedName name="TFMP45" localSheetId="18">#REF!</definedName>
    <definedName name="TFMP45" localSheetId="9">#REF!</definedName>
    <definedName name="TFMP45" localSheetId="7">#REF!</definedName>
    <definedName name="TFMP45">#REF!</definedName>
    <definedName name="TFRLTF" localSheetId="1">#REF!</definedName>
    <definedName name="TFRLTF" localSheetId="16">#REF!</definedName>
    <definedName name="TFRLTF" localSheetId="17">#REF!</definedName>
    <definedName name="TFRLTF" localSheetId="10">#REF!</definedName>
    <definedName name="TFRLTF" localSheetId="54">#REF!</definedName>
    <definedName name="TFRLTF" localSheetId="53">#REF!</definedName>
    <definedName name="TFRLTF" localSheetId="52">#REF!</definedName>
    <definedName name="TFRLTF" localSheetId="51">#REF!</definedName>
    <definedName name="TFRLTF" localSheetId="50">#REF!</definedName>
    <definedName name="TFRLTF" localSheetId="49">#REF!</definedName>
    <definedName name="TFRLTF" localSheetId="48">#REF!</definedName>
    <definedName name="TFRLTF" localSheetId="47">#REF!</definedName>
    <definedName name="TFRLTF" localSheetId="46">#REF!</definedName>
    <definedName name="TFRLTF" localSheetId="45">#REF!</definedName>
    <definedName name="TFRLTF" localSheetId="12">#REF!</definedName>
    <definedName name="TFRLTF" localSheetId="15">#REF!</definedName>
    <definedName name="TFRLTF" localSheetId="14">#REF!</definedName>
    <definedName name="TFRLTF" localSheetId="11">#REF!</definedName>
    <definedName name="TFRLTF" localSheetId="8">#REF!</definedName>
    <definedName name="TFRLTF" localSheetId="13">#REF!</definedName>
    <definedName name="TFRLTF" localSheetId="18">#REF!</definedName>
    <definedName name="TFRLTF" localSheetId="9">#REF!</definedName>
    <definedName name="TFRLTF" localSheetId="7">#REF!</definedName>
    <definedName name="TFRLTF">#REF!</definedName>
    <definedName name="TFRSTF" localSheetId="12">TFRSTF!$B$1</definedName>
    <definedName name="TFRSTF">#REF!</definedName>
    <definedName name="TFRSTF_GOV_SEC" localSheetId="12">TFRSTF!$B$11:$H$17</definedName>
    <definedName name="TFRSTF_MM" localSheetId="12">TFRSTF!$B$19:$H$52</definedName>
    <definedName name="TFRSTFNAV" localSheetId="12">TFRSTF!$B$66:$B$73</definedName>
    <definedName name="TFTF1" localSheetId="1">#REF!</definedName>
    <definedName name="TFTF1" localSheetId="16">#REF!</definedName>
    <definedName name="TFTF1" localSheetId="17">#REF!</definedName>
    <definedName name="TFTF1" localSheetId="10">#REF!</definedName>
    <definedName name="TFTF1" localSheetId="54">#REF!</definedName>
    <definedName name="TFTF1" localSheetId="53">#REF!</definedName>
    <definedName name="TFTF1" localSheetId="52">#REF!</definedName>
    <definedName name="TFTF1" localSheetId="51">#REF!</definedName>
    <definedName name="TFTF1" localSheetId="50">#REF!</definedName>
    <definedName name="TFTF1" localSheetId="49">#REF!</definedName>
    <definedName name="TFTF1" localSheetId="48">#REF!</definedName>
    <definedName name="TFTF1" localSheetId="47">#REF!</definedName>
    <definedName name="TFTF1" localSheetId="46">#REF!</definedName>
    <definedName name="TFTF1" localSheetId="45">#REF!</definedName>
    <definedName name="TFTF1" localSheetId="12">#REF!</definedName>
    <definedName name="TFTF1" localSheetId="15">#REF!</definedName>
    <definedName name="TFTF1" localSheetId="14">#REF!</definedName>
    <definedName name="TFTF1" localSheetId="11">#REF!</definedName>
    <definedName name="TFTF1" localSheetId="8">#REF!</definedName>
    <definedName name="TFTF1" localSheetId="13">#REF!</definedName>
    <definedName name="TFTF1" localSheetId="18">#REF!</definedName>
    <definedName name="TFTF1" localSheetId="9">#REF!</definedName>
    <definedName name="TFTF1" localSheetId="7">#REF!</definedName>
    <definedName name="TFTF1">#REF!</definedName>
    <definedName name="TFTF2A" localSheetId="1">#REF!</definedName>
    <definedName name="TFTF2A" localSheetId="16">#REF!</definedName>
    <definedName name="TFTF2A" localSheetId="17">#REF!</definedName>
    <definedName name="TFTF2A" localSheetId="10">#REF!</definedName>
    <definedName name="TFTF2A" localSheetId="54">#REF!</definedName>
    <definedName name="TFTF2A" localSheetId="53">#REF!</definedName>
    <definedName name="TFTF2A" localSheetId="52">#REF!</definedName>
    <definedName name="TFTF2A" localSheetId="51">#REF!</definedName>
    <definedName name="TFTF2A" localSheetId="50">#REF!</definedName>
    <definedName name="TFTF2A" localSheetId="49">#REF!</definedName>
    <definedName name="TFTF2A" localSheetId="48">#REF!</definedName>
    <definedName name="TFTF2A" localSheetId="47">#REF!</definedName>
    <definedName name="TFTF2A" localSheetId="46">#REF!</definedName>
    <definedName name="TFTF2A" localSheetId="45">#REF!</definedName>
    <definedName name="TFTF2A" localSheetId="12">#REF!</definedName>
    <definedName name="TFTF2A" localSheetId="15">#REF!</definedName>
    <definedName name="TFTF2A" localSheetId="14">#REF!</definedName>
    <definedName name="TFTF2A" localSheetId="11">#REF!</definedName>
    <definedName name="TFTF2A" localSheetId="8">#REF!</definedName>
    <definedName name="TFTF2A" localSheetId="13">#REF!</definedName>
    <definedName name="TFTF2A" localSheetId="18">#REF!</definedName>
    <definedName name="TFTF2A" localSheetId="9">#REF!</definedName>
    <definedName name="TFTF2A" localSheetId="7">#REF!</definedName>
    <definedName name="TFTF2A">#REF!</definedName>
    <definedName name="TFTF2B" localSheetId="1">#REF!</definedName>
    <definedName name="TFTF2B" localSheetId="16">#REF!</definedName>
    <definedName name="TFTF2B" localSheetId="17">#REF!</definedName>
    <definedName name="TFTF2B" localSheetId="10">#REF!</definedName>
    <definedName name="TFTF2B" localSheetId="54">#REF!</definedName>
    <definedName name="TFTF2B" localSheetId="53">#REF!</definedName>
    <definedName name="TFTF2B" localSheetId="52">#REF!</definedName>
    <definedName name="TFTF2B" localSheetId="51">#REF!</definedName>
    <definedName name="TFTF2B" localSheetId="50">#REF!</definedName>
    <definedName name="TFTF2B" localSheetId="49">#REF!</definedName>
    <definedName name="TFTF2B" localSheetId="48">#REF!</definedName>
    <definedName name="TFTF2B" localSheetId="47">#REF!</definedName>
    <definedName name="TFTF2B" localSheetId="46">#REF!</definedName>
    <definedName name="TFTF2B" localSheetId="45">#REF!</definedName>
    <definedName name="TFTF2B" localSheetId="12">#REF!</definedName>
    <definedName name="TFTF2B" localSheetId="15">#REF!</definedName>
    <definedName name="TFTF2B" localSheetId="14">#REF!</definedName>
    <definedName name="TFTF2B" localSheetId="11">#REF!</definedName>
    <definedName name="TFTF2B" localSheetId="8">#REF!</definedName>
    <definedName name="TFTF2B" localSheetId="13">#REF!</definedName>
    <definedName name="TFTF2B" localSheetId="18">#REF!</definedName>
    <definedName name="TFTF2B" localSheetId="9">#REF!</definedName>
    <definedName name="TFTF2B" localSheetId="7">#REF!</definedName>
    <definedName name="TFTF2B">#REF!</definedName>
    <definedName name="TGEIFA" localSheetId="1">#REF!</definedName>
    <definedName name="TGEIFA" localSheetId="16">#REF!</definedName>
    <definedName name="TGEIFA" localSheetId="17">#REF!</definedName>
    <definedName name="TGEIFA" localSheetId="10">#REF!</definedName>
    <definedName name="TGEIFA" localSheetId="54">#REF!</definedName>
    <definedName name="TGEIFA" localSheetId="53">#REF!</definedName>
    <definedName name="TGEIFA" localSheetId="52">#REF!</definedName>
    <definedName name="TGEIFA" localSheetId="51">#REF!</definedName>
    <definedName name="TGEIFA" localSheetId="50">#REF!</definedName>
    <definedName name="TGEIFA" localSheetId="49">#REF!</definedName>
    <definedName name="TGEIFA" localSheetId="48">#REF!</definedName>
    <definedName name="TGEIFA" localSheetId="47">#REF!</definedName>
    <definedName name="TGEIFA" localSheetId="46">#REF!</definedName>
    <definedName name="TGEIFA" localSheetId="45">#REF!</definedName>
    <definedName name="TGEIFA" localSheetId="12">#REF!</definedName>
    <definedName name="TGEIFA" localSheetId="15">#REF!</definedName>
    <definedName name="TGEIFA" localSheetId="14">#REF!</definedName>
    <definedName name="TGEIFA" localSheetId="11">#REF!</definedName>
    <definedName name="TGEIFA" localSheetId="8">#REF!</definedName>
    <definedName name="TGEIFA" localSheetId="13">#REF!</definedName>
    <definedName name="TGEIFA" localSheetId="18">#REF!</definedName>
    <definedName name="TGEIFA" localSheetId="9">#REF!</definedName>
    <definedName name="TGEIFA" localSheetId="7">#REF!</definedName>
    <definedName name="TGEIFA">#REF!</definedName>
    <definedName name="TGEIFB" localSheetId="1">#REF!</definedName>
    <definedName name="TGEIFB" localSheetId="16">#REF!</definedName>
    <definedName name="TGEIFB" localSheetId="17">#REF!</definedName>
    <definedName name="TGEIFB" localSheetId="10">#REF!</definedName>
    <definedName name="TGEIFB" localSheetId="54">#REF!</definedName>
    <definedName name="TGEIFB" localSheetId="53">#REF!</definedName>
    <definedName name="TGEIFB" localSheetId="52">#REF!</definedName>
    <definedName name="TGEIFB" localSheetId="51">#REF!</definedName>
    <definedName name="TGEIFB" localSheetId="50">#REF!</definedName>
    <definedName name="TGEIFB" localSheetId="49">#REF!</definedName>
    <definedName name="TGEIFB" localSheetId="48">#REF!</definedName>
    <definedName name="TGEIFB" localSheetId="47">#REF!</definedName>
    <definedName name="TGEIFB" localSheetId="46">#REF!</definedName>
    <definedName name="TGEIFB" localSheetId="45">#REF!</definedName>
    <definedName name="TGEIFB" localSheetId="12">#REF!</definedName>
    <definedName name="TGEIFB" localSheetId="15">#REF!</definedName>
    <definedName name="TGEIFB" localSheetId="14">#REF!</definedName>
    <definedName name="TGEIFB" localSheetId="11">#REF!</definedName>
    <definedName name="TGEIFB" localSheetId="8">#REF!</definedName>
    <definedName name="TGEIFB" localSheetId="13">#REF!</definedName>
    <definedName name="TGEIFB" localSheetId="18">#REF!</definedName>
    <definedName name="TGEIFB" localSheetId="9">#REF!</definedName>
    <definedName name="TGEIFB" localSheetId="7">#REF!</definedName>
    <definedName name="TGEIFB">#REF!</definedName>
    <definedName name="TGMTF" localSheetId="1">#REF!</definedName>
    <definedName name="TGMTF" localSheetId="16">#REF!</definedName>
    <definedName name="TGMTF" localSheetId="17">#REF!</definedName>
    <definedName name="TGMTF" localSheetId="10">#REF!</definedName>
    <definedName name="TGMTF" localSheetId="54">#REF!</definedName>
    <definedName name="TGMTF" localSheetId="53">#REF!</definedName>
    <definedName name="TGMTF" localSheetId="52">#REF!</definedName>
    <definedName name="TGMTF" localSheetId="51">#REF!</definedName>
    <definedName name="TGMTF" localSheetId="50">#REF!</definedName>
    <definedName name="TGMTF" localSheetId="49">#REF!</definedName>
    <definedName name="TGMTF" localSheetId="48">#REF!</definedName>
    <definedName name="TGMTF" localSheetId="47">#REF!</definedName>
    <definedName name="TGMTF" localSheetId="46">#REF!</definedName>
    <definedName name="TGMTF" localSheetId="45">#REF!</definedName>
    <definedName name="TGMTF" localSheetId="12">#REF!</definedName>
    <definedName name="TGMTF" localSheetId="15">#REF!</definedName>
    <definedName name="TGMTF" localSheetId="14">#REF!</definedName>
    <definedName name="TGMTF" localSheetId="11">#REF!</definedName>
    <definedName name="TGMTF" localSheetId="8">#REF!</definedName>
    <definedName name="TGMTF" localSheetId="13">#REF!</definedName>
    <definedName name="TGMTF" localSheetId="18">#REF!</definedName>
    <definedName name="TGMTF" localSheetId="9">#REF!</definedName>
    <definedName name="TGMTF" localSheetId="7">#REF!</definedName>
    <definedName name="TGMTF">#REF!</definedName>
    <definedName name="TGSFR" localSheetId="10">TGSFR!$B$1</definedName>
    <definedName name="TGSFR" localSheetId="12">TGSFR!$B$1</definedName>
    <definedName name="TGSFR" localSheetId="15">TGSFR!$B$1</definedName>
    <definedName name="TGSFR" localSheetId="14">TGSFR!$B$1</definedName>
    <definedName name="TGSFR" localSheetId="11">TGSFR!$B$1</definedName>
    <definedName name="TGSFR" localSheetId="8">TGSFR!$B$1</definedName>
    <definedName name="TGSFR" localSheetId="13">TGSFR!$B$1</definedName>
    <definedName name="TGSFR" localSheetId="18">TGSFR!$B$1</definedName>
    <definedName name="TGSFR" localSheetId="9">TGSFR!$B$1</definedName>
    <definedName name="TGSFR" localSheetId="7">TGSFR!$B$1</definedName>
    <definedName name="TGSFR">#REF!</definedName>
    <definedName name="TGSFR_GOV_SEC" localSheetId="15">TGSFR!$B$11:$H$28</definedName>
    <definedName name="TGSFRNAV" localSheetId="15">TGSFR!$B$41:$B$52</definedName>
    <definedName name="TGSMF" localSheetId="1">#REF!</definedName>
    <definedName name="TGSMF" localSheetId="16">#REF!</definedName>
    <definedName name="TGSMF" localSheetId="17">#REF!</definedName>
    <definedName name="TGSMF" localSheetId="10">#REF!</definedName>
    <definedName name="TGSMF" localSheetId="54">#REF!</definedName>
    <definedName name="TGSMF" localSheetId="53">#REF!</definedName>
    <definedName name="TGSMF" localSheetId="52">#REF!</definedName>
    <definedName name="TGSMF" localSheetId="51">#REF!</definedName>
    <definedName name="TGSMF" localSheetId="50">#REF!</definedName>
    <definedName name="TGSMF" localSheetId="49">#REF!</definedName>
    <definedName name="TGSMF" localSheetId="48">#REF!</definedName>
    <definedName name="TGSMF" localSheetId="47">#REF!</definedName>
    <definedName name="TGSMF" localSheetId="46">#REF!</definedName>
    <definedName name="TGSMF" localSheetId="45">#REF!</definedName>
    <definedName name="TGSMF" localSheetId="12">#REF!</definedName>
    <definedName name="TGSMF" localSheetId="15">#REF!</definedName>
    <definedName name="TGSMF" localSheetId="14">#REF!</definedName>
    <definedName name="TGSMF" localSheetId="11">#REF!</definedName>
    <definedName name="TGSMF" localSheetId="8">#REF!</definedName>
    <definedName name="TGSMF" localSheetId="13">#REF!</definedName>
    <definedName name="TGSMF" localSheetId="18">#REF!</definedName>
    <definedName name="TGSMF" localSheetId="9">#REF!</definedName>
    <definedName name="TGSMF" localSheetId="7">#REF!</definedName>
    <definedName name="TGSMF">#REF!</definedName>
    <definedName name="TICF" localSheetId="16">#REF!</definedName>
    <definedName name="TICF" localSheetId="17">#REF!</definedName>
    <definedName name="TICF" localSheetId="10">#REF!</definedName>
    <definedName name="TICF" localSheetId="54">#REF!</definedName>
    <definedName name="TICF" localSheetId="53">#REF!</definedName>
    <definedName name="TICF" localSheetId="52">#REF!</definedName>
    <definedName name="TICF" localSheetId="51">#REF!</definedName>
    <definedName name="TICF" localSheetId="50">#REF!</definedName>
    <definedName name="TICF" localSheetId="49">#REF!</definedName>
    <definedName name="TICF" localSheetId="48">#REF!</definedName>
    <definedName name="TICF" localSheetId="47">#REF!</definedName>
    <definedName name="TICF" localSheetId="46">#REF!</definedName>
    <definedName name="TICF" localSheetId="45">#REF!</definedName>
    <definedName name="TICF" localSheetId="12">#REF!</definedName>
    <definedName name="TICF" localSheetId="15">#REF!</definedName>
    <definedName name="TICF" localSheetId="14">#REF!</definedName>
    <definedName name="TICF" localSheetId="11">#REF!</definedName>
    <definedName name="TICF" localSheetId="8">#REF!</definedName>
    <definedName name="TICF" localSheetId="13">#REF!</definedName>
    <definedName name="TICF" localSheetId="18">#REF!</definedName>
    <definedName name="TICF" localSheetId="9">#REF!</definedName>
    <definedName name="TICF" localSheetId="7">#REF!</definedName>
    <definedName name="TICF">TICF!$B$1</definedName>
    <definedName name="TICF_Debt_Related" localSheetId="36">TICF!$B$44:$H$48</definedName>
    <definedName name="TICF_EQ" localSheetId="36">TICF!$B$11:$I$42</definedName>
    <definedName name="TICFNAV" localSheetId="36">TICF!$B$62:$B$69</definedName>
    <definedName name="TIFA" localSheetId="10">TIFA!$B$1</definedName>
    <definedName name="TIFA" localSheetId="12">TIFA!$B$1</definedName>
    <definedName name="TIFA" localSheetId="14">TIFA!$B$1</definedName>
    <definedName name="TIFA" localSheetId="11">TIFA!$B$1</definedName>
    <definedName name="TIFA" localSheetId="8">TIFA!$B$1</definedName>
    <definedName name="TIFA" localSheetId="13">TIFA!$B$1</definedName>
    <definedName name="TIFA" localSheetId="18">TIFA!$B$1</definedName>
    <definedName name="TIFA" localSheetId="9">TIFA!$B$1</definedName>
    <definedName name="TIFA" localSheetId="7">TIFA!$B$1</definedName>
    <definedName name="TIFA">#REF!</definedName>
    <definedName name="TIFA_Debt_Related" localSheetId="14">TIFA!$B$19:$H$26</definedName>
    <definedName name="TIFA_Debt_Related_UNLISTED" localSheetId="14">TIFA!$B$28:$H$29</definedName>
    <definedName name="TIFA_GOV_SEC" localSheetId="14">TIFA!$B$11:$H$17</definedName>
    <definedName name="TIFANAV" localSheetId="14">TIFA!$B$42:$B$53</definedName>
    <definedName name="TIFNA" localSheetId="16">#REF!</definedName>
    <definedName name="TIFNA" localSheetId="17">#REF!</definedName>
    <definedName name="TIFNA" localSheetId="10">#REF!</definedName>
    <definedName name="TIFNA" localSheetId="54">#REF!</definedName>
    <definedName name="TIFNA" localSheetId="53">#REF!</definedName>
    <definedName name="TIFNA" localSheetId="52">#REF!</definedName>
    <definedName name="TIFNA" localSheetId="51">#REF!</definedName>
    <definedName name="TIFNA" localSheetId="50">#REF!</definedName>
    <definedName name="TIFNA" localSheetId="49">#REF!</definedName>
    <definedName name="TIFNA" localSheetId="48">#REF!</definedName>
    <definedName name="TIFNA" localSheetId="47">#REF!</definedName>
    <definedName name="TIFNA" localSheetId="46">#REF!</definedName>
    <definedName name="TIFNA" localSheetId="45">#REF!</definedName>
    <definedName name="TIFNA" localSheetId="12">#REF!</definedName>
    <definedName name="TIFNA" localSheetId="15">#REF!</definedName>
    <definedName name="TIFNA" localSheetId="14">#REF!</definedName>
    <definedName name="TIFNA" localSheetId="11">#REF!</definedName>
    <definedName name="TIFNA" localSheetId="8">#REF!</definedName>
    <definedName name="TIFNA" localSheetId="13">#REF!</definedName>
    <definedName name="TIFNA" localSheetId="18">#REF!</definedName>
    <definedName name="TIFNA" localSheetId="9">#REF!</definedName>
    <definedName name="TIFNA" localSheetId="7">#REF!</definedName>
    <definedName name="TIFNA">TIFNA!$B$1</definedName>
    <definedName name="TIFNA_Debt_Related" localSheetId="31">TIFNA!$B$67:$H$71</definedName>
    <definedName name="TIFNA_EQ" localSheetId="31">TIFNA!$B$12:$I$65</definedName>
    <definedName name="TIFNANAV" localSheetId="31">TIFNA!$B$85:$B$88</definedName>
    <definedName name="TIFSA" localSheetId="16">#REF!</definedName>
    <definedName name="TIFSA" localSheetId="17">#REF!</definedName>
    <definedName name="TIFSA" localSheetId="10">#REF!</definedName>
    <definedName name="TIFSA" localSheetId="54">#REF!</definedName>
    <definedName name="TIFSA" localSheetId="53">#REF!</definedName>
    <definedName name="TIFSA" localSheetId="52">#REF!</definedName>
    <definedName name="TIFSA" localSheetId="51">#REF!</definedName>
    <definedName name="TIFSA" localSheetId="50">#REF!</definedName>
    <definedName name="TIFSA" localSheetId="49">#REF!</definedName>
    <definedName name="TIFSA" localSheetId="48">#REF!</definedName>
    <definedName name="TIFSA" localSheetId="47">#REF!</definedName>
    <definedName name="TIFSA" localSheetId="46">#REF!</definedName>
    <definedName name="TIFSA" localSheetId="45">#REF!</definedName>
    <definedName name="TIFSA" localSheetId="12">#REF!</definedName>
    <definedName name="TIFSA" localSheetId="15">#REF!</definedName>
    <definedName name="TIFSA" localSheetId="14">#REF!</definedName>
    <definedName name="TIFSA" localSheetId="11">#REF!</definedName>
    <definedName name="TIFSA" localSheetId="8">#REF!</definedName>
    <definedName name="TIFSA" localSheetId="13">#REF!</definedName>
    <definedName name="TIFSA" localSheetId="18">#REF!</definedName>
    <definedName name="TIFSA" localSheetId="9">#REF!</definedName>
    <definedName name="TIFSA" localSheetId="7">#REF!</definedName>
    <definedName name="TIFSA">TIFSA!$B$1</definedName>
    <definedName name="TIFSA_EQ" localSheetId="30">TIFSA!$B$12:$I$44</definedName>
    <definedName name="TIFSANAV" localSheetId="30">TIFSA!$B$58:$B$61</definedName>
    <definedName name="TIGIF" localSheetId="1">#REF!</definedName>
    <definedName name="TIGIF" localSheetId="16">#REF!</definedName>
    <definedName name="TIGIF" localSheetId="17">#REF!</definedName>
    <definedName name="TIGIF" localSheetId="10">#REF!</definedName>
    <definedName name="TIGIF" localSheetId="54">#REF!</definedName>
    <definedName name="TIGIF" localSheetId="53">#REF!</definedName>
    <definedName name="TIGIF" localSheetId="52">#REF!</definedName>
    <definedName name="TIGIF" localSheetId="51">#REF!</definedName>
    <definedName name="TIGIF" localSheetId="50">#REF!</definedName>
    <definedName name="TIGIF" localSheetId="49">#REF!</definedName>
    <definedName name="TIGIF" localSheetId="48">#REF!</definedName>
    <definedName name="TIGIF" localSheetId="47">#REF!</definedName>
    <definedName name="TIGIF" localSheetId="46">#REF!</definedName>
    <definedName name="TIGIF" localSheetId="45">#REF!</definedName>
    <definedName name="TIGIF" localSheetId="12">#REF!</definedName>
    <definedName name="TIGIF" localSheetId="15">#REF!</definedName>
    <definedName name="TIGIF" localSheetId="14">#REF!</definedName>
    <definedName name="TIGIF" localSheetId="11">#REF!</definedName>
    <definedName name="TIGIF" localSheetId="8">#REF!</definedName>
    <definedName name="TIGIF" localSheetId="13">#REF!</definedName>
    <definedName name="TIGIF" localSheetId="18">#REF!</definedName>
    <definedName name="TIGIF" localSheetId="9">#REF!</definedName>
    <definedName name="TIGIF" localSheetId="7">#REF!</definedName>
    <definedName name="TIGIF">#REF!</definedName>
    <definedName name="TINR" localSheetId="16">#REF!</definedName>
    <definedName name="TINR" localSheetId="17">#REF!</definedName>
    <definedName name="TINR" localSheetId="10">#REF!</definedName>
    <definedName name="TINR" localSheetId="54">#REF!</definedName>
    <definedName name="TINR" localSheetId="53">#REF!</definedName>
    <definedName name="TINR" localSheetId="52">#REF!</definedName>
    <definedName name="TINR" localSheetId="51">#REF!</definedName>
    <definedName name="TINR" localSheetId="50">#REF!</definedName>
    <definedName name="TINR" localSheetId="49">#REF!</definedName>
    <definedName name="TINR" localSheetId="48">#REF!</definedName>
    <definedName name="TINR" localSheetId="47">#REF!</definedName>
    <definedName name="TINR" localSheetId="46">#REF!</definedName>
    <definedName name="TINR" localSheetId="45">#REF!</definedName>
    <definedName name="TINR" localSheetId="12">#REF!</definedName>
    <definedName name="TINR" localSheetId="15">#REF!</definedName>
    <definedName name="TINR" localSheetId="14">#REF!</definedName>
    <definedName name="TINR" localSheetId="11">#REF!</definedName>
    <definedName name="TINR" localSheetId="8">#REF!</definedName>
    <definedName name="TINR" localSheetId="13">#REF!</definedName>
    <definedName name="TINR" localSheetId="18">#REF!</definedName>
    <definedName name="TINR" localSheetId="9">#REF!</definedName>
    <definedName name="TINR" localSheetId="7">#REF!</definedName>
    <definedName name="TINR">TINR!$B$1</definedName>
    <definedName name="TINR_EQ" localSheetId="27">TINR!$B$11:$I$63</definedName>
    <definedName name="TINRNAV" localSheetId="27">TINR!$B$77:$B$84</definedName>
    <definedName name="TIPF" localSheetId="12">TIPF!$B$1</definedName>
    <definedName name="TIPF" localSheetId="11">TIPF!$B$1</definedName>
    <definedName name="TIPF">#REF!</definedName>
    <definedName name="TIPF_Debt_Related" localSheetId="11">TIPF!$B$19:$H$32</definedName>
    <definedName name="TIPF_Debt_Related_UNLISTED" localSheetId="11">TIPF!$B$34:$H$35</definedName>
    <definedName name="TIPF_GOV_SEC" localSheetId="11">TIPF!$B$11:$H$17</definedName>
    <definedName name="TIPFNAV" localSheetId="11">TIPF!$B$48:$B$55</definedName>
    <definedName name="TIPFSP1" localSheetId="1">#REF!</definedName>
    <definedName name="TIPFSP1" localSheetId="16">#REF!</definedName>
    <definedName name="TIPFSP1" localSheetId="17">#REF!</definedName>
    <definedName name="TIPFSP1" localSheetId="10">#REF!</definedName>
    <definedName name="TIPFSP1" localSheetId="54">#REF!</definedName>
    <definedName name="TIPFSP1" localSheetId="53">#REF!</definedName>
    <definedName name="TIPFSP1" localSheetId="52">#REF!</definedName>
    <definedName name="TIPFSP1" localSheetId="51">#REF!</definedName>
    <definedName name="TIPFSP1" localSheetId="50">#REF!</definedName>
    <definedName name="TIPFSP1" localSheetId="49">#REF!</definedName>
    <definedName name="TIPFSP1" localSheetId="48">#REF!</definedName>
    <definedName name="TIPFSP1" localSheetId="47">#REF!</definedName>
    <definedName name="TIPFSP1" localSheetId="46">#REF!</definedName>
    <definedName name="TIPFSP1" localSheetId="45">#REF!</definedName>
    <definedName name="TIPFSP1" localSheetId="12">#REF!</definedName>
    <definedName name="TIPFSP1" localSheetId="15">#REF!</definedName>
    <definedName name="TIPFSP1" localSheetId="14">#REF!</definedName>
    <definedName name="TIPFSP1" localSheetId="11">#REF!</definedName>
    <definedName name="TIPFSP1" localSheetId="8">#REF!</definedName>
    <definedName name="TIPFSP1" localSheetId="13">#REF!</definedName>
    <definedName name="TIPFSP1" localSheetId="18">#REF!</definedName>
    <definedName name="TIPFSP1" localSheetId="9">#REF!</definedName>
    <definedName name="TIPFSP1" localSheetId="7">#REF!</definedName>
    <definedName name="TIPFSP1">#REF!</definedName>
    <definedName name="TIPFSP1NAV" localSheetId="11">TIPF!$B$77:$B$84</definedName>
    <definedName name="TIPHF" localSheetId="16">#REF!</definedName>
    <definedName name="TIPHF" localSheetId="17">#REF!</definedName>
    <definedName name="TIPHF" localSheetId="10">#REF!</definedName>
    <definedName name="TIPHF" localSheetId="54">#REF!</definedName>
    <definedName name="TIPHF" localSheetId="53">#REF!</definedName>
    <definedName name="TIPHF" localSheetId="52">#REF!</definedName>
    <definedName name="TIPHF" localSheetId="51">#REF!</definedName>
    <definedName name="TIPHF" localSheetId="50">#REF!</definedName>
    <definedName name="TIPHF" localSheetId="49">#REF!</definedName>
    <definedName name="TIPHF" localSheetId="48">#REF!</definedName>
    <definedName name="TIPHF" localSheetId="47">#REF!</definedName>
    <definedName name="TIPHF" localSheetId="46">#REF!</definedName>
    <definedName name="TIPHF" localSheetId="45">#REF!</definedName>
    <definedName name="TIPHF" localSheetId="12">#REF!</definedName>
    <definedName name="TIPHF" localSheetId="15">#REF!</definedName>
    <definedName name="TIPHF" localSheetId="14">#REF!</definedName>
    <definedName name="TIPHF" localSheetId="11">#REF!</definedName>
    <definedName name="TIPHF" localSheetId="8">#REF!</definedName>
    <definedName name="TIPHF" localSheetId="13">#REF!</definedName>
    <definedName name="TIPHF" localSheetId="18">#REF!</definedName>
    <definedName name="TIPHF" localSheetId="9">#REF!</definedName>
    <definedName name="TIPHF" localSheetId="7">#REF!</definedName>
    <definedName name="TIPHF">TIPHF!$B$1</definedName>
    <definedName name="TIPHF_EQ" localSheetId="37">TIPHF!$B$11:$I$42</definedName>
    <definedName name="TIPHFNAV" localSheetId="37">TIPHF!$B$56:$B$63</definedName>
    <definedName name="TISF" localSheetId="16">#REF!</definedName>
    <definedName name="TISF" localSheetId="17">#REF!</definedName>
    <definedName name="TISF" localSheetId="10">#REF!</definedName>
    <definedName name="TISF" localSheetId="54">#REF!</definedName>
    <definedName name="TISF" localSheetId="53">#REF!</definedName>
    <definedName name="TISF" localSheetId="52">#REF!</definedName>
    <definedName name="TISF" localSheetId="51">#REF!</definedName>
    <definedName name="TISF" localSheetId="50">#REF!</definedName>
    <definedName name="TISF" localSheetId="49">#REF!</definedName>
    <definedName name="TISF" localSheetId="48">#REF!</definedName>
    <definedName name="TISF" localSheetId="47">#REF!</definedName>
    <definedName name="TISF" localSheetId="46">#REF!</definedName>
    <definedName name="TISF" localSheetId="45">#REF!</definedName>
    <definedName name="TISF" localSheetId="12">#REF!</definedName>
    <definedName name="TISF" localSheetId="15">#REF!</definedName>
    <definedName name="TISF" localSheetId="14">#REF!</definedName>
    <definedName name="TISF" localSheetId="11">#REF!</definedName>
    <definedName name="TISF" localSheetId="8">#REF!</definedName>
    <definedName name="TISF" localSheetId="13">#REF!</definedName>
    <definedName name="TISF" localSheetId="18">#REF!</definedName>
    <definedName name="TISF" localSheetId="9">#REF!</definedName>
    <definedName name="TISF" localSheetId="7">#REF!</definedName>
    <definedName name="TISF">TISF!$B$1</definedName>
    <definedName name="TISF_EQ" localSheetId="39">TISF!$B$11:$I$46</definedName>
    <definedName name="TISF_EQ_FU_Related" localSheetId="39">TISF!#REF!</definedName>
    <definedName name="TISFNAV" localSheetId="39">TISF!$B$66:$B$73</definedName>
    <definedName name="TITSF" localSheetId="1">#REF!</definedName>
    <definedName name="TITSF" localSheetId="16">#REF!</definedName>
    <definedName name="TITSF" localSheetId="17">#REF!</definedName>
    <definedName name="TITSF" localSheetId="10">#REF!</definedName>
    <definedName name="TITSF" localSheetId="54">#REF!</definedName>
    <definedName name="TITSF" localSheetId="53">#REF!</definedName>
    <definedName name="TITSF" localSheetId="52">#REF!</definedName>
    <definedName name="TITSF" localSheetId="51">#REF!</definedName>
    <definedName name="TITSF" localSheetId="50">#REF!</definedName>
    <definedName name="TITSF" localSheetId="49">#REF!</definedName>
    <definedName name="TITSF" localSheetId="48">#REF!</definedName>
    <definedName name="TITSF" localSheetId="47">#REF!</definedName>
    <definedName name="TITSF" localSheetId="46">#REF!</definedName>
    <definedName name="TITSF" localSheetId="45">#REF!</definedName>
    <definedName name="TITSF" localSheetId="12">#REF!</definedName>
    <definedName name="TITSF" localSheetId="15">#REF!</definedName>
    <definedName name="TITSF" localSheetId="14">#REF!</definedName>
    <definedName name="TITSF" localSheetId="11">#REF!</definedName>
    <definedName name="TITSF" localSheetId="8">#REF!</definedName>
    <definedName name="TITSF" localSheetId="13">#REF!</definedName>
    <definedName name="TITSF" localSheetId="18">#REF!</definedName>
    <definedName name="TITSF" localSheetId="9">#REF!</definedName>
    <definedName name="TITSF" localSheetId="7">#REF!</definedName>
    <definedName name="TITSF">#REF!</definedName>
    <definedName name="TLF" localSheetId="10">TLF!$B$1</definedName>
    <definedName name="TLF" localSheetId="12">TLF!$B$1</definedName>
    <definedName name="TLF" localSheetId="11">TLF!$B$1</definedName>
    <definedName name="TLF" localSheetId="8">TLF!$B$1</definedName>
    <definedName name="TLF" localSheetId="9">TLF!$B$1</definedName>
    <definedName name="TLF">#REF!</definedName>
    <definedName name="TLF_GOV_SEC" localSheetId="8">TLF!$B$12:$H$24</definedName>
    <definedName name="TLF_MM" localSheetId="8">TLF!$B$26:$H$74</definedName>
    <definedName name="TLFNAV" localSheetId="8">TLF!$B$87:$B$94</definedName>
    <definedName name="TLMF" localSheetId="1">#REF!</definedName>
    <definedName name="TLMF" localSheetId="16">#REF!</definedName>
    <definedName name="TLMF" localSheetId="17">#REF!</definedName>
    <definedName name="TLMF" localSheetId="10">#REF!</definedName>
    <definedName name="TLMF" localSheetId="54">#REF!</definedName>
    <definedName name="TLMF" localSheetId="53">#REF!</definedName>
    <definedName name="TLMF" localSheetId="52">#REF!</definedName>
    <definedName name="TLMF" localSheetId="51">#REF!</definedName>
    <definedName name="TLMF" localSheetId="50">#REF!</definedName>
    <definedName name="TLMF" localSheetId="49">#REF!</definedName>
    <definedName name="TLMF" localSheetId="48">#REF!</definedName>
    <definedName name="TLMF" localSheetId="47">#REF!</definedName>
    <definedName name="TLMF" localSheetId="46">#REF!</definedName>
    <definedName name="TLMF" localSheetId="45">#REF!</definedName>
    <definedName name="TLMF" localSheetId="12">#REF!</definedName>
    <definedName name="TLMF" localSheetId="15">#REF!</definedName>
    <definedName name="TLMF" localSheetId="14">#REF!</definedName>
    <definedName name="TLMF" localSheetId="11">#REF!</definedName>
    <definedName name="TLMF" localSheetId="8">#REF!</definedName>
    <definedName name="TLMF" localSheetId="13">#REF!</definedName>
    <definedName name="TLMF" localSheetId="18">#REF!</definedName>
    <definedName name="TLMF" localSheetId="9">#REF!</definedName>
    <definedName name="TLMF" localSheetId="7">#REF!</definedName>
    <definedName name="TLMF">#REF!</definedName>
    <definedName name="TMAOF" localSheetId="16">#REF!</definedName>
    <definedName name="TMAOF" localSheetId="17">#REF!</definedName>
    <definedName name="TMAOF" localSheetId="10">#REF!</definedName>
    <definedName name="TMAOF" localSheetId="54">#REF!</definedName>
    <definedName name="TMAOF" localSheetId="53">#REF!</definedName>
    <definedName name="TMAOF" localSheetId="52">#REF!</definedName>
    <definedName name="TMAOF" localSheetId="51">#REF!</definedName>
    <definedName name="TMAOF" localSheetId="50">#REF!</definedName>
    <definedName name="TMAOF" localSheetId="49">#REF!</definedName>
    <definedName name="TMAOF" localSheetId="48">#REF!</definedName>
    <definedName name="TMAOF" localSheetId="47">#REF!</definedName>
    <definedName name="TMAOF" localSheetId="46">#REF!</definedName>
    <definedName name="TMAOF" localSheetId="45">#REF!</definedName>
    <definedName name="TMAOF" localSheetId="12">#REF!</definedName>
    <definedName name="TMAOF" localSheetId="15">#REF!</definedName>
    <definedName name="TMAOF" localSheetId="14">#REF!</definedName>
    <definedName name="TMAOF" localSheetId="11">#REF!</definedName>
    <definedName name="TMAOF" localSheetId="8">#REF!</definedName>
    <definedName name="TMAOF" localSheetId="13">#REF!</definedName>
    <definedName name="TMAOF" localSheetId="18">#REF!</definedName>
    <definedName name="TMAOF" localSheetId="9">#REF!</definedName>
    <definedName name="TMAOF" localSheetId="7">#REF!</definedName>
    <definedName name="TMAOF">TMAOF!$B$1</definedName>
    <definedName name="TMAOF_Debt_Related" localSheetId="5">TMAOF!$B$121:$H$124</definedName>
    <definedName name="TMAOF_EQ" localSheetId="5">TMAOF!$B$11:$I$70</definedName>
    <definedName name="TMAOF_EQ_FU_Related" localSheetId="5">TMAOF!#REF!</definedName>
    <definedName name="TMAOF_EQ_Related" localSheetId="5">TMAOF!$B$71:$I$79</definedName>
    <definedName name="TMAOF_GOV_SEC" localSheetId="5">TMAOF!$B$113:$H$119</definedName>
    <definedName name="TMAOF_MM" localSheetId="5">TMAOF!$B$126:$H$127</definedName>
    <definedName name="TMAOFNAV" localSheetId="5">TMAOF!$B$143:$B$150</definedName>
    <definedName name="TMCAPF" localSheetId="16">#REF!</definedName>
    <definedName name="TMCAPF" localSheetId="17">#REF!</definedName>
    <definedName name="TMCAPF" localSheetId="10">#REF!</definedName>
    <definedName name="TMCAPF" localSheetId="54">#REF!</definedName>
    <definedName name="TMCAPF" localSheetId="53">#REF!</definedName>
    <definedName name="TMCAPF" localSheetId="52">#REF!</definedName>
    <definedName name="TMCAPF" localSheetId="51">#REF!</definedName>
    <definedName name="TMCAPF" localSheetId="50">#REF!</definedName>
    <definedName name="TMCAPF" localSheetId="49">#REF!</definedName>
    <definedName name="TMCAPF" localSheetId="48">#REF!</definedName>
    <definedName name="TMCAPF" localSheetId="47">#REF!</definedName>
    <definedName name="TMCAPF" localSheetId="46">#REF!</definedName>
    <definedName name="TMCAPF" localSheetId="45">#REF!</definedName>
    <definedName name="TMCAPF" localSheetId="12">#REF!</definedName>
    <definedName name="TMCAPF" localSheetId="15">#REF!</definedName>
    <definedName name="TMCAPF" localSheetId="14">#REF!</definedName>
    <definedName name="TMCAPF" localSheetId="11">#REF!</definedName>
    <definedName name="TMCAPF" localSheetId="8">#REF!</definedName>
    <definedName name="TMCAPF" localSheetId="13">#REF!</definedName>
    <definedName name="TMCAPF" localSheetId="18">#REF!</definedName>
    <definedName name="TMCAPF" localSheetId="9">#REF!</definedName>
    <definedName name="TMCAPF" localSheetId="7">#REF!</definedName>
    <definedName name="TMCAPF">TMCAPF!$B$1</definedName>
    <definedName name="TMCAPF_EQ" localSheetId="22">TMCAPF!$B$11:$I$55</definedName>
    <definedName name="TMCAPF_EQ_FU_Related" localSheetId="22">TMCAPF!#REF!</definedName>
    <definedName name="TMCAPF_EQ_FU_Related_1" localSheetId="22">TMCAPF!$B$59:$I$59</definedName>
    <definedName name="TMCAPFNAV" localSheetId="22">TMCAPF!$B$74:$B$81</definedName>
    <definedName name="TMIF" localSheetId="16">#REF!</definedName>
    <definedName name="TMIF" localSheetId="17">#REF!</definedName>
    <definedName name="TMIF" localSheetId="10">#REF!</definedName>
    <definedName name="TMIF" localSheetId="54">#REF!</definedName>
    <definedName name="TMIF" localSheetId="53">#REF!</definedName>
    <definedName name="TMIF" localSheetId="52">#REF!</definedName>
    <definedName name="TMIF" localSheetId="51">#REF!</definedName>
    <definedName name="TMIF" localSheetId="50">#REF!</definedName>
    <definedName name="TMIF" localSheetId="49">#REF!</definedName>
    <definedName name="TMIF" localSheetId="48">#REF!</definedName>
    <definedName name="TMIF" localSheetId="47">#REF!</definedName>
    <definedName name="TMIF" localSheetId="46">#REF!</definedName>
    <definedName name="TMIF" localSheetId="45">#REF!</definedName>
    <definedName name="TMIF" localSheetId="12">#REF!</definedName>
    <definedName name="TMIF" localSheetId="15">#REF!</definedName>
    <definedName name="TMIF" localSheetId="14">#REF!</definedName>
    <definedName name="TMIF" localSheetId="11">#REF!</definedName>
    <definedName name="TMIF" localSheetId="8">#REF!</definedName>
    <definedName name="TMIF" localSheetId="13">#REF!</definedName>
    <definedName name="TMIF" localSheetId="18">#REF!</definedName>
    <definedName name="TMIF" localSheetId="9">#REF!</definedName>
    <definedName name="TMIF" localSheetId="7">#REF!</definedName>
    <definedName name="TMIF">TMIF!$B$1</definedName>
    <definedName name="TMIF_Debt_Related" localSheetId="4">TMIF!$B$77:$H$83</definedName>
    <definedName name="TMIF_EQ" localSheetId="4">TMIF!$B$11:$I$51</definedName>
    <definedName name="TMIF_EQ_Related" localSheetId="4">TMIF!$B$52:$I$65</definedName>
    <definedName name="TMIF_GOV_SEC" localSheetId="4">TMIF!$B$67:$H$75</definedName>
    <definedName name="TMIF_MM" localSheetId="4">TMIF!$B$85:$H$86</definedName>
    <definedName name="TMIFNAV" localSheetId="4">TMIF!$B$103:$B$114</definedName>
    <definedName name="TMPF" localSheetId="1">#REF!</definedName>
    <definedName name="TMPF" localSheetId="16">#REF!</definedName>
    <definedName name="TMPF" localSheetId="17">#REF!</definedName>
    <definedName name="TMPF" localSheetId="10">#REF!</definedName>
    <definedName name="TMPF" localSheetId="54">#REF!</definedName>
    <definedName name="TMPF" localSheetId="53">#REF!</definedName>
    <definedName name="TMPF" localSheetId="52">#REF!</definedName>
    <definedName name="TMPF" localSheetId="51">#REF!</definedName>
    <definedName name="TMPF" localSheetId="50">#REF!</definedName>
    <definedName name="TMPF" localSheetId="49">#REF!</definedName>
    <definedName name="TMPF" localSheetId="48">#REF!</definedName>
    <definedName name="TMPF" localSheetId="47">#REF!</definedName>
    <definedName name="TMPF" localSheetId="46">#REF!</definedName>
    <definedName name="TMPF" localSheetId="45">#REF!</definedName>
    <definedName name="TMPF" localSheetId="12">#REF!</definedName>
    <definedName name="TMPF" localSheetId="15">#REF!</definedName>
    <definedName name="TMPF" localSheetId="14">#REF!</definedName>
    <definedName name="TMPF" localSheetId="11">#REF!</definedName>
    <definedName name="TMPF" localSheetId="8">#REF!</definedName>
    <definedName name="TMPF" localSheetId="13">#REF!</definedName>
    <definedName name="TMPF" localSheetId="18">#REF!</definedName>
    <definedName name="TMPF" localSheetId="9">#REF!</definedName>
    <definedName name="TMPF" localSheetId="7">#REF!</definedName>
    <definedName name="TMPF">#REF!</definedName>
    <definedName name="TNETF" localSheetId="16">#REF!</definedName>
    <definedName name="TNETF" localSheetId="17">#REF!</definedName>
    <definedName name="TNETF" localSheetId="10">#REF!</definedName>
    <definedName name="TNETF" localSheetId="54">#REF!</definedName>
    <definedName name="TNETF" localSheetId="53">#REF!</definedName>
    <definedName name="TNETF" localSheetId="52">#REF!</definedName>
    <definedName name="TNETF" localSheetId="51">#REF!</definedName>
    <definedName name="TNETF" localSheetId="50">#REF!</definedName>
    <definedName name="TNETF" localSheetId="49">#REF!</definedName>
    <definedName name="TNETF" localSheetId="48">#REF!</definedName>
    <definedName name="TNETF" localSheetId="47">#REF!</definedName>
    <definedName name="TNETF" localSheetId="46">#REF!</definedName>
    <definedName name="TNETF" localSheetId="45">#REF!</definedName>
    <definedName name="TNETF" localSheetId="12">#REF!</definedName>
    <definedName name="TNETF" localSheetId="15">#REF!</definedName>
    <definedName name="TNETF" localSheetId="14">#REF!</definedName>
    <definedName name="TNETF" localSheetId="11">#REF!</definedName>
    <definedName name="TNETF" localSheetId="8">#REF!</definedName>
    <definedName name="TNETF" localSheetId="13">#REF!</definedName>
    <definedName name="TNETF" localSheetId="18">#REF!</definedName>
    <definedName name="TNETF" localSheetId="9">#REF!</definedName>
    <definedName name="TNETF" localSheetId="7">#REF!</definedName>
    <definedName name="TNETF">TNETF!$B$1</definedName>
    <definedName name="TNETF_Debt_Related" localSheetId="32">TNETF!$B$66:$H$70</definedName>
    <definedName name="TNETF_EQ" localSheetId="32">TNETF!$B$11:$I$64</definedName>
    <definedName name="TNETFNAV" localSheetId="32">TNETF!$B$84:$B$85</definedName>
    <definedName name="TNPBETF" localSheetId="16">#REF!</definedName>
    <definedName name="TNPBETF" localSheetId="17">#REF!</definedName>
    <definedName name="TNPBETF" localSheetId="10">#REF!</definedName>
    <definedName name="TNPBETF" localSheetId="54">#REF!</definedName>
    <definedName name="TNPBETF" localSheetId="53">#REF!</definedName>
    <definedName name="TNPBETF" localSheetId="52">#REF!</definedName>
    <definedName name="TNPBETF" localSheetId="51">#REF!</definedName>
    <definedName name="TNPBETF" localSheetId="50">#REF!</definedName>
    <definedName name="TNPBETF" localSheetId="49">#REF!</definedName>
    <definedName name="TNPBETF" localSheetId="48">#REF!</definedName>
    <definedName name="TNPBETF" localSheetId="47">#REF!</definedName>
    <definedName name="TNPBETF" localSheetId="46">#REF!</definedName>
    <definedName name="TNPBETF" localSheetId="45">#REF!</definedName>
    <definedName name="TNPBETF" localSheetId="12">#REF!</definedName>
    <definedName name="TNPBETF" localSheetId="15">#REF!</definedName>
    <definedName name="TNPBETF" localSheetId="14">#REF!</definedName>
    <definedName name="TNPBETF" localSheetId="11">#REF!</definedName>
    <definedName name="TNPBETF" localSheetId="8">#REF!</definedName>
    <definedName name="TNPBETF" localSheetId="13">#REF!</definedName>
    <definedName name="TNPBETF" localSheetId="18">#REF!</definedName>
    <definedName name="TNPBETF" localSheetId="9">#REF!</definedName>
    <definedName name="TNPBETF" localSheetId="7">#REF!</definedName>
    <definedName name="TNPBETF">TNPBETF!$B$1</definedName>
    <definedName name="TNPBETF_EQ" localSheetId="33">TNPBETF!$B$11:$I$24</definedName>
    <definedName name="TNPBETFNAV" localSheetId="33">TNPBETF!$B$37:$B$38</definedName>
    <definedName name="TOF" localSheetId="10">TOF!$B$1</definedName>
    <definedName name="TOF" localSheetId="12">TOF!$B$1</definedName>
    <definedName name="TOF" localSheetId="11">TOF!$B$1</definedName>
    <definedName name="TOF" localSheetId="8">TOF!$B$1</definedName>
    <definedName name="TOF" localSheetId="13">TOF!$B$1</definedName>
    <definedName name="TOF" localSheetId="9">TOF!$B$1</definedName>
    <definedName name="TOF" localSheetId="7">TOF!$B$1</definedName>
    <definedName name="TOF">#REF!</definedName>
    <definedName name="TOFNAV" localSheetId="13">TOF!$B$23:$B$30</definedName>
    <definedName name="TOIIS" localSheetId="1">#REF!</definedName>
    <definedName name="TOIIS" localSheetId="16">#REF!</definedName>
    <definedName name="TOIIS" localSheetId="17">#REF!</definedName>
    <definedName name="TOIIS" localSheetId="10">#REF!</definedName>
    <definedName name="TOIIS" localSheetId="54">#REF!</definedName>
    <definedName name="TOIIS" localSheetId="53">#REF!</definedName>
    <definedName name="TOIIS" localSheetId="52">#REF!</definedName>
    <definedName name="TOIIS" localSheetId="51">#REF!</definedName>
    <definedName name="TOIIS" localSheetId="50">#REF!</definedName>
    <definedName name="TOIIS" localSheetId="49">#REF!</definedName>
    <definedName name="TOIIS" localSheetId="48">#REF!</definedName>
    <definedName name="TOIIS" localSheetId="47">#REF!</definedName>
    <definedName name="TOIIS" localSheetId="46">#REF!</definedName>
    <definedName name="TOIIS" localSheetId="45">#REF!</definedName>
    <definedName name="TOIIS" localSheetId="12">#REF!</definedName>
    <definedName name="TOIIS" localSheetId="15">#REF!</definedName>
    <definedName name="TOIIS" localSheetId="14">#REF!</definedName>
    <definedName name="TOIIS" localSheetId="11">#REF!</definedName>
    <definedName name="TOIIS" localSheetId="8">#REF!</definedName>
    <definedName name="TOIIS" localSheetId="13">#REF!</definedName>
    <definedName name="TOIIS" localSheetId="18">#REF!</definedName>
    <definedName name="TOIIS" localSheetId="9">#REF!</definedName>
    <definedName name="TOIIS" localSheetId="7">#REF!</definedName>
    <definedName name="TOIIS">#REF!</definedName>
    <definedName name="TOIOS" localSheetId="1">#REF!</definedName>
    <definedName name="TOIOS" localSheetId="16">#REF!</definedName>
    <definedName name="TOIOS" localSheetId="17">#REF!</definedName>
    <definedName name="TOIOS" localSheetId="10">#REF!</definedName>
    <definedName name="TOIOS" localSheetId="54">#REF!</definedName>
    <definedName name="TOIOS" localSheetId="53">#REF!</definedName>
    <definedName name="TOIOS" localSheetId="52">#REF!</definedName>
    <definedName name="TOIOS" localSheetId="51">#REF!</definedName>
    <definedName name="TOIOS" localSheetId="50">#REF!</definedName>
    <definedName name="TOIOS" localSheetId="49">#REF!</definedName>
    <definedName name="TOIOS" localSheetId="48">#REF!</definedName>
    <definedName name="TOIOS" localSheetId="47">#REF!</definedName>
    <definedName name="TOIOS" localSheetId="46">#REF!</definedName>
    <definedName name="TOIOS" localSheetId="45">#REF!</definedName>
    <definedName name="TOIOS" localSheetId="12">#REF!</definedName>
    <definedName name="TOIOS" localSheetId="15">#REF!</definedName>
    <definedName name="TOIOS" localSheetId="14">#REF!</definedName>
    <definedName name="TOIOS" localSheetId="11">#REF!</definedName>
    <definedName name="TOIOS" localSheetId="8">#REF!</definedName>
    <definedName name="TOIOS" localSheetId="13">#REF!</definedName>
    <definedName name="TOIOS" localSheetId="18">#REF!</definedName>
    <definedName name="TOIOS" localSheetId="9">#REF!</definedName>
    <definedName name="TOIOS" localSheetId="7">#REF!</definedName>
    <definedName name="TOIOS">#REF!</definedName>
    <definedName name="TOISS" localSheetId="1">#REF!</definedName>
    <definedName name="TOISS" localSheetId="16">#REF!</definedName>
    <definedName name="TOISS" localSheetId="17">#REF!</definedName>
    <definedName name="TOISS" localSheetId="10">#REF!</definedName>
    <definedName name="TOISS" localSheetId="54">#REF!</definedName>
    <definedName name="TOISS" localSheetId="53">#REF!</definedName>
    <definedName name="TOISS" localSheetId="52">#REF!</definedName>
    <definedName name="TOISS" localSheetId="51">#REF!</definedName>
    <definedName name="TOISS" localSheetId="50">#REF!</definedName>
    <definedName name="TOISS" localSheetId="49">#REF!</definedName>
    <definedName name="TOISS" localSheetId="48">#REF!</definedName>
    <definedName name="TOISS" localSheetId="47">#REF!</definedName>
    <definedName name="TOISS" localSheetId="46">#REF!</definedName>
    <definedName name="TOISS" localSheetId="45">#REF!</definedName>
    <definedName name="TOISS" localSheetId="12">#REF!</definedName>
    <definedName name="TOISS" localSheetId="15">#REF!</definedName>
    <definedName name="TOISS" localSheetId="14">#REF!</definedName>
    <definedName name="TOISS" localSheetId="11">#REF!</definedName>
    <definedName name="TOISS" localSheetId="8">#REF!</definedName>
    <definedName name="TOISS" localSheetId="13">#REF!</definedName>
    <definedName name="TOISS" localSheetId="18">#REF!</definedName>
    <definedName name="TOISS" localSheetId="9">#REF!</definedName>
    <definedName name="TOISS" localSheetId="7">#REF!</definedName>
    <definedName name="TOISS">#REF!</definedName>
    <definedName name="TQNTF" localSheetId="16">#REF!</definedName>
    <definedName name="TQNTF" localSheetId="17">#REF!</definedName>
    <definedName name="TQNTF" localSheetId="10">#REF!</definedName>
    <definedName name="TQNTF" localSheetId="54">#REF!</definedName>
    <definedName name="TQNTF" localSheetId="53">#REF!</definedName>
    <definedName name="TQNTF" localSheetId="52">#REF!</definedName>
    <definedName name="TQNTF" localSheetId="51">#REF!</definedName>
    <definedName name="TQNTF" localSheetId="50">#REF!</definedName>
    <definedName name="TQNTF" localSheetId="49">#REF!</definedName>
    <definedName name="TQNTF" localSheetId="48">#REF!</definedName>
    <definedName name="TQNTF" localSheetId="47">#REF!</definedName>
    <definedName name="TQNTF" localSheetId="46">#REF!</definedName>
    <definedName name="TQNTF" localSheetId="45">#REF!</definedName>
    <definedName name="TQNTF" localSheetId="12">#REF!</definedName>
    <definedName name="TQNTF" localSheetId="15">#REF!</definedName>
    <definedName name="TQNTF" localSheetId="14">#REF!</definedName>
    <definedName name="TQNTF" localSheetId="11">#REF!</definedName>
    <definedName name="TQNTF" localSheetId="8">#REF!</definedName>
    <definedName name="TQNTF" localSheetId="13">#REF!</definedName>
    <definedName name="TQNTF" localSheetId="18">#REF!</definedName>
    <definedName name="TQNTF" localSheetId="9">#REF!</definedName>
    <definedName name="TQNTF" localSheetId="7">#REF!</definedName>
    <definedName name="TQNTF">TQNTF!$B$1</definedName>
    <definedName name="TQNTF_Debt_Related" localSheetId="42">TQNTF!$B$44:$H$48</definedName>
    <definedName name="TQNTF_EQ" localSheetId="42">TQNTF!$B$11:$I$42</definedName>
    <definedName name="TQNTFNAV" localSheetId="42">TQNTF!$B$62:$B$69</definedName>
    <definedName name="TREF" localSheetId="16">#REF!</definedName>
    <definedName name="TREF" localSheetId="17">#REF!</definedName>
    <definedName name="TREF" localSheetId="10">#REF!</definedName>
    <definedName name="TREF" localSheetId="54">#REF!</definedName>
    <definedName name="TREF" localSheetId="53">#REF!</definedName>
    <definedName name="TREF" localSheetId="52">#REF!</definedName>
    <definedName name="TREF" localSheetId="51">#REF!</definedName>
    <definedName name="TREF" localSheetId="50">#REF!</definedName>
    <definedName name="TREF" localSheetId="49">#REF!</definedName>
    <definedName name="TREF" localSheetId="48">#REF!</definedName>
    <definedName name="TREF" localSheetId="47">#REF!</definedName>
    <definedName name="TREF" localSheetId="46">#REF!</definedName>
    <definedName name="TREF" localSheetId="45">#REF!</definedName>
    <definedName name="TREF" localSheetId="12">#REF!</definedName>
    <definedName name="TREF" localSheetId="15">#REF!</definedName>
    <definedName name="TREF" localSheetId="14">#REF!</definedName>
    <definedName name="TREF" localSheetId="11">#REF!</definedName>
    <definedName name="TREF" localSheetId="8">#REF!</definedName>
    <definedName name="TREF" localSheetId="13">#REF!</definedName>
    <definedName name="TREF" localSheetId="18">#REF!</definedName>
    <definedName name="TREF" localSheetId="9">#REF!</definedName>
    <definedName name="TREF" localSheetId="7">#REF!</definedName>
    <definedName name="TREF">TREF!$B$1</definedName>
    <definedName name="TREF_EQ" localSheetId="38">TREF!$B$11:$I$42</definedName>
    <definedName name="TREFNAV" localSheetId="38">TREF!$B$56:$B$63</definedName>
    <definedName name="TRSFC" localSheetId="10">TRSFC!$B$1</definedName>
    <definedName name="TRSFC" localSheetId="12">TRSFC!$B$1</definedName>
    <definedName name="TRSFC" localSheetId="11">TRSFC!$B$1</definedName>
    <definedName name="TRSFC" localSheetId="8">TRSFC!$B$1</definedName>
    <definedName name="TRSFC" localSheetId="13">TRSFC!$B$1</definedName>
    <definedName name="TRSFC" localSheetId="18">TRSFC!$B$1</definedName>
    <definedName name="TRSFC" localSheetId="9">TRSFC!$B$1</definedName>
    <definedName name="TRSFC" localSheetId="7">TRSFC!$B$1</definedName>
    <definedName name="TRSFC">#REF!</definedName>
    <definedName name="TRSFC_Debt_Related" localSheetId="18">TRSFC!$B$70:$H$76</definedName>
    <definedName name="TRSFC_EQ" localSheetId="18">TRSFC!$B$10:$I$56</definedName>
    <definedName name="TRSFC_GOV_SEC" localSheetId="18">TRSFC!$B$58:$H$68</definedName>
    <definedName name="TRSFCNAV" localSheetId="18">TRSFC!$B$89:$B$92</definedName>
    <definedName name="TRSFM" localSheetId="16">#REF!</definedName>
    <definedName name="TRSFM" localSheetId="17">#REF!</definedName>
    <definedName name="TRSFM" localSheetId="10">#REF!</definedName>
    <definedName name="TRSFM" localSheetId="54">#REF!</definedName>
    <definedName name="TRSFM" localSheetId="53">#REF!</definedName>
    <definedName name="TRSFM" localSheetId="52">#REF!</definedName>
    <definedName name="TRSFM" localSheetId="51">#REF!</definedName>
    <definedName name="TRSFM" localSheetId="50">#REF!</definedName>
    <definedName name="TRSFM" localSheetId="49">#REF!</definedName>
    <definedName name="TRSFM" localSheetId="48">#REF!</definedName>
    <definedName name="TRSFM" localSheetId="47">#REF!</definedName>
    <definedName name="TRSFM" localSheetId="46">#REF!</definedName>
    <definedName name="TRSFM" localSheetId="45">#REF!</definedName>
    <definedName name="TRSFM" localSheetId="12">#REF!</definedName>
    <definedName name="TRSFM" localSheetId="15">#REF!</definedName>
    <definedName name="TRSFM" localSheetId="14">#REF!</definedName>
    <definedName name="TRSFM" localSheetId="11">#REF!</definedName>
    <definedName name="TRSFM" localSheetId="8">#REF!</definedName>
    <definedName name="TRSFM" localSheetId="13">#REF!</definedName>
    <definedName name="TRSFM" localSheetId="18">#REF!</definedName>
    <definedName name="TRSFM" localSheetId="9">#REF!</definedName>
    <definedName name="TRSFM" localSheetId="7">#REF!</definedName>
    <definedName name="TRSFM">TRSFM!$B$1</definedName>
    <definedName name="TRSFM_Debt_Related" localSheetId="20">TRSFM!$B$72:$H$82</definedName>
    <definedName name="TRSFM_Debt_Related_UNLISTED" localSheetId="20">TRSFM!$B$84:$H$85</definedName>
    <definedName name="TRSFM_EQ" localSheetId="20">TRSFM!$B$10:$I$57</definedName>
    <definedName name="TRSFM_EQ_FU_Related" localSheetId="20">TRSFM!#REF!</definedName>
    <definedName name="TRSFM_GOV_SEC" localSheetId="20">TRSFM!$B$64:$H$70</definedName>
    <definedName name="TRSFM_MM" localSheetId="20">TRSFM!$B$87:$H$88</definedName>
    <definedName name="TRSFMNAV" localSheetId="20">TRSFM!$B$102:$B$105</definedName>
    <definedName name="TRSFP" localSheetId="16">#REF!</definedName>
    <definedName name="TRSFP" localSheetId="17">#REF!</definedName>
    <definedName name="TRSFP" localSheetId="10">#REF!</definedName>
    <definedName name="TRSFP" localSheetId="54">#REF!</definedName>
    <definedName name="TRSFP" localSheetId="53">#REF!</definedName>
    <definedName name="TRSFP" localSheetId="52">#REF!</definedName>
    <definedName name="TRSFP" localSheetId="51">#REF!</definedName>
    <definedName name="TRSFP" localSheetId="50">#REF!</definedName>
    <definedName name="TRSFP" localSheetId="49">#REF!</definedName>
    <definedName name="TRSFP" localSheetId="48">#REF!</definedName>
    <definedName name="TRSFP" localSheetId="47">#REF!</definedName>
    <definedName name="TRSFP" localSheetId="46">#REF!</definedName>
    <definedName name="TRSFP" localSheetId="45">#REF!</definedName>
    <definedName name="TRSFP" localSheetId="12">#REF!</definedName>
    <definedName name="TRSFP" localSheetId="15">#REF!</definedName>
    <definedName name="TRSFP" localSheetId="14">#REF!</definedName>
    <definedName name="TRSFP" localSheetId="11">#REF!</definedName>
    <definedName name="TRSFP" localSheetId="8">#REF!</definedName>
    <definedName name="TRSFP" localSheetId="13">#REF!</definedName>
    <definedName name="TRSFP" localSheetId="18">#REF!</definedName>
    <definedName name="TRSFP" localSheetId="9">#REF!</definedName>
    <definedName name="TRSFP" localSheetId="7">#REF!</definedName>
    <definedName name="TRSFP">TRSFP!$B$1</definedName>
    <definedName name="TRSFP_EQ" localSheetId="19">TRSFP!$B$10:$I$58</definedName>
    <definedName name="TRSFPNAV" localSheetId="19">TRSFP!$B$72:$B$75</definedName>
    <definedName name="TSCAPF" localSheetId="16">#REF!</definedName>
    <definedName name="TSCAPF" localSheetId="17">#REF!</definedName>
    <definedName name="TSCAPF" localSheetId="10">#REF!</definedName>
    <definedName name="TSCAPF" localSheetId="54">#REF!</definedName>
    <definedName name="TSCAPF" localSheetId="53">#REF!</definedName>
    <definedName name="TSCAPF" localSheetId="52">#REF!</definedName>
    <definedName name="TSCAPF" localSheetId="51">#REF!</definedName>
    <definedName name="TSCAPF" localSheetId="50">#REF!</definedName>
    <definedName name="TSCAPF" localSheetId="49">#REF!</definedName>
    <definedName name="TSCAPF" localSheetId="48">#REF!</definedName>
    <definedName name="TSCAPF" localSheetId="47">#REF!</definedName>
    <definedName name="TSCAPF" localSheetId="46">#REF!</definedName>
    <definedName name="TSCAPF" localSheetId="45">#REF!</definedName>
    <definedName name="TSCAPF" localSheetId="12">#REF!</definedName>
    <definedName name="TSCAPF" localSheetId="15">#REF!</definedName>
    <definedName name="TSCAPF" localSheetId="14">#REF!</definedName>
    <definedName name="TSCAPF" localSheetId="11">#REF!</definedName>
    <definedName name="TSCAPF" localSheetId="8">#REF!</definedName>
    <definedName name="TSCAPF" localSheetId="13">#REF!</definedName>
    <definedName name="TSCAPF" localSheetId="18">#REF!</definedName>
    <definedName name="TSCAPF" localSheetId="9">#REF!</definedName>
    <definedName name="TSCAPF" localSheetId="7">#REF!</definedName>
    <definedName name="TSCAPF">TSCAPF!$B$1</definedName>
    <definedName name="TSCAPF_EQ" localSheetId="28">TSCAPF!$B$11:$I$49</definedName>
    <definedName name="TSCAPF_EQ_FU_Related" localSheetId="28">TSCAPF!$B$54:$I$55</definedName>
    <definedName name="TSCAPFNAV" localSheetId="28">TSCAPF!$B$71:$B$78</definedName>
    <definedName name="TSIPF3" localSheetId="1">#REF!</definedName>
    <definedName name="TSIPF3" localSheetId="16">#REF!</definedName>
    <definedName name="TSIPF3" localSheetId="17">#REF!</definedName>
    <definedName name="TSIPF3" localSheetId="10">#REF!</definedName>
    <definedName name="TSIPF3" localSheetId="54">#REF!</definedName>
    <definedName name="TSIPF3" localSheetId="53">#REF!</definedName>
    <definedName name="TSIPF3" localSheetId="52">#REF!</definedName>
    <definedName name="TSIPF3" localSheetId="51">#REF!</definedName>
    <definedName name="TSIPF3" localSheetId="50">#REF!</definedName>
    <definedName name="TSIPF3" localSheetId="49">#REF!</definedName>
    <definedName name="TSIPF3" localSheetId="48">#REF!</definedName>
    <definedName name="TSIPF3" localSheetId="47">#REF!</definedName>
    <definedName name="TSIPF3" localSheetId="46">#REF!</definedName>
    <definedName name="TSIPF3" localSheetId="45">#REF!</definedName>
    <definedName name="TSIPF3" localSheetId="12">#REF!</definedName>
    <definedName name="TSIPF3" localSheetId="15">#REF!</definedName>
    <definedName name="TSIPF3" localSheetId="14">#REF!</definedName>
    <definedName name="TSIPF3" localSheetId="11">#REF!</definedName>
    <definedName name="TSIPF3" localSheetId="8">#REF!</definedName>
    <definedName name="TSIPF3" localSheetId="13">#REF!</definedName>
    <definedName name="TSIPF3" localSheetId="18">#REF!</definedName>
    <definedName name="TSIPF3" localSheetId="9">#REF!</definedName>
    <definedName name="TSIPF3" localSheetId="7">#REF!</definedName>
    <definedName name="TSIPF3">#REF!</definedName>
    <definedName name="TSTBF" localSheetId="10">TSTBF!$B$1</definedName>
    <definedName name="TSTBF" localSheetId="12">TSTBF!$B$1</definedName>
    <definedName name="TSTBF" localSheetId="11">TSTBF!$B$1</definedName>
    <definedName name="TSTBF" localSheetId="9">TSTBF!$B$1</definedName>
    <definedName name="TSTBF">#REF!</definedName>
    <definedName name="TSTBF_Debt_Related" localSheetId="9">TSTBF!$B$32:$H$75</definedName>
    <definedName name="TSTBF_Debt_Related_UNLISTED" localSheetId="9">TSTBF!$B$77:$H$79</definedName>
    <definedName name="TSTBF_GOV_SEC" localSheetId="9">TSTBF!$B$11:$H$30</definedName>
    <definedName name="TSTBF_MM" localSheetId="9">TSTBF!$B$81:$H$90</definedName>
    <definedName name="TSTBFNAV" localSheetId="9">TSTBF!$B$104:$B$115</definedName>
    <definedName name="TTAF1" localSheetId="1">#REF!</definedName>
    <definedName name="TTAF1" localSheetId="16">#REF!</definedName>
    <definedName name="TTAF1" localSheetId="17">#REF!</definedName>
    <definedName name="TTAF1" localSheetId="10">#REF!</definedName>
    <definedName name="TTAF1" localSheetId="54">#REF!</definedName>
    <definedName name="TTAF1" localSheetId="53">#REF!</definedName>
    <definedName name="TTAF1" localSheetId="52">#REF!</definedName>
    <definedName name="TTAF1" localSheetId="51">#REF!</definedName>
    <definedName name="TTAF1" localSheetId="50">#REF!</definedName>
    <definedName name="TTAF1" localSheetId="49">#REF!</definedName>
    <definedName name="TTAF1" localSheetId="48">#REF!</definedName>
    <definedName name="TTAF1" localSheetId="47">#REF!</definedName>
    <definedName name="TTAF1" localSheetId="46">#REF!</definedName>
    <definedName name="TTAF1" localSheetId="45">#REF!</definedName>
    <definedName name="TTAF1" localSheetId="12">#REF!</definedName>
    <definedName name="TTAF1" localSheetId="15">#REF!</definedName>
    <definedName name="TTAF1" localSheetId="14">#REF!</definedName>
    <definedName name="TTAF1" localSheetId="11">#REF!</definedName>
    <definedName name="TTAF1" localSheetId="8">#REF!</definedName>
    <definedName name="TTAF1" localSheetId="13">#REF!</definedName>
    <definedName name="TTAF1" localSheetId="18">#REF!</definedName>
    <definedName name="TTAF1" localSheetId="9">#REF!</definedName>
    <definedName name="TTAF1" localSheetId="7">#REF!</definedName>
    <definedName name="TTAF1">#REF!</definedName>
    <definedName name="TTMF" localSheetId="1">#REF!</definedName>
    <definedName name="TTMF" localSheetId="16">#REF!</definedName>
    <definedName name="TTMF" localSheetId="17">#REF!</definedName>
    <definedName name="TTMF" localSheetId="10">#REF!</definedName>
    <definedName name="TTMF" localSheetId="54">#REF!</definedName>
    <definedName name="TTMF" localSheetId="53">#REF!</definedName>
    <definedName name="TTMF" localSheetId="52">#REF!</definedName>
    <definedName name="TTMF" localSheetId="51">#REF!</definedName>
    <definedName name="TTMF" localSheetId="50">#REF!</definedName>
    <definedName name="TTMF" localSheetId="49">#REF!</definedName>
    <definedName name="TTMF" localSheetId="48">#REF!</definedName>
    <definedName name="TTMF" localSheetId="47">#REF!</definedName>
    <definedName name="TTMF" localSheetId="46">#REF!</definedName>
    <definedName name="TTMF" localSheetId="45">#REF!</definedName>
    <definedName name="TTMF" localSheetId="12">#REF!</definedName>
    <definedName name="TTMF" localSheetId="15">#REF!</definedName>
    <definedName name="TTMF" localSheetId="14">#REF!</definedName>
    <definedName name="TTMF" localSheetId="11">#REF!</definedName>
    <definedName name="TTMF" localSheetId="8">#REF!</definedName>
    <definedName name="TTMF" localSheetId="13">#REF!</definedName>
    <definedName name="TTMF" localSheetId="18">#REF!</definedName>
    <definedName name="TTMF" localSheetId="9">#REF!</definedName>
    <definedName name="TTMF" localSheetId="7">#REF!</definedName>
    <definedName name="TTMF">#REF!</definedName>
    <definedName name="TTMFSP1" localSheetId="16">#REF!</definedName>
    <definedName name="TTMFSP1" localSheetId="17">#REF!</definedName>
    <definedName name="TTMFSP1" localSheetId="10">#REF!</definedName>
    <definedName name="TTMFSP1" localSheetId="54">#REF!</definedName>
    <definedName name="TTMFSP1" localSheetId="53">#REF!</definedName>
    <definedName name="TTMFSP1" localSheetId="52">#REF!</definedName>
    <definedName name="TTMFSP1" localSheetId="51">#REF!</definedName>
    <definedName name="TTMFSP1" localSheetId="50">#REF!</definedName>
    <definedName name="TTMFSP1" localSheetId="49">#REF!</definedName>
    <definedName name="TTMFSP1" localSheetId="48">#REF!</definedName>
    <definedName name="TTMFSP1" localSheetId="47">#REF!</definedName>
    <definedName name="TTMFSP1" localSheetId="46">#REF!</definedName>
    <definedName name="TTMFSP1" localSheetId="45">#REF!</definedName>
    <definedName name="TTMFSP1" localSheetId="12">#REF!</definedName>
    <definedName name="TTMFSP1" localSheetId="15">#REF!</definedName>
    <definedName name="TTMFSP1" localSheetId="14">#REF!</definedName>
    <definedName name="TTMFSP1" localSheetId="11">#REF!</definedName>
    <definedName name="TTMFSP1" localSheetId="8">#REF!</definedName>
    <definedName name="TTMFSP1" localSheetId="13">#REF!</definedName>
    <definedName name="TTMFSP1" localSheetId="18">#REF!</definedName>
    <definedName name="TTMFSP1" localSheetId="9">#REF!</definedName>
    <definedName name="TTMFSP1" localSheetId="7">#REF!</definedName>
    <definedName name="TTMFSP1">#REF!</definedName>
    <definedName name="TTMFSP1NAV" localSheetId="9">TSTBF!$B$147:$B$162</definedName>
    <definedName name="TTOFE" localSheetId="16">#REF!</definedName>
    <definedName name="TTOFE" localSheetId="17">#REF!</definedName>
    <definedName name="TTOFE" localSheetId="10">#REF!</definedName>
    <definedName name="TTOFE" localSheetId="54">#REF!</definedName>
    <definedName name="TTOFE" localSheetId="53">#REF!</definedName>
    <definedName name="TTOFE" localSheetId="52">#REF!</definedName>
    <definedName name="TTOFE" localSheetId="51">#REF!</definedName>
    <definedName name="TTOFE" localSheetId="50">#REF!</definedName>
    <definedName name="TTOFE" localSheetId="49">#REF!</definedName>
    <definedName name="TTOFE" localSheetId="48">#REF!</definedName>
    <definedName name="TTOFE" localSheetId="47">#REF!</definedName>
    <definedName name="TTOFE" localSheetId="46">#REF!</definedName>
    <definedName name="TTOFE" localSheetId="45">#REF!</definedName>
    <definedName name="TTOFE" localSheetId="12">#REF!</definedName>
    <definedName name="TTOFE" localSheetId="15">#REF!</definedName>
    <definedName name="TTOFE" localSheetId="14">#REF!</definedName>
    <definedName name="TTOFE" localSheetId="11">#REF!</definedName>
    <definedName name="TTOFE" localSheetId="8">#REF!</definedName>
    <definedName name="TTOFE" localSheetId="13">#REF!</definedName>
    <definedName name="TTOFE" localSheetId="18">#REF!</definedName>
    <definedName name="TTOFE" localSheetId="9">#REF!</definedName>
    <definedName name="TTOFE" localSheetId="7">#REF!</definedName>
    <definedName name="TTOFE">TTOFE!$B$1</definedName>
    <definedName name="TTOFE_EQ" localSheetId="21">TTOFE!$B$11:$I$51</definedName>
    <definedName name="TTOFE_EQ_FU_Related" localSheetId="21">TTOFE!#REF!</definedName>
    <definedName name="TTOFENAV" localSheetId="21">TTOFE!$B$71:$B$78</definedName>
    <definedName name="TTSF96" localSheetId="16">#REF!</definedName>
    <definedName name="TTSF96" localSheetId="17">#REF!</definedName>
    <definedName name="TTSF96" localSheetId="10">#REF!</definedName>
    <definedName name="TTSF96" localSheetId="54">#REF!</definedName>
    <definedName name="TTSF96" localSheetId="53">#REF!</definedName>
    <definedName name="TTSF96" localSheetId="52">#REF!</definedName>
    <definedName name="TTSF96" localSheetId="51">#REF!</definedName>
    <definedName name="TTSF96" localSheetId="50">#REF!</definedName>
    <definedName name="TTSF96" localSheetId="49">#REF!</definedName>
    <definedName name="TTSF96" localSheetId="48">#REF!</definedName>
    <definedName name="TTSF96" localSheetId="47">#REF!</definedName>
    <definedName name="TTSF96" localSheetId="46">#REF!</definedName>
    <definedName name="TTSF96" localSheetId="45">#REF!</definedName>
    <definedName name="TTSF96" localSheetId="12">#REF!</definedName>
    <definedName name="TTSF96" localSheetId="15">#REF!</definedName>
    <definedName name="TTSF96" localSheetId="14">#REF!</definedName>
    <definedName name="TTSF96" localSheetId="11">#REF!</definedName>
    <definedName name="TTSF96" localSheetId="8">#REF!</definedName>
    <definedName name="TTSF96" localSheetId="13">#REF!</definedName>
    <definedName name="TTSF96" localSheetId="18">#REF!</definedName>
    <definedName name="TTSF96" localSheetId="9">#REF!</definedName>
    <definedName name="TTSF96" localSheetId="7">#REF!</definedName>
    <definedName name="TTSF96">TTSF96!$B$1</definedName>
    <definedName name="TTSF96_EQ" localSheetId="24">TTSF96!$B$11:$I$54</definedName>
    <definedName name="TTSF96NAV" localSheetId="24">TTSF96!$B$68:$B$75</definedName>
    <definedName name="TUDG3S" localSheetId="1">#REF!</definedName>
    <definedName name="TUDG3S" localSheetId="16">#REF!</definedName>
    <definedName name="TUDG3S" localSheetId="17">#REF!</definedName>
    <definedName name="TUDG3S" localSheetId="10">#REF!</definedName>
    <definedName name="TUDG3S" localSheetId="54">#REF!</definedName>
    <definedName name="TUDG3S" localSheetId="53">#REF!</definedName>
    <definedName name="TUDG3S" localSheetId="52">#REF!</definedName>
    <definedName name="TUDG3S" localSheetId="51">#REF!</definedName>
    <definedName name="TUDG3S" localSheetId="50">#REF!</definedName>
    <definedName name="TUDG3S" localSheetId="49">#REF!</definedName>
    <definedName name="TUDG3S" localSheetId="48">#REF!</definedName>
    <definedName name="TUDG3S" localSheetId="47">#REF!</definedName>
    <definedName name="TUDG3S" localSheetId="46">#REF!</definedName>
    <definedName name="TUDG3S" localSheetId="45">#REF!</definedName>
    <definedName name="TUDG3S" localSheetId="12">#REF!</definedName>
    <definedName name="TUDG3S" localSheetId="15">#REF!</definedName>
    <definedName name="TUDG3S" localSheetId="14">#REF!</definedName>
    <definedName name="TUDG3S" localSheetId="11">#REF!</definedName>
    <definedName name="TUDG3S" localSheetId="8">#REF!</definedName>
    <definedName name="TUDG3S" localSheetId="13">#REF!</definedName>
    <definedName name="TUDG3S" localSheetId="18">#REF!</definedName>
    <definedName name="TUDG3S" localSheetId="9">#REF!</definedName>
    <definedName name="TUDG3S" localSheetId="7">#REF!</definedName>
    <definedName name="TUDG3S">#REF!</definedName>
    <definedName name="TUDS" localSheetId="1">#REF!</definedName>
    <definedName name="TUDS" localSheetId="16">#REF!</definedName>
    <definedName name="TUDS" localSheetId="17">#REF!</definedName>
    <definedName name="TUDS" localSheetId="10">#REF!</definedName>
    <definedName name="TUDS" localSheetId="54">#REF!</definedName>
    <definedName name="TUDS" localSheetId="53">#REF!</definedName>
    <definedName name="TUDS" localSheetId="52">#REF!</definedName>
    <definedName name="TUDS" localSheetId="51">#REF!</definedName>
    <definedName name="TUDS" localSheetId="50">#REF!</definedName>
    <definedName name="TUDS" localSheetId="49">#REF!</definedName>
    <definedName name="TUDS" localSheetId="48">#REF!</definedName>
    <definedName name="TUDS" localSheetId="47">#REF!</definedName>
    <definedName name="TUDS" localSheetId="46">#REF!</definedName>
    <definedName name="TUDS" localSheetId="45">#REF!</definedName>
    <definedName name="TUDS" localSheetId="12">#REF!</definedName>
    <definedName name="TUDS" localSheetId="15">#REF!</definedName>
    <definedName name="TUDS" localSheetId="14">#REF!</definedName>
    <definedName name="TUDS" localSheetId="11">#REF!</definedName>
    <definedName name="TUDS" localSheetId="8">#REF!</definedName>
    <definedName name="TUDS" localSheetId="13">#REF!</definedName>
    <definedName name="TUDS" localSheetId="18">#REF!</definedName>
    <definedName name="TUDS" localSheetId="9">#REF!</definedName>
    <definedName name="TUDS" localSheetId="7">#REF!</definedName>
    <definedName name="TUDS">#REF!</definedName>
    <definedName name="TURG3S" localSheetId="1">#REF!</definedName>
    <definedName name="TURG3S" localSheetId="16">#REF!</definedName>
    <definedName name="TURG3S" localSheetId="17">#REF!</definedName>
    <definedName name="TURG3S" localSheetId="10">#REF!</definedName>
    <definedName name="TURG3S" localSheetId="54">#REF!</definedName>
    <definedName name="TURG3S" localSheetId="53">#REF!</definedName>
    <definedName name="TURG3S" localSheetId="52">#REF!</definedName>
    <definedName name="TURG3S" localSheetId="51">#REF!</definedName>
    <definedName name="TURG3S" localSheetId="50">#REF!</definedName>
    <definedName name="TURG3S" localSheetId="49">#REF!</definedName>
    <definedName name="TURG3S" localSheetId="48">#REF!</definedName>
    <definedName name="TURG3S" localSheetId="47">#REF!</definedName>
    <definedName name="TURG3S" localSheetId="46">#REF!</definedName>
    <definedName name="TURG3S" localSheetId="45">#REF!</definedName>
    <definedName name="TURG3S" localSheetId="12">#REF!</definedName>
    <definedName name="TURG3S" localSheetId="15">#REF!</definedName>
    <definedName name="TURG3S" localSheetId="14">#REF!</definedName>
    <definedName name="TURG3S" localSheetId="11">#REF!</definedName>
    <definedName name="TURG3S" localSheetId="8">#REF!</definedName>
    <definedName name="TURG3S" localSheetId="13">#REF!</definedName>
    <definedName name="TURG3S" localSheetId="18">#REF!</definedName>
    <definedName name="TURG3S" localSheetId="9">#REF!</definedName>
    <definedName name="TURG3S" localSheetId="7">#REF!</definedName>
    <definedName name="TURG3S">#REF!</definedName>
    <definedName name="TURS" localSheetId="1">#REF!</definedName>
    <definedName name="TURS" localSheetId="16">#REF!</definedName>
    <definedName name="TURS" localSheetId="17">#REF!</definedName>
    <definedName name="TURS" localSheetId="10">#REF!</definedName>
    <definedName name="TURS" localSheetId="54">#REF!</definedName>
    <definedName name="TURS" localSheetId="53">#REF!</definedName>
    <definedName name="TURS" localSheetId="52">#REF!</definedName>
    <definedName name="TURS" localSheetId="51">#REF!</definedName>
    <definedName name="TURS" localSheetId="50">#REF!</definedName>
    <definedName name="TURS" localSheetId="49">#REF!</definedName>
    <definedName name="TURS" localSheetId="48">#REF!</definedName>
    <definedName name="TURS" localSheetId="47">#REF!</definedName>
    <definedName name="TURS" localSheetId="46">#REF!</definedName>
    <definedName name="TURS" localSheetId="45">#REF!</definedName>
    <definedName name="TURS" localSheetId="12">#REF!</definedName>
    <definedName name="TURS" localSheetId="15">#REF!</definedName>
    <definedName name="TURS" localSheetId="14">#REF!</definedName>
    <definedName name="TURS" localSheetId="11">#REF!</definedName>
    <definedName name="TURS" localSheetId="8">#REF!</definedName>
    <definedName name="TURS" localSheetId="13">#REF!</definedName>
    <definedName name="TURS" localSheetId="18">#REF!</definedName>
    <definedName name="TURS" localSheetId="9">#REF!</definedName>
    <definedName name="TURS" localSheetId="7">#REF!</definedName>
    <definedName name="TURS">#REF!</definedName>
    <definedName name="TUSTF" localSheetId="10">TUSTF!$B$1</definedName>
    <definedName name="TUSTF" localSheetId="12">TUSTF!$B$1</definedName>
    <definedName name="TUSTF" localSheetId="11">TUSTF!$B$1</definedName>
    <definedName name="TUSTF" localSheetId="8">TUSTF!$B$1</definedName>
    <definedName name="TUSTF" localSheetId="9">TUSTF!$B$1</definedName>
    <definedName name="TUSTF" localSheetId="7">TUSTF!$B$1</definedName>
    <definedName name="TUSTF">#REF!</definedName>
    <definedName name="TUSTF_Debt_Related" localSheetId="7">TUSTF!$B$19:$H$33</definedName>
    <definedName name="TUSTF_GOV_SEC" localSheetId="7">TUSTF!$B$11:$H$17</definedName>
    <definedName name="TUSTF_MM" localSheetId="7">TUSTF!$B$35:$H$53</definedName>
    <definedName name="TUSTFNAV" localSheetId="7">TUSTF!$B$67:$B$78</definedName>
    <definedName name="TVFS1" localSheetId="16">#REF!</definedName>
    <definedName name="TVFS1" localSheetId="17">#REF!</definedName>
    <definedName name="TVFS1" localSheetId="10">#REF!</definedName>
    <definedName name="TVFS1" localSheetId="54">#REF!</definedName>
    <definedName name="TVFS1" localSheetId="53">#REF!</definedName>
    <definedName name="TVFS1" localSheetId="52">#REF!</definedName>
    <definedName name="TVFS1" localSheetId="51">#REF!</definedName>
    <definedName name="TVFS1" localSheetId="50">#REF!</definedName>
    <definedName name="TVFS1" localSheetId="49">#REF!</definedName>
    <definedName name="TVFS1" localSheetId="48">#REF!</definedName>
    <definedName name="TVFS1" localSheetId="47">#REF!</definedName>
    <definedName name="TVFS1" localSheetId="46">#REF!</definedName>
    <definedName name="TVFS1" localSheetId="45">#REF!</definedName>
    <definedName name="TVFS1" localSheetId="12">#REF!</definedName>
    <definedName name="TVFS1" localSheetId="15">#REF!</definedName>
    <definedName name="TVFS1" localSheetId="14">#REF!</definedName>
    <definedName name="TVFS1" localSheetId="11">#REF!</definedName>
    <definedName name="TVFS1" localSheetId="8">#REF!</definedName>
    <definedName name="TVFS1" localSheetId="13">#REF!</definedName>
    <definedName name="TVFS1" localSheetId="18">#REF!</definedName>
    <definedName name="TVFS1" localSheetId="9">#REF!</definedName>
    <definedName name="TVFS1" localSheetId="7">#REF!</definedName>
    <definedName name="TVFS1">TVFS1!$B$1</definedName>
    <definedName name="TVFS1_EQ" localSheetId="44">TVFS1!$B$11:$I$50</definedName>
    <definedName name="TVFS1NAV" localSheetId="44">TVFS1!$B$64:$B$71</definedName>
    <definedName name="TVFS2" localSheetId="16">#REF!</definedName>
    <definedName name="TVFS2" localSheetId="17">#REF!</definedName>
    <definedName name="TVFS2" localSheetId="10">#REF!</definedName>
    <definedName name="TVFS2" localSheetId="54">#REF!</definedName>
    <definedName name="TVFS2" localSheetId="53">#REF!</definedName>
    <definedName name="TVFS2" localSheetId="52">#REF!</definedName>
    <definedName name="TVFS2" localSheetId="51">#REF!</definedName>
    <definedName name="TVFS2" localSheetId="50">#REF!</definedName>
    <definedName name="TVFS2" localSheetId="49">#REF!</definedName>
    <definedName name="TVFS2" localSheetId="48">#REF!</definedName>
    <definedName name="TVFS2" localSheetId="47">#REF!</definedName>
    <definedName name="TVFS2" localSheetId="46">#REF!</definedName>
    <definedName name="TVFS2" localSheetId="45">#REF!</definedName>
    <definedName name="TVFS2" localSheetId="12">#REF!</definedName>
    <definedName name="TVFS2" localSheetId="15">#REF!</definedName>
    <definedName name="TVFS2" localSheetId="14">#REF!</definedName>
    <definedName name="TVFS2" localSheetId="11">#REF!</definedName>
    <definedName name="TVFS2" localSheetId="8">#REF!</definedName>
    <definedName name="TVFS2" localSheetId="13">#REF!</definedName>
    <definedName name="TVFS2" localSheetId="18">#REF!</definedName>
    <definedName name="TVFS2" localSheetId="9">#REF!</definedName>
    <definedName name="TVFS2" localSheetId="7">#REF!</definedName>
    <definedName name="TVFS2">TVFS2!$B$1</definedName>
    <definedName name="TVFS2_EQ" localSheetId="43">TVFS2!$B$11:$I$52</definedName>
    <definedName name="TVFS2NAV" localSheetId="43">TVFS2!$B$66:$B$73</definedName>
    <definedName name="TYCF" localSheetId="16">#REF!</definedName>
    <definedName name="TYCF" localSheetId="17">#REF!</definedName>
    <definedName name="TYCF" localSheetId="10">#REF!</definedName>
    <definedName name="TYCF" localSheetId="54">#REF!</definedName>
    <definedName name="TYCF" localSheetId="53">#REF!</definedName>
    <definedName name="TYCF" localSheetId="52">#REF!</definedName>
    <definedName name="TYCF" localSheetId="51">#REF!</definedName>
    <definedName name="TYCF" localSheetId="50">#REF!</definedName>
    <definedName name="TYCF" localSheetId="49">#REF!</definedName>
    <definedName name="TYCF" localSheetId="48">#REF!</definedName>
    <definedName name="TYCF" localSheetId="47">#REF!</definedName>
    <definedName name="TYCF" localSheetId="46">#REF!</definedName>
    <definedName name="TYCF" localSheetId="45">#REF!</definedName>
    <definedName name="TYCF" localSheetId="12">#REF!</definedName>
    <definedName name="TYCF" localSheetId="15">#REF!</definedName>
    <definedName name="TYCF" localSheetId="14">#REF!</definedName>
    <definedName name="TYCF" localSheetId="11">#REF!</definedName>
    <definedName name="TYCF" localSheetId="8">#REF!</definedName>
    <definedName name="TYCF" localSheetId="13">#REF!</definedName>
    <definedName name="TYCF" localSheetId="18">#REF!</definedName>
    <definedName name="TYCF" localSheetId="9">#REF!</definedName>
    <definedName name="TYCF" localSheetId="7">#REF!</definedName>
    <definedName name="TYCF">TYCF!$B$1</definedName>
    <definedName name="TYCF_EQ" localSheetId="41">TYCF!$B$10:$I$56</definedName>
    <definedName name="TYCFNAV" localSheetId="41">TYCF!$B$70:$B$73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6" i="30" l="1"/>
  <c r="H53" i="14"/>
  <c r="G53" i="14"/>
  <c r="H60" i="4"/>
  <c r="G60" i="4"/>
  <c r="H57" i="4"/>
  <c r="G57" i="4"/>
  <c r="H56" i="4"/>
  <c r="G56" i="4"/>
  <c r="H50" i="4"/>
  <c r="G50" i="4"/>
  <c r="G112" i="11" l="1"/>
  <c r="C128" i="25"/>
  <c r="C223" i="30"/>
  <c r="C384" i="31"/>
  <c r="H89" i="11" l="1"/>
  <c r="H90" i="11"/>
  <c r="H91" i="11"/>
  <c r="H92" i="11"/>
  <c r="H88" i="11"/>
  <c r="H112" i="11" l="1"/>
  <c r="H226" i="11"/>
  <c r="C371" i="11"/>
  <c r="C335" i="11"/>
  <c r="C195" i="11"/>
  <c r="C191" i="11"/>
  <c r="C164" i="11"/>
  <c r="C373" i="11" l="1"/>
  <c r="C197" i="11"/>
  <c r="H66" i="25" l="1"/>
  <c r="G66" i="25"/>
  <c r="C144" i="21"/>
  <c r="C199" i="25" l="1"/>
  <c r="C187" i="25"/>
  <c r="C201" i="25" l="1"/>
  <c r="C361" i="30"/>
  <c r="C357" i="30"/>
  <c r="C332" i="30"/>
  <c r="C316" i="30"/>
  <c r="C363" i="30" l="1"/>
  <c r="C334" i="30"/>
  <c r="C945" i="31"/>
  <c r="C839" i="31"/>
  <c r="C947" i="31" l="1"/>
  <c r="H63" i="6" l="1"/>
  <c r="G63" i="6"/>
  <c r="H62" i="6"/>
  <c r="G62" i="6"/>
  <c r="H58" i="6"/>
  <c r="G58" i="6"/>
  <c r="H84" i="11"/>
  <c r="G84" i="11"/>
  <c r="H80" i="11"/>
  <c r="G80" i="11"/>
  <c r="G85" i="11" l="1"/>
  <c r="H85" i="11"/>
  <c r="H53" i="13"/>
  <c r="G53" i="13"/>
  <c r="H52" i="15" l="1"/>
  <c r="G52" i="15"/>
  <c r="H47" i="15"/>
  <c r="H53" i="15" s="1"/>
  <c r="G47" i="15"/>
  <c r="G53" i="15" s="1"/>
  <c r="H104" i="21" l="1"/>
  <c r="G104" i="21"/>
  <c r="H48" i="21"/>
  <c r="G48" i="21"/>
  <c r="H56" i="23" l="1"/>
  <c r="H61" i="23" s="1"/>
  <c r="G56" i="23"/>
  <c r="G61" i="23" s="1"/>
  <c r="H60" i="23"/>
  <c r="G60" i="23"/>
  <c r="H120" i="30" l="1"/>
  <c r="G120" i="30"/>
  <c r="G116" i="30"/>
  <c r="H182" i="30"/>
  <c r="G182" i="30"/>
  <c r="G121" i="30" l="1"/>
  <c r="H121" i="30"/>
  <c r="H271" i="31"/>
  <c r="G271" i="31"/>
  <c r="H338" i="31"/>
  <c r="G338" i="31"/>
  <c r="H58" i="13" l="1"/>
  <c r="G58" i="13"/>
  <c r="H57" i="13"/>
  <c r="G57" i="13"/>
  <c r="G18" i="55" l="1"/>
  <c r="H18" i="55"/>
  <c r="G53" i="55"/>
  <c r="H53" i="55"/>
  <c r="G18" i="54"/>
  <c r="H18" i="54"/>
  <c r="G33" i="54"/>
  <c r="H33" i="54"/>
  <c r="G36" i="54"/>
  <c r="H36" i="54"/>
  <c r="G25" i="53"/>
  <c r="H25" i="53"/>
  <c r="G71" i="53"/>
  <c r="H71" i="53"/>
  <c r="G95" i="53"/>
  <c r="H95" i="53"/>
  <c r="G31" i="52" l="1"/>
  <c r="H31" i="52"/>
  <c r="G76" i="52"/>
  <c r="H76" i="52"/>
  <c r="G80" i="52"/>
  <c r="H80" i="52"/>
  <c r="G91" i="52"/>
  <c r="H91" i="52"/>
  <c r="G25" i="51"/>
  <c r="H25" i="51"/>
  <c r="G75" i="51"/>
  <c r="H75" i="51"/>
  <c r="G18" i="50" l="1"/>
  <c r="H18" i="50"/>
  <c r="G34" i="50"/>
  <c r="H34" i="50"/>
  <c r="G54" i="50"/>
  <c r="H54" i="50"/>
  <c r="G57" i="48" l="1"/>
  <c r="H57" i="48"/>
  <c r="G69" i="48"/>
  <c r="H69" i="48"/>
  <c r="G77" i="48"/>
  <c r="H77" i="48"/>
  <c r="G18" i="47"/>
  <c r="H18" i="47"/>
  <c r="G27" i="47"/>
  <c r="H27" i="47"/>
  <c r="G30" i="47"/>
  <c r="H30" i="47"/>
  <c r="G29" i="46"/>
  <c r="H29" i="46"/>
  <c r="G26" i="45"/>
  <c r="H26" i="45"/>
  <c r="G46" i="45"/>
  <c r="H46" i="45"/>
  <c r="G50" i="45"/>
  <c r="H50" i="45"/>
  <c r="G17" i="44"/>
  <c r="H17" i="44"/>
  <c r="G34" i="44"/>
  <c r="H34" i="44"/>
  <c r="G37" i="44"/>
  <c r="H37" i="44"/>
  <c r="G31" i="43"/>
  <c r="H31" i="43"/>
  <c r="G26" i="42"/>
  <c r="H26" i="42"/>
  <c r="G27" i="41"/>
  <c r="H27" i="41"/>
  <c r="G31" i="40"/>
  <c r="H31" i="40"/>
  <c r="G25" i="39"/>
  <c r="H25" i="39"/>
  <c r="G27" i="38"/>
  <c r="H27" i="38"/>
  <c r="G17" i="37"/>
  <c r="H17" i="37"/>
  <c r="G33" i="37"/>
  <c r="H33" i="37"/>
  <c r="G16" i="36"/>
  <c r="H16" i="36"/>
  <c r="G31" i="36"/>
  <c r="H31" i="36"/>
  <c r="G16" i="35"/>
  <c r="H16" i="35"/>
  <c r="G28" i="35"/>
  <c r="H28" i="35"/>
  <c r="G16" i="34"/>
  <c r="H16" i="34"/>
  <c r="G25" i="34"/>
  <c r="H25" i="34"/>
  <c r="H179" i="30" l="1"/>
  <c r="G179" i="30"/>
  <c r="H335" i="31"/>
  <c r="G335" i="31"/>
  <c r="G57" i="3"/>
  <c r="H57" i="3"/>
  <c r="G59" i="5"/>
  <c r="H59" i="5"/>
  <c r="G71" i="6"/>
  <c r="H71" i="6"/>
  <c r="G83" i="6"/>
  <c r="H83" i="6"/>
  <c r="G86" i="6"/>
  <c r="H86" i="6"/>
  <c r="G89" i="6"/>
  <c r="H89" i="6"/>
  <c r="G43" i="7"/>
  <c r="H43" i="7"/>
  <c r="G43" i="8"/>
  <c r="H43" i="8"/>
  <c r="G49" i="8"/>
  <c r="H49" i="8"/>
  <c r="G25" i="9"/>
  <c r="H25" i="9"/>
  <c r="G65" i="10"/>
  <c r="H65" i="10"/>
  <c r="G71" i="10"/>
  <c r="H71" i="10"/>
  <c r="G120" i="11"/>
  <c r="H120" i="11"/>
  <c r="G125" i="11"/>
  <c r="H125" i="11"/>
  <c r="G128" i="11"/>
  <c r="H128" i="11"/>
  <c r="G64" i="12"/>
  <c r="H64" i="12"/>
  <c r="G55" i="16"/>
  <c r="H55" i="16"/>
  <c r="G43" i="17"/>
  <c r="H43" i="17"/>
  <c r="G43" i="18"/>
  <c r="H43" i="18"/>
  <c r="G49" i="18"/>
  <c r="H49" i="18"/>
  <c r="G45" i="19"/>
  <c r="H45" i="19"/>
  <c r="G66" i="20"/>
  <c r="H66" i="20"/>
  <c r="G72" i="20"/>
  <c r="H72" i="20"/>
  <c r="G66" i="21"/>
  <c r="H66" i="21"/>
  <c r="G93" i="21"/>
  <c r="H93" i="21"/>
  <c r="G101" i="21"/>
  <c r="H101" i="21"/>
  <c r="G41" i="22"/>
  <c r="H41" i="22"/>
  <c r="G57" i="24"/>
  <c r="H57" i="24"/>
  <c r="G76" i="25"/>
  <c r="H76" i="25"/>
  <c r="G84" i="25"/>
  <c r="H84" i="25"/>
  <c r="G87" i="25"/>
  <c r="H87" i="25"/>
  <c r="G52" i="26"/>
  <c r="H52" i="26"/>
  <c r="G59" i="27"/>
  <c r="H59" i="27"/>
  <c r="G65" i="27"/>
  <c r="H65" i="27"/>
  <c r="G42" i="28"/>
  <c r="H42" i="28"/>
  <c r="G50" i="28"/>
  <c r="H50" i="28"/>
  <c r="G32" i="29"/>
  <c r="H32" i="29"/>
  <c r="G136" i="30"/>
  <c r="H136" i="30"/>
  <c r="G170" i="30"/>
  <c r="H170" i="30"/>
  <c r="G186" i="30"/>
  <c r="H186" i="30"/>
  <c r="G292" i="31"/>
  <c r="H292" i="31"/>
  <c r="G311" i="31"/>
  <c r="H311" i="31"/>
  <c r="G346" i="31"/>
  <c r="H346" i="31"/>
  <c r="G53" i="32"/>
  <c r="H53" i="32"/>
  <c r="G51" i="33"/>
  <c r="H51" i="33"/>
  <c r="G130" i="11" l="1"/>
  <c r="G131" i="11" l="1"/>
  <c r="H131" i="11" s="1"/>
  <c r="H130"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2"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Jun 2021' and schclass='GLOBAL' AND LAST_units_outs&gt;10) and  RECTYPE='L' AND ACTIVATE_Y_N='Y'  AND  scheme not in (select * from fm_scheme_exclude)  and  scheme not in ('UALCAL','GLOBAL','TINUD1','TMFUD1','AAA','TOIN99','UNBROK')    order by 1,3"/>
  </connection>
  <connection id="2" xr16:uid="{F560880D-2AAB-4973-B6FC-E3D60DDE6CF0}" name="Connection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 xr16:uid="{00000000-0015-0000-FFFF-FFFF01000000}" name="Connection1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RSFP' _x000d_ _x000d_and WEEKEND_DT='30 Jun 2021' and a.ASSET_TYPE in ('01','45','51')  _x000d_and a.schclass='GLOBAL' and a.security is not null and a.UNITS&gt;0   and LAST_NET_ASSETS&gt;1 and f.schclass='GLOBAL' ) _x000d_where units &gt; 0 _x000d_order by 6 desc"/>
  </connection>
  <connection id="4" xr16:uid="{00000000-0015-0000-FFFF-FFFF02000000}" name="Connection10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AF' _x000d_ _x000d_and WEEKEND_DT='30 Jun 2021' and a.ASSET_TYPE in('13','26','37','39','48') _x000d_and a.schclass='GLOBAL' and a.security is not null and a.UNITS&gt;0  and LAST_NET_ASSETS&gt;1 and f.schclass='GLOBAL' ) _x000d_where MKTVAL &gt; 0 order by 6 desc"/>
  </connection>
  <connection id="5" xr16:uid="{00000000-0015-0000-FFFF-FFFF04000000}" name="Connection102"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1' and units&lt;&gt;0 and a.security is not null AND A.scheme='TAF'_x000d_ order by 6 desc"/>
  </connection>
  <connection id="6" xr16:uid="{00000000-0015-0000-FFFF-FFFF05000000}" name="Connection10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AF' _x000d_ _x000d_and WEEKEND_DT='30 Jun 2021' and a.ASSET_TYPE in ('01','45','51')  _x000d_and a.schclass='GLOBAL' and a.security is not null and a.UNITS&gt;0   and LAST_NET_ASSETS&gt;1 and f.schclass='GLOBAL' ) _x000d_where units &gt; 0 _x000d_order by 6 desc"/>
  </connection>
  <connection id="7" xr16:uid="{00000000-0015-0000-FFFF-FFFF06000000}" name="Connection10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VFS2'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00000000-0015-0000-FFFF-FFFF07000000}" name="Connection10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VFS2' _x000d_ _x000d_and WEEKEND_DT='30 Jun 2021' and a.ASSET_TYPE in ('01','45','51')  _x000d_and a.schclass='GLOBAL' and a.security is not null and a.UNITS&gt;0   and LAST_NET_ASSETS&gt;1 and f.schclass='GLOBAL' ) _x000d_where units &gt; 0 _x000d_order by 6 desc"/>
  </connection>
  <connection id="9" xr16:uid="{00000000-0015-0000-FFFF-FFFF08000000}" name="Connection10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VFS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00000000-0015-0000-FFFF-FFFF09000000}" name="Connection10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VFS1' _x000d_ _x000d_and WEEKEND_DT='30 Jun 2021' and a.ASSET_TYPE in ('01','45','51')  _x000d_and a.schclass='GLOBAL' and a.security is not null and a.UNITS&gt;0   and LAST_NET_ASSETS&gt;1 and f.schclass='GLOBAL' ) _x000d_where units &gt; 0 _x000d_order by 6 desc"/>
  </connection>
  <connection id="11" xr16:uid="{199765A4-5F8C-484C-AAED-DDA55BAB12E6}" name="Connection10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6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 xr16:uid="{00000000-0015-0000-FFFF-FFFF0A000000}" name="Connection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7F0B3285-F6BB-4B5D-80A2-321B32A1DF21}" name="Connection1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6B' _x000d_ _x000d_and WEEKEND_DT='30 Jun 2021' and a.ASSET_TYPE in('05','06','07','09','11','12','14','25','29','34','18','52') and LISTED_Y_N='Y'  _x000d_and a.schclass='GLOBAL' and a.security is not null and a.UNITS&gt;0  and LAST_NET_ASSETS&gt;1 and f.schclass='GLOBAL' ) _x000d_where MKTVAL &gt; 0) order by 6 desc"/>
  </connection>
  <connection id="14" xr16:uid="{00000000-0015-0000-FFFF-FFFF0B000000}" name="Connection1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RSFM' _x000d_ and LAST_NET_ASSETS&gt;1 and f.SCHCLASS='GLOBAL'_x000d_and WEEKEND_DT='30 Jun 2021' and a.ASSET_TYPE in('16','17','19','20','22','03','15'))  _x000d_where MKTVAL &gt; 0 order by 6 desc"/>
  </connection>
  <connection id="15" xr16:uid="{441A0713-862B-4026-AF2E-7D21F93C9D0B}" name="Connection12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6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00000000-0015-0000-FFFF-FFFF0C000000}" name="Connection13"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Jun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RSFM' _x000d_ _x000d_and WEEKEND_DT='30 Jun 2021' and a.ASSET_TYPE in('05','06','07','09','11','12','14','25','29','34','18','52') and LISTED_Y_N='N'  _x000d_and a.schclass='GLOBAL' and a.security is not null and a.UNITS&gt;0   and LAST_NET_ASSETS&gt;1 and f.schclass='GLOBAL' ) _x000d_where MKTVAL &gt; 0) order by 6 desc"/>
  </connection>
  <connection id="17" xr16:uid="{BC660487-DF2B-447E-822D-F510BB080D65}" name="Connection13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6A' _x000d_ _x000d_and WEEKEND_DT='30 Jun 2021' and a.ASSET_TYPE in('05','06','07','09','11','12','14','25','29','34','18','52') and LISTED_Y_N='Y'  _x000d_and a.schclass='GLOBAL' and a.security is not null and a.UNITS&gt;0  and LAST_NET_ASSETS&gt;1 and f.schclass='GLOBAL' ) _x000d_where MKTVAL &gt; 0) order by 6 desc"/>
  </connection>
  <connection id="18" xr16:uid="{00000000-0015-0000-FFFF-FFFF0D000000}" name="Connection14"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RSFM' _x000d_ _x000d_and WEEKEND_DT='30 Jun 2021' and a.ASSET_TYPE in('05','06','07','09','11','12','14','25','29','34','18','52') and LISTED_Y_N='Y'  _x000d_and a.schclass='GLOBAL' and a.security is not null and a.UNITS&gt;0  and LAST_NET_ASSETS&gt;1 and f.schclass='GLOBAL' ) _x000d_where MKTVAL &gt; 0) order by 6 desc"/>
  </connection>
  <connection id="19" xr16:uid="{5B753785-EDB0-431E-AAD0-3CD0D736F391}" name="Connection14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5I'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 xr16:uid="{00000000-0015-0000-FFFF-FFFF0E000000}" name="Connection15"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RSFM' _x000d_ _x000d_and WEEKEND_DT='30 Jun 2021' and a.ASSET_TYPE in('13','26','37','39','48') _x000d_and a.schclass='GLOBAL' and a.security is not null and a.UNITS&gt;0  and LAST_NET_ASSETS&gt;1 and f.schclass='GLOBAL' ) _x000d_where MKTVAL &gt; 0 order by 6 desc"/>
  </connection>
  <connection id="21" xr16:uid="{BEBDF14C-22C0-4D1C-8B51-E9E29698F2C8}" name="Connection1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5I' _x000d_ _x000d_and WEEKEND_DT='30 Jun 2021' and a.ASSET_TYPE in('05','06','07','09','11','12','14','25','29','34','18','52') and LISTED_Y_N='Y'  _x000d_and a.schclass='GLOBAL' and a.security is not null and a.UNITS&gt;0  and LAST_NET_ASSETS&gt;1 and f.schclass='GLOBAL' ) _x000d_where MKTVAL &gt; 0) order by 6 desc"/>
  </connection>
  <connection id="22" xr16:uid="{5C38C7B8-372D-4918-ADCC-7C0416DA7127}" name="Connection1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5G'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00000000-0015-0000-FFFF-FFFF10000000}" name="Connection1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RSFM' _x000d_ _x000d_and WEEKEND_DT='30 Jun 2021' and a.ASSET_TYPE in ('01','45','51')  _x000d_and a.schclass='GLOBAL' and a.security is not null and a.UNITS&gt;0   and LAST_NET_ASSETS&gt;1 and f.schclass='GLOBAL' ) _x000d_where units &gt; 0 _x000d_order by 6 desc"/>
  </connection>
  <connection id="24" xr16:uid="{F76E83AA-270C-4A75-9FF1-9F8BCB94FEED}" name="Connection17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5G' _x000d_ _x000d_and WEEKEND_DT='30 Jun 2021' and a.ASSET_TYPE in('05','06','07','09','11','12','14','25','29','34','18','52') and LISTED_Y_N='Y'  _x000d_and a.schclass='GLOBAL' and a.security is not null and a.UNITS&gt;0  and LAST_NET_ASSETS&gt;1 and f.schclass='GLOBAL' ) _x000d_where MKTVAL &gt; 0) order by 6 desc"/>
  </connection>
  <connection id="25" xr16:uid="{00000000-0015-0000-FFFF-FFFF11000000}" name="Connection1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2C03659F-B6E4-4265-8CFF-5590EF3D3DAC}" name="Connection18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FM55G' _x000d_ _x000d_and WEEKEND_DT='30 Jun 2021' and a.ASSET_TYPE in('13','26','37','39','48') _x000d_and a.schclass='GLOBAL' and a.security is not null and a.UNITS&gt;0  and LAST_NET_ASSETS&gt;1 and f.schclass='GLOBAL' ) _x000d_where MKTVAL &gt; 0 order by 6 desc"/>
  </connection>
  <connection id="27" xr16:uid="{00000000-0015-0000-FFFF-FFFF12000000}" name="Connection1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REF' _x000d_ _x000d_and WEEKEND_DT='30 Jun 2021' and a.ASSET_TYPE in ('01','45','51')  _x000d_and a.schclass='GLOBAL' and a.security is not null and a.UNITS&gt;0   and LAST_NET_ASSETS&gt;1 and f.schclass='GLOBAL' ) _x000d_where units &gt; 0 _x000d_order by 6 desc"/>
  </connection>
  <connection id="28" xr16:uid="{0F11EBCA-9B4E-4203-8252-BE1F33CA8EBE}" name="Connection19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5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 xr16:uid="{8D6CD63B-BBE1-47A4-AF3C-D25B4A01A14D}" name="Connection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RSTF' _x000d_ and LAST_NET_ASSETS&gt;1 and f.SCHCLASS='GLOBAL'_x000d_and WEEKEND_DT='30 Jun 2021' and a.ASSET_TYPE in('16','17','19','20','22','03','15'))  _x000d_where MKTVAL &gt; 0 order by 6 desc"/>
  </connection>
  <connection id="30" xr16:uid="{00000000-0015-0000-FFFF-FFFF13000000}" name="Connection2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CBDE3773-E3B6-4C30-8C0A-34CF23C7801D}" name="Connection20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5F' _x000d_ _x000d_and WEEKEND_DT='30 Jun 2021' and a.ASSET_TYPE in('05','06','07','09','11','12','14','25','29','34','18','52') and LISTED_Y_N='Y'  _x000d_and a.schclass='GLOBAL' and a.security is not null and a.UNITS&gt;0  and LAST_NET_ASSETS&gt;1 and f.schclass='GLOBAL' ) _x000d_where MKTVAL &gt; 0) order by 6 desc"/>
  </connection>
  <connection id="32" xr16:uid="{00000000-0015-0000-FFFF-FFFF14000000}" name="Connection2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QNTF' _x000d_ _x000d_and WEEKEND_DT='30 Jun 2021' and a.ASSET_TYPE in('05','06','07','09','11','12','14','25','29','34','18','52') and LISTED_Y_N='Y'  _x000d_and a.schclass='GLOBAL' and a.security is not null and a.UNITS&gt;0  and LAST_NET_ASSETS&gt;1 and f.schclass='GLOBAL' ) _x000d_where MKTVAL &gt; 0) order by 6 desc"/>
  </connection>
  <connection id="33" xr16:uid="{4A546595-A75A-4B90-A3BD-CBC9F3C12AF9}" name="Connection2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FM55F' _x000d_ _x000d_and WEEKEND_DT='30 Jun 2021' and a.ASSET_TYPE in('13','26','37','39','48') _x000d_and a.schclass='GLOBAL' and a.security is not null and a.UNITS&gt;0  and LAST_NET_ASSETS&gt;1 and f.schclass='GLOBAL' ) _x000d_where MKTVAL &gt; 0 order by 6 desc"/>
  </connection>
  <connection id="34" xr16:uid="{00000000-0015-0000-FFFF-FFFF15000000}" name="Connection2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QNTF' _x000d_ _x000d_and WEEKEND_DT='30 Jun 2021' and a.ASSET_TYPE in ('01','45','51')  _x000d_and a.schclass='GLOBAL' and a.security is not null and a.UNITS&gt;0   and LAST_NET_ASSETS&gt;1 and f.schclass='GLOBAL' ) _x000d_where units &gt; 0 _x000d_order by 6 desc"/>
  </connection>
  <connection id="35" xr16:uid="{35B1243B-B9AA-4D4D-BB58-FA7F5E887772}" name="Connection22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5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00000000-0015-0000-FFFF-FFFF16000000}" name="Connection2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BC2D819D-8767-4945-B9BE-D6C16C7465BA}" name="Connection23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5E' _x000d_ _x000d_and WEEKEND_DT='30 Jun 2021' and a.ASSET_TYPE in('05','06','07','09','11','12','14','25','29','34','18','52') and LISTED_Y_N='Y'  _x000d_and a.schclass='GLOBAL' and a.security is not null and a.UNITS&gt;0  and LAST_NET_ASSETS&gt;1 and f.schclass='GLOBAL' ) _x000d_where MKTVAL &gt; 0) order by 6 desc"/>
  </connection>
  <connection id="38" xr16:uid="{00000000-0015-0000-FFFF-FFFF17000000}" name="Connection2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NPBETF' _x000d_ _x000d_and WEEKEND_DT='30 Jun 2021' and a.ASSET_TYPE in ('01','45','51')  _x000d_and a.schclass='GLOBAL' and a.security is not null and a.UNITS&gt;0   and LAST_NET_ASSETS&gt;1 and f.schclass='GLOBAL' ) _x000d_where units &gt; 0 _x000d_order by 6 desc"/>
  </connection>
  <connection id="39" xr16:uid="{4B8B74C9-36E2-4699-983B-AED7A055F18C}" name="Connection2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FM55E' _x000d_ _x000d_and WEEKEND_DT='30 Jun 2021' and a.ASSET_TYPE in('13','26','37','39','48') _x000d_and a.schclass='GLOBAL' and a.security is not null and a.UNITS&gt;0  and LAST_NET_ASSETS&gt;1 and f.schclass='GLOBAL' ) _x000d_where MKTVAL &gt; 0 order by 6 desc"/>
  </connection>
  <connection id="40" xr16:uid="{00000000-0015-0000-FFFF-FFFF18000000}" name="Connection2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81F8362C-8E73-43DB-9D1F-316F259EB1F4}" name="Connection2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5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00000000-0015-0000-FFFF-FFFF19000000}" name="Connection26"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NETF' _x000d_ _x000d_and WEEKEND_DT='30 Jun 2021' and a.ASSET_TYPE in('05','06','07','09','11','12','14','25','29','34','18','52') and LISTED_Y_N='Y'  _x000d_and a.schclass='GLOBAL' and a.security is not null and a.UNITS&gt;0  and LAST_NET_ASSETS&gt;1 and f.schclass='GLOBAL' ) _x000d_where MKTVAL &gt; 0) order by 6 desc"/>
  </connection>
  <connection id="43" xr16:uid="{9680597A-4E02-4A26-8948-291E9BEE6F85}" name="Connection26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5D' _x000d_ _x000d_and WEEKEND_DT='30 Jun 2021' and a.ASSET_TYPE in('05','06','07','09','11','12','14','25','29','34','18','52') and LISTED_Y_N='Y'  _x000d_and a.schclass='GLOBAL' and a.security is not null and a.UNITS&gt;0  and LAST_NET_ASSETS&gt;1 and f.schclass='GLOBAL' ) _x000d_where MKTVAL &gt; 0) order by 6 desc"/>
  </connection>
  <connection id="44" xr16:uid="{00000000-0015-0000-FFFF-FFFF1A000000}" name="Connection2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NETF' _x000d_ _x000d_and WEEKEND_DT='30 Jun 2021' and a.ASSET_TYPE in ('01','45','51')  _x000d_and a.schclass='GLOBAL' and a.security is not null and a.UNITS&gt;0   and LAST_NET_ASSETS&gt;1 and f.schclass='GLOBAL' ) _x000d_where units &gt; 0 _x000d_order by 6 desc"/>
  </connection>
  <connection id="45" xr16:uid="{C6CD655E-BC3A-4085-B196-8E6CF1911BF7}" name="Connection27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FM55D' _x000d_ _x000d_and WEEKEND_DT='30 Jun 2021' and a.ASSET_TYPE in('13','26','37','39','48') _x000d_and a.schclass='GLOBAL' and a.security is not null and a.UNITS&gt;0  and LAST_NET_ASSETS&gt;1 and f.schclass='GLOBAL' ) _x000d_where MKTVAL &gt; 0 order by 6 desc"/>
  </connection>
  <connection id="46" xr16:uid="{00000000-0015-0000-FFFF-FFFF1B000000}" name="Connection2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7" xr16:uid="{1A72DD85-7FA1-4349-838A-7ACE1E00A9F7}" name="Connection28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8" xr16:uid="{00000000-0015-0000-FFFF-FFFF1C000000}" name="Connection29"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MAOF' _x000d_ and LAST_NET_ASSETS&gt;1 and f.SCHCLASS='GLOBAL'_x000d_and WEEKEND_DT='30 Jun 2021' and a.ASSET_TYPE in('16','17','19','20','22','03','15'))  _x000d_where MKTVAL &gt; 0 order by 6 desc"/>
  </connection>
  <connection id="49" xr16:uid="{3BCC0FB2-20C8-455D-99B7-45B4F54850A4}" name="Connection29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USTF' _x000d_ and LAST_NET_ASSETS&gt;1 and f.SCHCLASS='GLOBAL'_x000d_and WEEKEND_DT='30 Jun 2021' and a.ASSET_TYPE in('16','17','19','20','22','03','15'))  _x000d_where MKTVAL &gt; 0 order by 6 desc"/>
  </connection>
  <connection id="50" xr16:uid="{518A32B5-4E08-42E9-9472-B55B5A4D7587}" name="Connection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FRSTF' _x000d_ _x000d_and WEEKEND_DT='30 Jun 2021' and a.ASSET_TYPE in('13','26','37','39','48') _x000d_and a.schclass='GLOBAL' and a.security is not null and a.UNITS&gt;0  and LAST_NET_ASSETS&gt;1 and f.schclass='GLOBAL' ) _x000d_where MKTVAL &gt; 0 order by 6 desc"/>
  </connection>
  <connection id="51" xr16:uid="{00000000-0015-0000-FFFF-FFFF1D000000}" name="Connection3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MAOF' _x000d_ _x000d_and WEEKEND_DT='30 Jun 2021' and a.ASSET_TYPE in('05','06','07','09','11','12','14','25','29','34','18','52') and LISTED_Y_N='Y'  _x000d_and a.schclass='GLOBAL' and a.security is not null and a.UNITS&gt;0  and LAST_NET_ASSETS&gt;1 and f.schclass='GLOBAL' ) _x000d_where MKTVAL &gt; 0) order by 6 desc"/>
  </connection>
  <connection id="52" xr16:uid="{E4A9A31E-D793-4221-B1A7-FC8F004657BC}" name="Connection30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USTF' _x000d_ _x000d_and WEEKEND_DT='30 Jun 2021' and a.ASSET_TYPE in('05','06','07','09','11','12','14','25','29','34','18','52') and LISTED_Y_N='Y'  _x000d_and a.schclass='GLOBAL' and a.security is not null and a.UNITS&gt;0  and LAST_NET_ASSETS&gt;1 and f.schclass='GLOBAL' ) _x000d_where MKTVAL &gt; 0) order by 6 desc"/>
  </connection>
  <connection id="53" xr16:uid="{00000000-0015-0000-FFFF-FFFF1E000000}" name="Connection3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MAOF' _x000d_ _x000d_and WEEKEND_DT='30 Jun 2021' and a.ASSET_TYPE in('13','26','37','39','48') _x000d_and a.schclass='GLOBAL' and a.security is not null and a.UNITS&gt;0  and LAST_NET_ASSETS&gt;1 and f.schclass='GLOBAL' ) _x000d_where MKTVAL &gt; 0 order by 6 desc"/>
  </connection>
  <connection id="54" xr16:uid="{A6B74474-1981-4536-A53A-166DC6D17B63}" name="Connection3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USTF' _x000d_ _x000d_and WEEKEND_DT='30 Jun 2021' and a.ASSET_TYPE in('13','26','37','39','48') _x000d_and a.schclass='GLOBAL' and a.security is not null and a.UNITS&gt;0  and LAST_NET_ASSETS&gt;1 and f.schclass='GLOBAL' ) _x000d_where MKTVAL &gt; 0 order by 6 desc"/>
  </connection>
  <connection id="55" xr16:uid="{4DFB5CBD-5FF2-4538-AFC7-9C26C0A90E71}" name="Connection32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00000000-0015-0000-FFFF-FFFF20000000}" name="Connection33"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1' and units&lt;&gt;0 and a.security is not null AND A.scheme='TMAOF'_x000d_ order by 6 desc"/>
  </connection>
  <connection id="57" xr16:uid="{9F4C7F72-E162-4C1E-B326-7BB13A5EED49}" name="Connection33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00000000-0015-0000-FFFF-FFFF21000000}" name="Connection3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MAOF' _x000d_ _x000d_and WEEKEND_DT='30 Jun 2021' and a.ASSET_TYPE in ('01','45','51')  _x000d_and a.schclass='GLOBAL' and a.security is not null and a.UNITS&gt;0   and LAST_NET_ASSETS&gt;1 and f.schclass='GLOBAL' ) _x000d_where units &gt; 0 _x000d_order by 6 desc"/>
  </connection>
  <connection id="59" xr16:uid="{E085CC3A-B383-455F-A5B1-6696192A7427}" name="Connection34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F' _x000d_ and LAST_NET_ASSETS&gt;1 and f.SCHCLASS='GLOBAL'_x000d_and WEEKEND_DT='30 Jun 2021' and a.ASSET_TYPE in('16','17','19','20','22','03','15'))  _x000d_where MKTVAL &gt; 0 order by 6 desc"/>
  </connection>
  <connection id="60" xr16:uid="{00000000-0015-0000-FFFF-FFFF22000000}" name="Connection3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7FC5E6F7-1F34-422D-B221-7A7063C2C0CD}" name="Connection35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F' _x000d_ _x000d_and WEEKEND_DT='30 Jun 2021' and a.ASSET_TYPE in('05','06','07','09','11','12','14','25','29','34','18','52') and LISTED_Y_N='Y'  _x000d_and a.schclass='GLOBAL' and a.security is not null and a.UNITS&gt;0  and LAST_NET_ASSETS&gt;1 and f.schclass='GLOBAL' ) _x000d_where MKTVAL &gt; 0) order by 6 desc"/>
  </connection>
  <connection id="62" xr16:uid="{00000000-0015-0000-FFFF-FFFF23000000}" name="Connection3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INR' _x000d_ _x000d_and WEEKEND_DT='30 Jun 2021' and a.ASSET_TYPE in ('01','45','51')  _x000d_and a.schclass='GLOBAL' and a.security is not null and a.UNITS&gt;0   and LAST_NET_ASSETS&gt;1 and f.schclass='GLOBAL' ) _x000d_where units &gt; 0 _x000d_order by 6 desc"/>
  </connection>
  <connection id="63" xr16:uid="{EAAD371A-7886-4BF6-9818-CA32768F6621}" name="Connection36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FF' _x000d_ _x000d_and WEEKEND_DT='30 Jun 2021' and a.ASSET_TYPE in('13','26','37','39','48') _x000d_and a.schclass='GLOBAL' and a.security is not null and a.UNITS&gt;0  and LAST_NET_ASSETS&gt;1 and f.schclass='GLOBAL' ) _x000d_where MKTVAL &gt; 0 order by 6 desc"/>
  </connection>
  <connection id="64" xr16:uid="{00000000-0015-0000-FFFF-FFFF24000000}" name="Connection3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7216EF74-6ECA-40A9-80CA-7CD14E638A85}" name="Connection37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4759F8C6-948B-4337-B29C-9F56363B6C41}" name="Connection38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STBF' _x000d_ and LAST_NET_ASSETS&gt;1 and f.SCHCLASS='GLOBAL'_x000d_and WEEKEND_DT='30 Jun 2021' and a.ASSET_TYPE in('16','17','19','20','22','03','15'))  _x000d_where MKTVAL &gt; 0 order by 6 desc"/>
  </connection>
  <connection id="67" xr16:uid="{00000000-0015-0000-FFFF-FFFF26000000}" name="Connection3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TOFE' _x000d_ _x000d_and WEEKEND_DT='30 Jun 2021' and a.ASSET_TYPE in ('01','45','51')  _x000d_and a.schclass='GLOBAL' and a.security is not null and a.UNITS&gt;0   and LAST_NET_ASSETS&gt;1 and f.schclass='GLOBAL' ) _x000d_where units &gt; 0 _x000d_order by 6 desc"/>
  </connection>
  <connection id="68" xr16:uid="{E6AFB8D0-DF34-4482-81A9-DC8508FC7298}" name="Connection39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Jun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STBF' _x000d_ _x000d_and WEEKEND_DT='30 Jun 2021' and a.ASSET_TYPE in('05','06','07','09','11','12','14','25','29','34','18','52') and LISTED_Y_N='N'  _x000d_and a.schclass='GLOBAL' and a.security is not null and a.UNITS&gt;0   and LAST_NET_ASSETS&gt;1 and f.schclass='GLOBAL' ) _x000d_where MKTVAL &gt; 0) order by 6 desc"/>
  </connection>
  <connection id="69" xr16:uid="{00000000-0015-0000-FFFF-FFFF27000000}" name="Connection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00000000-0015-0000-FFFF-FFFF28000000}" name="Connection4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648FF909-1287-4A49-A7BE-EFA882D3EE98}" name="Connection40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STBF' _x000d_ _x000d_and WEEKEND_DT='30 Jun 2021' and a.ASSET_TYPE in('05','06','07','09','11','12','14','25','29','34','18','52') and LISTED_Y_N='Y'  _x000d_and a.schclass='GLOBAL' and a.security is not null and a.UNITS&gt;0  and LAST_NET_ASSETS&gt;1 and f.schclass='GLOBAL' ) _x000d_where MKTVAL &gt; 0) order by 6 desc"/>
  </connection>
  <connection id="72" xr16:uid="{763B2D05-E9CC-4F51-8BD1-EDAEF63E1822}" name="Connection41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E56DDEA5-39AF-46CD-9ECB-FE2CBD5E08A1}" name="Connection4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STBF' _x000d_ _x000d_and WEEKEND_DT='30 Jun 2021' and a.ASSET_TYPE in('13','26','37','39','48') _x000d_and a.schclass='GLOBAL' and a.security is not null and a.UNITS&gt;0  and LAST_NET_ASSETS&gt;1 and f.schclass='GLOBAL' ) _x000d_where MKTVAL &gt; 0 order by 6 desc"/>
  </connection>
  <connection id="74" xr16:uid="{00000000-0015-0000-FFFF-FFFF2A000000}" name="Connection4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EOF' _x000d_ _x000d_and WEEKEND_DT='30 Jun 2021' and a.ASSET_TYPE in ('01','45','51')  _x000d_and a.schclass='GLOBAL' and a.security is not null and a.UNITS&gt;0   and LAST_NET_ASSETS&gt;1 and f.schclass='GLOBAL' ) _x000d_where units &gt; 0 _x000d_order by 6 desc"/>
  </connection>
  <connection id="75" xr16:uid="{A9C060E6-0681-4478-986A-456697BFCFCD}" name="Connection42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00000000-0015-0000-FFFF-FFFF2B000000}" name="Connection4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 xr16:uid="{6B6A79BB-1204-458E-A682-97AF7E1CEE3B}" name="Connection43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RSFC' _x000d_ _x000d_and WEEKEND_DT='30 Jun 2021' and a.ASSET_TYPE in('05','06','07','09','11','12','14','25','29','34','18','52') and LISTED_Y_N='Y'  _x000d_and a.schclass='GLOBAL' and a.security is not null and a.UNITS&gt;0  and LAST_NET_ASSETS&gt;1 and f.schclass='GLOBAL' ) _x000d_where MKTVAL &gt; 0) order by 6 desc"/>
  </connection>
  <connection id="78" xr16:uid="{DBA34755-18B6-43D2-8C2E-7024B4F4E378}" name="Connection4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RSFC' _x000d_ _x000d_and WEEKEND_DT='30 Jun 2021' and a.ASSET_TYPE in('13','26','37','39','48') _x000d_and a.schclass='GLOBAL' and a.security is not null and a.UNITS&gt;0  and LAST_NET_ASSETS&gt;1 and f.schclass='GLOBAL' ) _x000d_where MKTVAL &gt; 0 order by 6 desc"/>
  </connection>
  <connection id="79" xr16:uid="{00000000-0015-0000-FFFF-FFFF2D000000}" name="Connection4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ISF' _x000d_ _x000d_and WEEKEND_DT='30 Jun 2021' and a.ASSET_TYPE in ('01','45','51')  _x000d_and a.schclass='GLOBAL' and a.security is not null and a.UNITS&gt;0   and LAST_NET_ASSETS&gt;1 and f.schclass='GLOBAL' ) _x000d_where units &gt; 0 _x000d_order by 6 desc"/>
  </connection>
  <connection id="80" xr16:uid="{F769D165-883E-4A47-8C64-DE1750CA72B7}" name="Connection45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RSFC' _x000d_ _x000d_and WEEKEND_DT='30 Jun 2021' and a.ASSET_TYPE in ('01','45','51')  _x000d_and a.schclass='GLOBAL' and a.security is not null and a.UNITS&gt;0   and LAST_NET_ASSETS&gt;1 and f.schclass='GLOBAL' ) _x000d_where units &gt; 0 _x000d_order by 6 desc"/>
  </connection>
  <connection id="81" xr16:uid="{00000000-0015-0000-FFFF-FFFF2E000000}" name="Connection4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90D34ACA-E41A-4674-9792-F46082EF103D}" name="Connection4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 xr16:uid="{00000000-0015-0000-FFFF-FFFF2F000000}" name="Connection4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TSF96' _x000d_ _x000d_and WEEKEND_DT='30 Jun 2021' and a.ASSET_TYPE in ('01','45','51')  _x000d_and a.schclass='GLOBAL' and a.security is not null and a.UNITS&gt;0   and LAST_NET_ASSETS&gt;1 and f.schclass='GLOBAL' ) _x000d_where units &gt; 0 _x000d_order by 6 desc"/>
  </connection>
  <connection id="84" xr16:uid="{A7E222CC-3467-48C6-B98B-D470B9FA09F1}" name="Connection47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00000000-0015-0000-FFFF-FFFF30000000}" name="Connection4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C45ABEA8-2448-4221-91F8-38B6A9ABC414}" name="Connection48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LF' _x000d_ and LAST_NET_ASSETS&gt;1 and f.SCHCLASS='GLOBAL'_x000d_and WEEKEND_DT='30 Jun 2021' and a.ASSET_TYPE in('16','17','19','20','22','03','15'))  _x000d_where MKTVAL &gt; 0 order by 6 desc"/>
  </connection>
  <connection id="87" xr16:uid="{00000000-0015-0000-FFFF-FFFF31000000}" name="Connection4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IPHF' _x000d_ _x000d_and WEEKEND_DT='30 Jun 2021' and a.ASSET_TYPE in ('01','45','51')  _x000d_and a.schclass='GLOBAL' and a.security is not null and a.UNITS&gt;0   and LAST_NET_ASSETS&gt;1 and f.schclass='GLOBAL' ) _x000d_where units &gt; 0 _x000d_order by 6 desc"/>
  </connection>
  <connection id="88" xr16:uid="{A11E4550-734E-4B2E-9199-41FA594C43A2}" name="Connection49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LF' _x000d_ _x000d_and WEEKEND_DT='30 Jun 2021' and a.ASSET_TYPE in('13','26','37','39','48') _x000d_and a.schclass='GLOBAL' and a.security is not null and a.UNITS&gt;0  and LAST_NET_ASSETS&gt;1 and f.schclass='GLOBAL' ) _x000d_where MKTVAL &gt; 0 order by 6 desc"/>
  </connection>
  <connection id="89" xr16:uid="{00000000-0015-0000-FFFF-FFFF32000000}" name="Connection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YCF' _x000d_ _x000d_and WEEKEND_DT='30 Jun 2021' and a.ASSET_TYPE in ('01','45','51')  _x000d_and a.schclass='GLOBAL' and a.security is not null and a.UNITS&gt;0   and LAST_NET_ASSETS&gt;1 and f.schclass='GLOBAL' ) _x000d_where units &gt; 0 _x000d_order by 6 desc"/>
  </connection>
  <connection id="90" xr16:uid="{00000000-0015-0000-FFFF-FFFF33000000}" name="Connection5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19D1D772-45BC-40A6-91F5-DDF1CED05AA2}" name="Connection50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00000000-0015-0000-FFFF-FFFF34000000}" name="Connection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ICF' _x000d_ _x000d_and WEEKEND_DT='30 Jun 2021' and a.ASSET_TYPE in('05','06','07','09','11','12','14','25','29','34','18','52') and LISTED_Y_N='Y'  _x000d_and a.schclass='GLOBAL' and a.security is not null and a.UNITS&gt;0  and LAST_NET_ASSETS&gt;1 and f.schclass='GLOBAL' ) _x000d_where MKTVAL &gt; 0) order by 6 desc"/>
  </connection>
  <connection id="93" xr16:uid="{3DC916B4-2DC7-408D-92F1-1870AA07CD62}" name="Connection51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6F' _x000d_ _x000d_and WEEKEND_DT='30 Jun 2021' and a.ASSET_TYPE in('05','06','07','09','11','12','14','25','29','34','18','52') and LISTED_Y_N='Y'  _x000d_and a.schclass='GLOBAL' and a.security is not null and a.UNITS&gt;0  and LAST_NET_ASSETS&gt;1 and f.schclass='GLOBAL' ) _x000d_where MKTVAL &gt; 0) order by 6 desc"/>
  </connection>
  <connection id="94" xr16:uid="{B40D2025-148C-46DF-A0F3-04476D179AAC}" name="Connection5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00000000-0015-0000-FFFF-FFFF35000000}" name="Connection5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ICF' _x000d_ _x000d_and WEEKEND_DT='30 Jun 2021' and a.ASSET_TYPE in ('01','45','51')  _x000d_and a.schclass='GLOBAL' and a.security is not null and a.UNITS&gt;0   and LAST_NET_ASSETS&gt;1 and f.schclass='GLOBAL' ) _x000d_where units &gt; 0 _x000d_order by 6 desc"/>
  </connection>
  <connection id="96" xr16:uid="{D10910B4-5552-478A-8362-994F7FB7DD37}" name="Connection52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Jun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IPF' _x000d_ _x000d_and WEEKEND_DT='30 Jun 2021' and a.ASSET_TYPE in('05','06','07','09','11','12','14','25','29','34','18','52') and LISTED_Y_N='N'  _x000d_and a.schclass='GLOBAL' and a.security is not null and a.UNITS&gt;0   and LAST_NET_ASSETS&gt;1 and f.schclass='GLOBAL' ) _x000d_where MKTVAL &gt; 0) order by 6 desc"/>
  </connection>
  <connection id="97" xr16:uid="{00000000-0015-0000-FFFF-FFFF36000000}" name="Connection5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ED82FEE3-A16C-4E09-BA4B-349D3B5E875B}" name="Connection53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IPF' _x000d_ _x000d_and WEEKEND_DT='30 Jun 2021' and a.ASSET_TYPE in('05','06','07','09','11','12','14','25','29','34','18','52') and LISTED_Y_N='Y'  _x000d_and a.schclass='GLOBAL' and a.security is not null and a.UNITS&gt;0  and LAST_NET_ASSETS&gt;1 and f.schclass='GLOBAL' ) _x000d_where MKTVAL &gt; 0) order by 6 desc"/>
  </connection>
  <connection id="99" xr16:uid="{00000000-0015-0000-FFFF-FFFF37000000}" name="Connection5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IFSA' _x000d_ _x000d_and WEEKEND_DT='30 Jun 2021' and a.ASSET_TYPE in ('01','45','51')  _x000d_and a.schclass='GLOBAL' and a.security is not null and a.UNITS&gt;0   and LAST_NET_ASSETS&gt;1 and f.schclass='GLOBAL' ) _x000d_where units &gt; 0 _x000d_order by 6 desc"/>
  </connection>
  <connection id="100" xr16:uid="{8BF7A46A-7AF9-469F-9C71-318C872B0CB5}" name="Connection5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IPF' _x000d_ _x000d_and WEEKEND_DT='30 Jun 2021' and a.ASSET_TYPE in('13','26','37','39','48') _x000d_and a.schclass='GLOBAL' and a.security is not null and a.UNITS&gt;0  and LAST_NET_ASSETS&gt;1 and f.schclass='GLOBAL' ) _x000d_where MKTVAL &gt; 0 order by 6 desc"/>
  </connection>
  <connection id="101" xr16:uid="{00000000-0015-0000-FFFF-FFFF38000000}" name="Connection5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93B9D793-01AB-4D31-9BAB-F8D4490334F8}" name="Connection5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00000000-0015-0000-FFFF-FFFF39000000}" name="Connection56"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IFNA' _x000d_ _x000d_and WEEKEND_DT='30 Jun 2021' and a.ASSET_TYPE in('05','06','07','09','11','12','14','25','29','34','18','52') and LISTED_Y_N='Y'  _x000d_and a.schclass='GLOBAL' and a.security is not null and a.UNITS&gt;0  and LAST_NET_ASSETS&gt;1 and f.schclass='GLOBAL' ) _x000d_where MKTVAL &gt; 0) order by 6 desc"/>
  </connection>
  <connection id="104" xr16:uid="{5AB7E651-1E5B-4D06-BBEA-AD5FEAC9E143}" name="Connection56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Jun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IFA' _x000d_ _x000d_and WEEKEND_DT='30 Jun 2021' and a.ASSET_TYPE in('05','06','07','09','11','12','14','25','29','34','18','52') and LISTED_Y_N='N'  _x000d_and a.schclass='GLOBAL' and a.security is not null and a.UNITS&gt;0   and LAST_NET_ASSETS&gt;1 and f.schclass='GLOBAL' ) _x000d_where MKTVAL &gt; 0) order by 6 desc"/>
  </connection>
  <connection id="105" xr16:uid="{00000000-0015-0000-FFFF-FFFF3A000000}" name="Connection5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IFNA' _x000d_ _x000d_and WEEKEND_DT='30 Jun 2021' and a.ASSET_TYPE in ('01','45','51')  _x000d_and a.schclass='GLOBAL' and a.security is not null and a.UNITS&gt;0   and LAST_NET_ASSETS&gt;1 and f.schclass='GLOBAL' ) _x000d_where units &gt; 0 _x000d_order by 6 desc"/>
  </connection>
  <connection id="106" xr16:uid="{FAAE268B-BB8A-4102-B1ED-D1A73702F17F}" name="Connection57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IFA' _x000d_ _x000d_and WEEKEND_DT='30 Jun 2021' and a.ASSET_TYPE in('05','06','07','09','11','12','14','25','29','34','18','52') and LISTED_Y_N='Y'  _x000d_and a.schclass='GLOBAL' and a.security is not null and a.UNITS&gt;0  and LAST_NET_ASSETS&gt;1 and f.schclass='GLOBAL' ) _x000d_where MKTVAL &gt; 0) order by 6 desc"/>
  </connection>
  <connection id="107" xr16:uid="{00000000-0015-0000-FFFF-FFFF3B000000}" name="Connection5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D76DF2BC-2BA2-49BC-B5B1-EFDED51DAAC6}" name="Connection58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IFA' _x000d_ _x000d_and WEEKEND_DT='30 Jun 2021' and a.ASSET_TYPE in('13','26','37','39','48') _x000d_and a.schclass='GLOBAL' and a.security is not null and a.UNITS&gt;0  and LAST_NET_ASSETS&gt;1 and f.schclass='GLOBAL' ) _x000d_where MKTVAL &gt; 0 order by 6 desc"/>
  </connection>
  <connection id="109" xr16:uid="{00000000-0015-0000-FFFF-FFFF3C000000}" name="Connection59"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EGF' _x000d_ and LAST_NET_ASSETS&gt;1 and f.SCHCLASS='GLOBAL'_x000d_and WEEKEND_DT='30 Jun 2021' and a.ASSET_TYPE in('16','17','19','20','22','03','15'))  _x000d_where MKTVAL &gt; 0 order by 6 desc"/>
  </connection>
  <connection id="110" xr16:uid="{3F26D812-CAB6-4002-A896-49F3F0CBF8E4}" name="Connection59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00000000-0015-0000-FFFF-FFFF3D000000}" name="Connection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00000000-0015-0000-FFFF-FFFF3E000000}" name="Connection6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EGF' _x000d_ _x000d_and WEEKEND_DT='30 Jun 2021' and a.ASSET_TYPE in('05','06','07','09','11','12','14','25','29','34','18','52') and LISTED_Y_N='Y'  _x000d_and a.schclass='GLOBAL' and a.security is not null and a.UNITS&gt;0  and LAST_NET_ASSETS&gt;1 and f.schclass='GLOBAL' ) _x000d_where MKTVAL &gt; 0) order by 6 desc"/>
  </connection>
  <connection id="113" xr16:uid="{BE996FAB-F77C-4F6A-9BED-A73F20E724BB}" name="Connection60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GSFR' _x000d_ _x000d_and WEEKEND_DT='30 Jun 2021' and a.ASSET_TYPE in('13','26','37','39','48') _x000d_and a.schclass='GLOBAL' and a.security is not null and a.UNITS&gt;0  and LAST_NET_ASSETS&gt;1 and f.schclass='GLOBAL' ) _x000d_where MKTVAL &gt; 0 order by 6 desc"/>
  </connection>
  <connection id="114" xr16:uid="{00000000-0015-0000-FFFF-FFFF3F000000}" name="Connection6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EGF' _x000d_ _x000d_and WEEKEND_DT='30 Jun 2021' and a.ASSET_TYPE in('13','26','37','39','48') _x000d_and a.schclass='GLOBAL' and a.security is not null and a.UNITS&gt;0  and LAST_NET_ASSETS&gt;1 and f.schclass='GLOBAL' ) _x000d_where MKTVAL &gt; 0 order by 6 desc"/>
  </connection>
  <connection id="115" xr16:uid="{C7D7F5FB-AEEA-4B60-B8E4-F8E89B7C3AC8}" name="Connection61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6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5A9A0E40-A97A-470F-9184-F858F9205DE3}" name="Connection6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AB827366-086A-4F26-8AEF-83A6195C1497}" name="Connection62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DBF' _x000d_ and LAST_NET_ASSETS&gt;1 and f.SCHCLASS='GLOBAL'_x000d_and WEEKEND_DT='30 Jun 2021' and a.ASSET_TYPE in('16','17','19','20','22','03','15'))  _x000d_where MKTVAL &gt; 0 order by 6 desc"/>
  </connection>
  <connection id="118" xr16:uid="{00000000-0015-0000-FFFF-FFFF41000000}" name="Connection6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EGF' _x000d_ _x000d_and WEEKEND_DT='30 Jun 2021' and a.ASSET_TYPE in ('01','45','51')  _x000d_and a.schclass='GLOBAL' and a.security is not null and a.UNITS&gt;0   and LAST_NET_ASSETS&gt;1 and f.schclass='GLOBAL' ) _x000d_where units &gt; 0 _x000d_order by 6 desc"/>
  </connection>
  <connection id="119" xr16:uid="{DE586BD4-B737-4042-81EB-EA48A39351B3}" name="Connection63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DBF' _x000d_ _x000d_and WEEKEND_DT='30 Jun 2021' and a.ASSET_TYPE in('05','06','07','09','11','12','14','25','29','34','18','52') and LISTED_Y_N='Y'  _x000d_and a.schclass='GLOBAL' and a.security is not null and a.UNITS&gt;0  and LAST_NET_ASSETS&gt;1 and f.schclass='GLOBAL' ) _x000d_where MKTVAL &gt; 0) order by 6 desc"/>
  </connection>
  <connection id="120" xr16:uid="{00000000-0015-0000-FFFF-FFFF42000000}" name="Connection6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188C0594-3DAA-4241-9DF9-3C0B56BE95CE}" name="Connection6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DBF' _x000d_ _x000d_and WEEKEND_DT='30 Jun 2021' and a.ASSET_TYPE in('13','26','37','39','48') _x000d_and a.schclass='GLOBAL' and a.security is not null and a.UNITS&gt;0  and LAST_NET_ASSETS&gt;1 and f.schclass='GLOBAL' ) _x000d_where MKTVAL &gt; 0 order by 6 desc"/>
  </connection>
  <connection id="122" xr16:uid="{00000000-0015-0000-FFFF-FFFF43000000}" name="Connection6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FEF' _x000d_ _x000d_and WEEKEND_DT='30 Jun 2021' and a.ASSET_TYPE in ('01','45','51')  _x000d_and a.schclass='GLOBAL' and a.security is not null and a.UNITS&gt;0   and LAST_NET_ASSETS&gt;1 and f.schclass='GLOBAL' ) _x000d_where units &gt; 0 _x000d_order by 6 desc"/>
  </connection>
  <connection id="123" xr16:uid="{9C4A1E30-F508-4EBD-8027-672416D9C4E3}" name="Connection6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00000000-0015-0000-FFFF-FFFF44000000}" name="Connection6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51227A0D-47A6-4F75-98F5-17339AB50868}" name="Connection6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01F47250-CED1-41F6-9035-BB9BE285A19F}" name="Connection67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BPSUF' _x000d_ and LAST_NET_ASSETS&gt;1 and f.SCHCLASS='GLOBAL'_x000d_and WEEKEND_DT='30 Jun 2021' and a.ASSET_TYPE in('16','17','19','20','22','03','15'))  _x000d_where MKTVAL &gt; 0 order by 6 desc"/>
  </connection>
  <connection id="127" xr16:uid="{8A164D09-2512-42CB-9A45-CBBC29BE7962}" name="Connection672" type="1" refreshedVersion="2"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MCAPF' _x000d_ _x000d_and WEEKEND_DT='30 Jun 2021' and a.ASSET_TYPE  in('02','04','38','46','47','53') _x000d_and a.schclass='GLOBAL' and a.security is not null and a.UNITS&gt;0   and LAST_NET_ASSETS&gt;1 and f.schclass='GLOBAL' ) _x000d_where units &gt; 0 _x000d_order by 6 desc"/>
  </connection>
  <connection id="128" xr16:uid="{00000000-0015-0000-FFFF-FFFF46000000}" name="Connection6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MCAPF' _x000d_ _x000d_and WEEKEND_DT='30 Jun 2021' and a.ASSET_TYPE in ('01','45','51')  _x000d_and a.schclass='GLOBAL' and a.security is not null and a.UNITS&gt;0   and LAST_NET_ASSETS&gt;1 and f.schclass='GLOBAL' ) _x000d_where units &gt; 0 _x000d_order by 6 desc"/>
  </connection>
  <connection id="129" xr16:uid="{EE85F45C-7742-46DF-93B7-89A36CF70E19}" name="Connection68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BPSUF' _x000d_ _x000d_and WEEKEND_DT='30 Jun 2021' and a.ASSET_TYPE in('05','06','07','09','11','12','14','25','29','34','18','52') and LISTED_Y_N='Y'  _x000d_and a.schclass='GLOBAL' and a.security is not null and a.UNITS&gt;0  and LAST_NET_ASSETS&gt;1 and f.schclass='GLOBAL' ) _x000d_where MKTVAL &gt; 0) order by 6 desc"/>
  </connection>
  <connection id="130" xr16:uid="{00000000-0015-0000-FFFF-FFFF47000000}" name="Connection6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1726CE5E-80D4-4FEB-9F1B-D420DFDB0524}" name="Connection69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BPSUF' _x000d_ _x000d_and WEEKEND_DT='30 Jun 2021' and a.ASSET_TYPE in('13','26','37','39','48') _x000d_and a.schclass='GLOBAL' and a.security is not null and a.UNITS&gt;0  and LAST_NET_ASSETS&gt;1 and f.schclass='GLOBAL' ) _x000d_where MKTVAL &gt; 0 order by 6 desc"/>
  </connection>
  <connection id="132" xr16:uid="{00000000-0015-0000-FFFF-FFFF48000000}" name="Connection7" type="1" refreshedVersion="2"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SCAPF' _x000d_ _x000d_and WEEKEND_DT='30 Jun 2021' and a.ASSET_TYPE  in('02','04','38','46','47','53') _x000d_and a.schclass='GLOBAL' and a.security is not null and a.UNITS&gt;0   and LAST_NET_ASSETS&gt;1 and f.schclass='GLOBAL' ) _x000d_where units &gt; 0 _x000d_order by 6 desc"/>
  </connection>
  <connection id="133" xr16:uid="{00000000-0015-0000-FFFF-FFFF49000000}" name="Connection7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CS' _x000d_ _x000d_and WEEKEND_DT='30 Jun 2021' and a.ASSET_TYPE in ('01','45','51')  _x000d_and a.schclass='GLOBAL' and a.security is not null and a.UNITS&gt;0   and LAST_NET_ASSETS&gt;1 and f.schclass='GLOBAL' ) _x000d_where units &gt; 0 _x000d_order by 6 desc"/>
  </connection>
  <connection id="134" xr16:uid="{00000000-0015-0000-FFFF-FFFF4A000000}" name="Connection7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31746EF8-F61D-49B6-83F2-BC7D64A2278D}" name="Connection71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6D' _x000d_ _x000d_and WEEKEND_DT='30 Jun 2021' and a.ASSET_TYPE in('05','06','07','09','11','12','14','25','29','34','18','52') and LISTED_Y_N='Y'  _x000d_and a.schclass='GLOBAL' and a.security is not null and a.UNITS&gt;0  and LAST_NET_ASSETS&gt;1 and f.schclass='GLOBAL' ) _x000d_where MKTVAL &gt; 0) order by 6 desc"/>
  </connection>
  <connection id="136" xr16:uid="{00000000-0015-0000-FFFF-FFFF4B000000}" name="Connection7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MIF' _x000d_ and LAST_NET_ASSETS&gt;1 and f.SCHCLASS='GLOBAL'_x000d_and WEEKEND_DT='30 Jun 2021' and a.ASSET_TYPE in('16','17','19','20','22','03','15'))  _x000d_where MKTVAL &gt; 0 order by 6 desc"/>
  </connection>
  <connection id="137" xr16:uid="{00000000-0015-0000-FFFF-FFFF4C000000}" name="Connection73"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MIF' _x000d_ _x000d_and WEEKEND_DT='30 Jun 2021' and a.ASSET_TYPE in('05','06','07','09','11','12','14','25','29','34','18','52') and LISTED_Y_N='Y'  _x000d_and a.schclass='GLOBAL' and a.security is not null and a.UNITS&gt;0  and LAST_NET_ASSETS&gt;1 and f.schclass='GLOBAL' ) _x000d_where MKTVAL &gt; 0) order by 6 desc"/>
  </connection>
  <connection id="138" xr16:uid="{00000000-0015-0000-FFFF-FFFF4D000000}" name="Connection74"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MIF' _x000d_ _x000d_and WEEKEND_DT='30 Jun 2021' and a.ASSET_TYPE in('13','26','37','39','48') _x000d_and a.schclass='GLOBAL' and a.security is not null and a.UNITS&gt;0  and LAST_NET_ASSETS&gt;1 and f.schclass='GLOBAL' ) _x000d_where MKTVAL &gt; 0 order by 6 desc"/>
  </connection>
  <connection id="139" xr16:uid="{00000000-0015-0000-FFFF-FFFF4E000000}" name="Connection75"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1' and units&lt;&gt;0 and a.security is not null AND A.scheme='TMIF'_x000d_ order by 6 desc"/>
  </connection>
  <connection id="140" xr16:uid="{00000000-0015-0000-FFFF-FFFF4F000000}" name="Connection7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MIF' _x000d_ _x000d_and WEEKEND_DT='30 Jun 2021' and a.ASSET_TYPE in ('01','45','51')  _x000d_and a.schclass='GLOBAL' and a.security is not null and a.UNITS&gt;0   and LAST_NET_ASSETS&gt;1 and f.schclass='GLOBAL' ) _x000d_where units &gt; 0 _x000d_order by 6 desc"/>
  </connection>
  <connection id="141" xr16:uid="{00000000-0015-0000-FFFF-FFFF50000000}" name="Connection7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00000000-0015-0000-FFFF-FFFF51000000}" name="Connection7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EQPEF' _x000d_ _x000d_and WEEKEND_DT='30 Jun 2021' and a.ASSET_TYPE in ('01','45','51')  _x000d_and a.schclass='GLOBAL' and a.security is not null and a.UNITS&gt;0   and LAST_NET_ASSETS&gt;1 and f.schclass='GLOBAL' ) _x000d_where units &gt; 0 _x000d_order by 6 desc"/>
  </connection>
  <connection id="143" xr16:uid="{00000000-0015-0000-FFFF-FFFF52000000}" name="Connection7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00000000-0015-0000-FFFF-FFFF53000000}" name="Connection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SCAPF' _x000d_ _x000d_and WEEKEND_DT='30 Jun 2021' and a.ASSET_TYPE in ('01','45','51')  _x000d_and a.schclass='GLOBAL' and a.security is not null and a.UNITS&gt;0   and LAST_NET_ASSETS&gt;1 and f.schclass='GLOBAL' ) _x000d_where units &gt; 0 _x000d_order by 6 desc"/>
  </connection>
  <connection id="145" xr16:uid="{00000000-0015-0000-FFFF-FFFF54000000}" name="Connection8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DIVYF' _x000d_ _x000d_and WEEKEND_DT='30 Jun 2021' and a.ASSET_TYPE in('05','06','07','09','11','12','14','25','29','34','18','52') and LISTED_Y_N='Y'  _x000d_and a.schclass='GLOBAL' and a.security is not null and a.UNITS&gt;0  and LAST_NET_ASSETS&gt;1 and f.schclass='GLOBAL' ) _x000d_where MKTVAL &gt; 0) order by 6 desc"/>
  </connection>
  <connection id="146" xr16:uid="{00000000-0015-0000-FFFF-FFFF55000000}" name="Connection8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DIVYF' _x000d_ _x000d_and WEEKEND_DT='30 Jun 2021' and a.ASSET_TYPE in ('01','45','51')  _x000d_and a.schclass='GLOBAL' and a.security is not null and a.UNITS&gt;0   and LAST_NET_ASSETS&gt;1 and f.schclass='GLOBAL' ) _x000d_where units &gt; 0 _x000d_order by 6 desc"/>
  </connection>
  <connection id="147" xr16:uid="{04800FD2-C207-487E-9FF9-0BFBEC625174}" name="Connection81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FM56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00000000-0015-0000-FFFF-FFFF56000000}" name="Connection82"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00000000-0015-0000-FFFF-FFFF57000000}" name="Connection8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Jun 2021' and a.scheme='TDIF' _x000d_ and LAST_NET_ASSETS &gt;1 and f.SCHCLASS='GLOBAL' _x000d_and WEEKEND_DT='30 Jun 2021' and a.ASSET_TYPE in('43','44')) _x000d_where MKTVAL &gt; 0 order by 6 desc"/>
  </connection>
  <connection id="150" xr16:uid="{00000000-0015-0000-FFFF-FFFF58000000}" name="Connection8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DIF' _x000d_ _x000d_and WEEKEND_DT='30 Jun 2021' and a.ASSET_TYPE in ('01','45','51')  _x000d_and a.schclass='GLOBAL' and a.security is not null and a.UNITS&gt;0   and LAST_NET_ASSETS&gt;1 and f.schclass='GLOBAL' ) _x000d_where units &gt; 0 _x000d_order by 6 desc"/>
  </connection>
  <connection id="151" xr16:uid="{00000000-0015-0000-FFFF-FFFF59000000}" name="Connection8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00000000-0015-0000-FFFF-FFFF5A000000}" name="Connection8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BFSF' _x000d_ _x000d_and WEEKEND_DT='30 Jun 2021' and a.ASSET_TYPE in ('01','45','51')  _x000d_and a.schclass='GLOBAL' and a.security is not null and a.UNITS&gt;0   and LAST_NET_ASSETS&gt;1 and f.schclass='GLOBAL' ) _x000d_where units &gt; 0 _x000d_order by 6 desc"/>
  </connection>
  <connection id="153" xr16:uid="{00000000-0015-0000-FFFF-FFFF5B000000}" name="Connection8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4" xr16:uid="{00000000-0015-0000-FFFF-FFFF5C000000}" name="Connection88" type="1" refreshedVersion="2"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Jun 2021' and a.asset_type='21' _x000d_   and a.scheme='TBAF' and a.security is not null _x000d_   group by a.scheme,nvl(b1.name,b.name))"/>
  </connection>
  <connection id="155" xr16:uid="{00000000-0015-0000-FFFF-FFFF5D000000}" name="Connection89"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BAF' _x000d_ and LAST_NET_ASSETS&gt;1 and f.SCHCLASS='GLOBAL'_x000d_and WEEKEND_DT='30 Jun 2021' and a.ASSET_TYPE in('16','17','19','20','22','03','15'))  _x000d_where MKTVAL &gt; 0 order by 6 desc"/>
  </connection>
  <connection id="156" xr16:uid="{00000000-0015-0000-FFFF-FFFF5E000000}" name="Connection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00000000-0015-0000-FFFF-FFFF5F000000}" name="Connection9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BAF' _x000d_ _x000d_and WEEKEND_DT='30 Jun 2021' and a.ASSET_TYPE in('05','06','07','09','11','12','14','25','29','34','18','52') and LISTED_Y_N='Y'  _x000d_and a.schclass='GLOBAL' and a.security is not null and a.UNITS&gt;0  and LAST_NET_ASSETS&gt;1 and f.schclass='GLOBAL' ) _x000d_where MKTVAL &gt; 0) order by 6 desc"/>
  </connection>
  <connection id="158" xr16:uid="{00000000-0015-0000-FFFF-FFFF60000000}" name="Connection9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1' and a.scheme='TBAF' _x000d_ _x000d_and WEEKEND_DT='30 Jun 2021' and a.ASSET_TYPE in('13','26','37','39','48') _x000d_and a.schclass='GLOBAL' and a.security is not null and a.UNITS&gt;0  and LAST_NET_ASSETS&gt;1 and f.schclass='GLOBAL' ) _x000d_where MKTVAL &gt; 0 order by 6 desc"/>
  </connection>
  <connection id="159" xr16:uid="{DF491B80-F96D-4F82-9BB3-18309EC8FADD}" name="Connection91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FM56C' _x000d_ _x000d_and WEEKEND_DT='30 Jun 2021' and a.ASSET_TYPE in('05','06','07','09','11','12','14','25','29','34','18','52') and LISTED_Y_N='Y'  _x000d_and a.schclass='GLOBAL' and a.security is not null and a.UNITS&gt;0  and LAST_NET_ASSETS&gt;1 and f.schclass='GLOBAL' ) _x000d_where MKTVAL &gt; 0) order by 6 desc"/>
  </connection>
  <connection id="160" xr16:uid="{F13E879E-16CF-4C17-9250-D250BE681262}" name="Connection921"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BAF' _x000d_ _x000d_and WEEKEND_DT='30 Jun 2021' and (A.ASSET_TYPE in('35','36','24') _x000d_and a.schclass='GLOBAL' and a.security is not null and a.UNITS&gt;0   and LAST_NET_ASSETS&gt;1 and f.schclass='GLOBAL' ) _x000d_AND (LAST_NET_ASSETS/100000) &gt; 0 order by 6 desc)"/>
  </connection>
  <connection id="161" xr16:uid="{00000000-0015-0000-FFFF-FFFF63000000}" name="Connection94"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1' and units&lt;&gt;0 and a.security is not null AND A.scheme='TBAF'_x000d_ order by 6 desc"/>
  </connection>
  <connection id="162" xr16:uid="{00000000-0015-0000-FFFF-FFFF64000000}" name="Connection9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1' and a.scheme='TBAF' _x000d_ _x000d_and WEEKEND_DT='30 Jun 2021' and a.ASSET_TYPE in ('01','45','51')  _x000d_and a.schclass='GLOBAL' and a.security is not null and a.UNITS&gt;0   and LAST_NET_ASSETS&gt;1 and f.schclass='GLOBAL' ) _x000d_where units &gt; 0 _x000d_order by 6 desc"/>
  </connection>
  <connection id="163" xr16:uid="{00000000-0015-0000-FFFF-FFFF65000000}" name="Connection9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Jun 2021',add_months('30 Jun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4" xr16:uid="{00000000-0015-0000-FFFF-FFFF66000000}" name="Connection97" type="1" refreshedVersion="2"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Jun 2021' and a.asset_type='21' _x000d_   and a.scheme='TAF' and a.security is not null _x000d_   group by a.scheme,nvl(b1.name,b.name))"/>
  </connection>
  <connection id="165" xr16:uid="{00000000-0015-0000-FFFF-FFFF67000000}" name="Connection98"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AF' _x000d_ and LAST_NET_ASSETS&gt;1 and f.SCHCLASS='GLOBAL'_x000d_and WEEKEND_DT='30 Jun 2021' and a.ASSET_TYPE in('16','17','19','20','22','03','15'))  _x000d_where MKTVAL &gt; 0 order by 6 desc"/>
  </connection>
  <connection id="166" xr16:uid="{00000000-0015-0000-FFFF-FFFF68000000}" name="Connection99"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AF' _x000d_ _x000d_and WEEKEND_DT='30 Jun 2021' and a.ASSET_TYPE in('05','06','07','09','11','12','14','25','29','34','18','52') and LISTED_Y_N='Y'  _x000d_and a.schclass='GLOBAL' and a.security is not null and a.UNITS&gt;0  and LAST_NET_ASSETS&gt;1 and f.schclass='GLOBAL' ) _x000d_where MKTVAL &gt; 0) order by 6 desc"/>
  </connection>
</connections>
</file>

<file path=xl/sharedStrings.xml><?xml version="1.0" encoding="utf-8"?>
<sst xmlns="http://schemas.openxmlformats.org/spreadsheetml/2006/main" count="12339" uniqueCount="2962">
  <si>
    <t>NAV AS ON 30-JUN-21: RS.39.1577 (REGULAR  - GROWTH)</t>
  </si>
  <si>
    <t>NAV AS ON 30-JUN-21: RS.18.7762 (REGULAR  - PERIODIC IDCW)</t>
  </si>
  <si>
    <t>NAV AS ON 30-JUN-21: RS.17.0004 (DIRECT - MONTHLY IDCW)</t>
  </si>
  <si>
    <t>NAV AS ON 30-JUN-21: RS.42.6438 (DIRECT - GROWTH)</t>
  </si>
  <si>
    <t>NAV AS ON 30-JUN-21: RS.20.8728 (DIRECT - PERIODIC IDCW)</t>
  </si>
  <si>
    <t>NAV AS ON 31-DEC-20: RS.14.2538 (REGULAR  - MONTHLY IDCW)</t>
  </si>
  <si>
    <t>NAV AS ON 31-DEC-20: RS.37.1365 (REGULAR  - GROWTH)</t>
  </si>
  <si>
    <t>NAV AS ON 31-DEC-20: RS.17.8023 (REGULAR  - PERIODIC IDCW)</t>
  </si>
  <si>
    <t>NAV AS ON 31-DEC-20: RS.16.3194 (DIRECT - MONTHLY IDCW)</t>
  </si>
  <si>
    <t>NAV AS ON 31-DEC-20: RS.40.226 (DIRECT - GROWTH)</t>
  </si>
  <si>
    <t>NAV AS ON 31-DEC-20: RS.19.689 (DIRECT - PERIODIC IDCW)</t>
  </si>
  <si>
    <t>INE335Y01012</t>
  </si>
  <si>
    <t>INE424H01027</t>
  </si>
  <si>
    <t>INE482A01020</t>
  </si>
  <si>
    <t>NAV AS ON 30-JUN-21: RS.70.1407 (REGULAR  - IDCW TRIGGER B (10%))</t>
  </si>
  <si>
    <t>NAV AS ON 30-JUN-21: RS.175.4193 (REGULAR  - GROWTH)</t>
  </si>
  <si>
    <t>NAV AS ON 30-JUN-21: RS.73.9962 (REGULAR  - IDCW TRIGGER A (5%))</t>
  </si>
  <si>
    <t>NAV AS ON 30-JUN-21: RS.76.8544 (DIRECT - IDCW TRIGGER B (10%))</t>
  </si>
  <si>
    <t>NAV AS ON 30-JUN-21: RS.189.6779 (DIRECT - GROWTH)</t>
  </si>
  <si>
    <t>NAV AS ON 30-JUN-21: RS.78.7922 (DIRECT - IDCW TRIGGER A (5%))</t>
  </si>
  <si>
    <t>NAV AS ON 31-DEC-20: RS.63.7056 (REGULAR  - IDCW TRIGGER B (10%))</t>
  </si>
  <si>
    <t>NAV AS ON 31-DEC-20: RS.155.2146 (REGULAR  - GROWTH)</t>
  </si>
  <si>
    <t>NAV AS ON 31-DEC-20: RS.67.183 (REGULAR  - IDCW TRIGGER A (5%))</t>
  </si>
  <si>
    <t>NAV AS ON 31-DEC-20: RS.69.397 (DIRECT - IDCW TRIGGER B (10%))</t>
  </si>
  <si>
    <t>NAV AS ON 31-DEC-20: RS.166.9143 (DIRECT - GROWTH)</t>
  </si>
  <si>
    <t>NAV AS ON 31-DEC-20: RS.71.0228 (DIRECT - IDCW TRIGGER A (5%))</t>
  </si>
  <si>
    <t>INE584A01023</t>
  </si>
  <si>
    <t>INE591G01017</t>
  </si>
  <si>
    <t>INE745G01035</t>
  </si>
  <si>
    <t>INE022Q01020</t>
  </si>
  <si>
    <t>INE787D01026</t>
  </si>
  <si>
    <t>INE763G01038</t>
  </si>
  <si>
    <t>INE736A01011</t>
  </si>
  <si>
    <t>NAV AS ON 30-JUN-21: RS.10.236 (REGULAR  - IDCW)</t>
  </si>
  <si>
    <t>NAV AS ON 30-JUN-21: RS.10.236 (REGULAR  - GROWTH)</t>
  </si>
  <si>
    <t>NAV AS ON 30-JUN-21: RS.10.2557 (DIRECT - IDCW)</t>
  </si>
  <si>
    <t>NAV AS ON 30-JUN-21: RS.10.2557 (DIRECT - GROWTH)</t>
  </si>
  <si>
    <t>INE010V01017</t>
  </si>
  <si>
    <t>INE269A01021</t>
  </si>
  <si>
    <t>INE0DD101019</t>
  </si>
  <si>
    <t>INE738I01010</t>
  </si>
  <si>
    <t>INE599M01018</t>
  </si>
  <si>
    <t>INE933S01016</t>
  </si>
  <si>
    <t>INE151A01013</t>
  </si>
  <si>
    <t>INE418L01021</t>
  </si>
  <si>
    <t>B) FOREIGN SECURITIES AND /OR OVERSEAS ETF(S)</t>
  </si>
  <si>
    <t>GLOBAL X CYBERSECURITY ETF (BUG)</t>
  </si>
  <si>
    <t>US37954Y3844</t>
  </si>
  <si>
    <t>AMAZON.COM INC.</t>
  </si>
  <si>
    <t>US0231351067</t>
  </si>
  <si>
    <t>MICROSOFT CORPORATION (MSFT)</t>
  </si>
  <si>
    <t>US5949181045</t>
  </si>
  <si>
    <t>ALPHABET INC. - CLASS A COMMON STOCK</t>
  </si>
  <si>
    <t>US02079K3059</t>
  </si>
  <si>
    <t>FOREIGN SECURITIES AND /OR OVERSEAS ETF(S) TOTAL</t>
  </si>
  <si>
    <t>NAV AS ON 30-JUN-21: RS.30.5133 (REGULAR  - IDCW)</t>
  </si>
  <si>
    <t>NAV AS ON 30-JUN-21: RS.30.5133 (REGULAR  - GROWTH)</t>
  </si>
  <si>
    <t>NAV AS ON 30-JUN-21: RS.33.498 (DIRECT - IDCW)</t>
  </si>
  <si>
    <t>NAV AS ON 30-JUN-21: RS.33.498 (DIRECT - GROWTH)</t>
  </si>
  <si>
    <t>NAV AS ON 31-DEC-20: RS.23.389 (REGULAR  - IDCW)</t>
  </si>
  <si>
    <t>NAV AS ON 31-DEC-20: RS.23.389 (REGULAR  - GROWTH)</t>
  </si>
  <si>
    <t>NAV AS ON 31-DEC-20: RS.25.4745 (DIRECT - IDCW)</t>
  </si>
  <si>
    <t>NAV AS ON 31-DEC-20: RS.25.4745 (DIRECT - GROWTH)</t>
  </si>
  <si>
    <t>NAV AS ON 30-JUN-21: RS.22.506 (REGULAR  - IDCW)</t>
  </si>
  <si>
    <t>NAV AS ON 30-JUN-21: RS.24.4529 (REGULAR  - GROWTH)</t>
  </si>
  <si>
    <t>NAV AS ON 30-JUN-21: RS.26.7478 (DIRECT - IDCW)</t>
  </si>
  <si>
    <t>NAV AS ON 30-JUN-21: RS.26.7478 (DIRECT - GROWTH)</t>
  </si>
  <si>
    <t>NAV AS ON 31-DEC-20: RS.20.3876 (REGULAR  - IDCW)</t>
  </si>
  <si>
    <t>NAV AS ON 31-DEC-20: RS.22.1479 (REGULAR  - GROWTH)</t>
  </si>
  <si>
    <t>NAV AS ON 31-DEC-20: RS.24.0408 (DIRECT - IDCW)</t>
  </si>
  <si>
    <t>NAV AS ON 31-DEC-20: RS.24.0408 (DIRECT - GROWTH)</t>
  </si>
  <si>
    <t>INE002S01010</t>
  </si>
  <si>
    <t>INE169A01031</t>
  </si>
  <si>
    <t>INE484J01027</t>
  </si>
  <si>
    <t>INE498L01015</t>
  </si>
  <si>
    <t>BROOKFIELD INDIA REAL ESTATE TRUST</t>
  </si>
  <si>
    <t>INE0FDU25010</t>
  </si>
  <si>
    <t>GOI - 7.16% (20/05/2023)</t>
  </si>
  <si>
    <t>IN0020130012</t>
  </si>
  <si>
    <t>GOI 8.20% (15/02/2022)</t>
  </si>
  <si>
    <t>IN0020060037</t>
  </si>
  <si>
    <t>GOI - 5.63% (12/04/2026)</t>
  </si>
  <si>
    <t>IN0020210012</t>
  </si>
  <si>
    <t>GOI -  8.15% (11/06/2022)</t>
  </si>
  <si>
    <t>IN0020120013</t>
  </si>
  <si>
    <t>IN0020200112</t>
  </si>
  <si>
    <t>SDL MAHARASHTRA 8.62% (20/02/2023)</t>
  </si>
  <si>
    <t>IN2220120108</t>
  </si>
  <si>
    <t>GOI - 6.97% (06/09/2026)</t>
  </si>
  <si>
    <t>IN0020160035</t>
  </si>
  <si>
    <t>** 05.00 % NABARD - 11/03/2024</t>
  </si>
  <si>
    <t>INE261F08CY0</t>
  </si>
  <si>
    <t>INE115A07PC9</t>
  </si>
  <si>
    <t>INE414G07EZ8</t>
  </si>
  <si>
    <t>ICRA-AA</t>
  </si>
  <si>
    <t>INE414G07EV7</t>
  </si>
  <si>
    <t>INE242A08445</t>
  </si>
  <si>
    <t>** 08.20 % POWER FINANCE CORPORATION - 10/03/2025</t>
  </si>
  <si>
    <t>INE134E08GY3</t>
  </si>
  <si>
    <t>INE020B08CT9</t>
  </si>
  <si>
    <t>** 06.83 % POWER FINANCE CORPORATION - 24/04/2023</t>
  </si>
  <si>
    <t>INE134E08KO6</t>
  </si>
  <si>
    <t>INE306N07ME0</t>
  </si>
  <si>
    <t>INE027E07BM7</t>
  </si>
  <si>
    <t>** 05.14 % NABARD - 31/01/2024</t>
  </si>
  <si>
    <t>INE261F08CK9</t>
  </si>
  <si>
    <t>INE020B08DJ8</t>
  </si>
  <si>
    <t>INE296A07QH4</t>
  </si>
  <si>
    <t>INE660A07PV4</t>
  </si>
  <si>
    <t>** 07.04 % POWER FINANCE CORPORATION - 14/04/2023</t>
  </si>
  <si>
    <t>INE134E08KJ6</t>
  </si>
  <si>
    <t>** 06.50 % NABARD - 17/04/2023</t>
  </si>
  <si>
    <t>INE261F08CD4</t>
  </si>
  <si>
    <t>INE343G08018</t>
  </si>
  <si>
    <t>IND-AAA</t>
  </si>
  <si>
    <t>INE775A08048</t>
  </si>
  <si>
    <t>INE053F07BZ2</t>
  </si>
  <si>
    <t>INE296A08656</t>
  </si>
  <si>
    <t>INE020B08CC5</t>
  </si>
  <si>
    <t>INE936D07133</t>
  </si>
  <si>
    <t>INE848E07BA1</t>
  </si>
  <si>
    <t>INE001A07SM4</t>
  </si>
  <si>
    <t>** 05.32 % NATIONAL HOUSING BANK - 01/09/2023</t>
  </si>
  <si>
    <t>INE557F08FK3</t>
  </si>
  <si>
    <t>INE001A07PJ6</t>
  </si>
  <si>
    <t>** 08.39 % NABARD - 19/07/2021</t>
  </si>
  <si>
    <t>INE261F08AL1</t>
  </si>
  <si>
    <t>** 07.47 % POWER FINANCE CORPORATION - 16/09/2021</t>
  </si>
  <si>
    <t>INE134E08IJ0</t>
  </si>
  <si>
    <t>** 07.35 % POWER FINANCE CORPORATION - 22/11/2022</t>
  </si>
  <si>
    <t>INE134E08JF6</t>
  </si>
  <si>
    <t>INE020B08641</t>
  </si>
  <si>
    <t>INE095A16L89</t>
  </si>
  <si>
    <t>IN002020Z196</t>
  </si>
  <si>
    <t>IN002020Z212</t>
  </si>
  <si>
    <t>IN002020Z162</t>
  </si>
  <si>
    <t>IN002020Z436</t>
  </si>
  <si>
    <t>NAV AS ON 30-JUN-21: RS.13.6879 (REGULAR  - IDCW)</t>
  </si>
  <si>
    <t>NAV AS ON 30-JUN-21: RS.13.6879 (REGULAR  - GROWTH)</t>
  </si>
  <si>
    <t>NAV AS ON 30-JUN-21: RS.14.2895 (DIRECT - IDCW)</t>
  </si>
  <si>
    <t>NAV AS ON 30-JUN-21: RS.14.2895 (DIRECT - GROWTH)</t>
  </si>
  <si>
    <t>NAV AS ON 31-DEC-20: RS.12.4726 (REGULAR  - IDCW)</t>
  </si>
  <si>
    <t>NAV AS ON 31-DEC-20: RS.12.4726 (REGULAR  - GROWTH)</t>
  </si>
  <si>
    <t>NAV AS ON 31-DEC-20: RS.12.916 (DIRECT - IDCW)</t>
  </si>
  <si>
    <t>NAV AS ON 31-DEC-20: RS.12.916 (DIRECT - GROWTH)</t>
  </si>
  <si>
    <t>INE423A01024</t>
  </si>
  <si>
    <t>PUNJAB NATIONAL BANK</t>
  </si>
  <si>
    <t>INE160A01022</t>
  </si>
  <si>
    <t>INE092A01019</t>
  </si>
  <si>
    <t>INE134E01011</t>
  </si>
  <si>
    <t>INE685A01028</t>
  </si>
  <si>
    <t>INE721A01013</t>
  </si>
  <si>
    <t>INE115A01026</t>
  </si>
  <si>
    <t>CANARA BANK</t>
  </si>
  <si>
    <t>INE476A01014</t>
  </si>
  <si>
    <t>INE522D01027</t>
  </si>
  <si>
    <t>INE463A01038</t>
  </si>
  <si>
    <t>INE101D01020</t>
  </si>
  <si>
    <t>INE257A01026</t>
  </si>
  <si>
    <t>INE148I01020</t>
  </si>
  <si>
    <t>INE323A01026</t>
  </si>
  <si>
    <t>INE647A01010</t>
  </si>
  <si>
    <t>INE775A01035</t>
  </si>
  <si>
    <t>INE347G01014</t>
  </si>
  <si>
    <t>INE318A01026</t>
  </si>
  <si>
    <t>INE121J01017</t>
  </si>
  <si>
    <t>INE102D01028</t>
  </si>
  <si>
    <t>INE949L01017</t>
  </si>
  <si>
    <t>CANARA BANK^</t>
  </si>
  <si>
    <t>BANK OF BARODA^</t>
  </si>
  <si>
    <t>PUNJAB NATIONAL BANK^</t>
  </si>
  <si>
    <t>INF277K01PR6</t>
  </si>
  <si>
    <t>IN0020070028</t>
  </si>
  <si>
    <t>GOI -  8.79% (08/11/2021)</t>
  </si>
  <si>
    <t>IN0020110030</t>
  </si>
  <si>
    <t>IN0020020072</t>
  </si>
  <si>
    <t>IN0020200260</t>
  </si>
  <si>
    <t>IN0020200211</t>
  </si>
  <si>
    <t>IN0020130061</t>
  </si>
  <si>
    <t>IN0020030014</t>
  </si>
  <si>
    <t>INE001A07SQ5</t>
  </si>
  <si>
    <t>** 07.18 % NABARD - 08/08/2022</t>
  </si>
  <si>
    <t>INE261F08BN5</t>
  </si>
  <si>
    <t>** 08.60 % NABARD - 31/01/2022</t>
  </si>
  <si>
    <t>INE261F08AI7</t>
  </si>
  <si>
    <t>INE691I07EQ6</t>
  </si>
  <si>
    <t>INE001A07SU7</t>
  </si>
  <si>
    <t>INE031A08715</t>
  </si>
  <si>
    <t>INE115A07MJ1</t>
  </si>
  <si>
    <t>INE115A07NZ5</t>
  </si>
  <si>
    <t>INE031A08723</t>
  </si>
  <si>
    <t>INE020B08CL6</t>
  </si>
  <si>
    <t>** 07.40 % POWER FINANCE CORPORATION - 30/09/2021</t>
  </si>
  <si>
    <t>INE134E08IM4</t>
  </si>
  <si>
    <t>INE941D07133</t>
  </si>
  <si>
    <t>INE020B08BR5</t>
  </si>
  <si>
    <t>INE115A07OK5</t>
  </si>
  <si>
    <t>IN002020Z402</t>
  </si>
  <si>
    <t>IN002020Z527</t>
  </si>
  <si>
    <t>IN002021Y031</t>
  </si>
  <si>
    <t>IN002020Z238</t>
  </si>
  <si>
    <t>IN002021Y015</t>
  </si>
  <si>
    <t>IN002020Z501</t>
  </si>
  <si>
    <t>IN002020Z451</t>
  </si>
  <si>
    <t>IN002020Z394</t>
  </si>
  <si>
    <t>** TREASURY BILL 364 DAYS (13/01/2022)</t>
  </si>
  <si>
    <t>IN002020Z410</t>
  </si>
  <si>
    <t>IN002020Z477</t>
  </si>
  <si>
    <t>** TREASURY BILL 182 DAYS (08/07/2021)</t>
  </si>
  <si>
    <t>IN002020Y405</t>
  </si>
  <si>
    <t>IN002020Z147</t>
  </si>
  <si>
    <t>IN002020Z188</t>
  </si>
  <si>
    <t>IN002020Y496</t>
  </si>
  <si>
    <t>IN002020Z519</t>
  </si>
  <si>
    <t>** TREASURY BILL 182 DAYS (14/10/2021)</t>
  </si>
  <si>
    <t>IN002021Y023</t>
  </si>
  <si>
    <t>UNION BANK OF INDIA</t>
  </si>
  <si>
    <t>CORPORATION BANK</t>
  </si>
  <si>
    <t>NAV AS ON 30-JUN-21: RS.10.9139 (REGULAR  - MONTHLY IDCW)</t>
  </si>
  <si>
    <t>NAV AS ON 30-JUN-21: RS.11.4148 (REGULAR  - GROWTH)</t>
  </si>
  <si>
    <t>NAV AS ON 30-JUN-21: RS.11.1549 (DIRECT - MONTHLY IDCW)</t>
  </si>
  <si>
    <t>NAV AS ON 30-JUN-21: RS.11.6348 (DIRECT - GROWTH)</t>
  </si>
  <si>
    <t>NAV AS ON 31-DEC-20: RS.10.6907 (REGULAR  - MONTHLY IDCW)</t>
  </si>
  <si>
    <t>NAV AS ON 31-DEC-20: RS.11.1806 (REGULAR  - GROWTH)</t>
  </si>
  <si>
    <t>NAV AS ON 31-DEC-20: RS.10.8853 (DIRECT - MONTHLY IDCW)</t>
  </si>
  <si>
    <t>NAV AS ON 31-DEC-20: RS.11.3528 (DIRECT - GROWTH)</t>
  </si>
  <si>
    <t>INE689W01016</t>
  </si>
  <si>
    <t>NAV AS ON 30-JUN-21: RS.12.8437 (REGULAR  - IDCW)</t>
  </si>
  <si>
    <t>NAV AS ON 30-JUN-21: RS.12.8437 (REGULAR  - GROWTH)</t>
  </si>
  <si>
    <t>NAV AS ON 30-JUN-21: RS.13.4128 (DIRECT - IDCW)</t>
  </si>
  <si>
    <t>NAV AS ON 30-JUN-21: RS.13.4128 (DIRECT - GROWTH)</t>
  </si>
  <si>
    <t>NAV AS ON 31-DEC-20: RS.11.1524 (REGULAR  - IDCW)</t>
  </si>
  <si>
    <t>NAV AS ON 31-DEC-20: RS.11.1524 (REGULAR  - GROWTH)</t>
  </si>
  <si>
    <t>NAV AS ON 31-DEC-20: RS.11.5836 (DIRECT - IDCW)</t>
  </si>
  <si>
    <t>NAV AS ON 31-DEC-20: RS.11.5836 (DIRECT - GROWTH)</t>
  </si>
  <si>
    <t>NAV AS ON 30-JUN-21: RS.13.4969 (REGULAR  - IDCW)</t>
  </si>
  <si>
    <t>NAV AS ON 30-JUN-21: RS.13.4969 (REGULAR  - GROWTH)</t>
  </si>
  <si>
    <t>NAV AS ON 30-JUN-21: RS.14.0784 (DIRECT - IDCW)</t>
  </si>
  <si>
    <t>NAV AS ON 30-JUN-21: RS.14.0784 (DIRECT - GROWTH)</t>
  </si>
  <si>
    <t>NAV AS ON 31-DEC-20: RS.11.3876 (REGULAR  - IDCW)</t>
  </si>
  <si>
    <t>NAV AS ON 31-DEC-20: RS.11.3876 (REGULAR  - GROWTH)</t>
  </si>
  <si>
    <t>NAV AS ON 31-DEC-20: RS.11.8133 (DIRECT - IDCW)</t>
  </si>
  <si>
    <t>NAV AS ON 31-DEC-20: RS.11.8133 (DIRECT - GROWTH)</t>
  </si>
  <si>
    <t>Index</t>
  </si>
  <si>
    <t>CLASSIFICATION</t>
  </si>
  <si>
    <t>SCHEME CODE</t>
  </si>
  <si>
    <t>SCHEME NAME</t>
  </si>
  <si>
    <t>Debt</t>
  </si>
  <si>
    <t>TBPSUF</t>
  </si>
  <si>
    <t>TATA BANKING &amp; PSU DEBT FUND</t>
  </si>
  <si>
    <t>TDBF</t>
  </si>
  <si>
    <t>TATA DYNAMIC BOND FUND</t>
  </si>
  <si>
    <t>TFM55D</t>
  </si>
  <si>
    <t>TFM55E</t>
  </si>
  <si>
    <t>TFM55F</t>
  </si>
  <si>
    <t>TFM55G</t>
  </si>
  <si>
    <t>TFM55I</t>
  </si>
  <si>
    <t>TFM56A</t>
  </si>
  <si>
    <t>TFM56B</t>
  </si>
  <si>
    <t>TFM56C</t>
  </si>
  <si>
    <t>TFM56D</t>
  </si>
  <si>
    <t>TFM56F</t>
  </si>
  <si>
    <t>TGSFR</t>
  </si>
  <si>
    <t>TATA GILT SECURITIES FUND</t>
  </si>
  <si>
    <t>TIFA</t>
  </si>
  <si>
    <t>TATA INCOME FUND</t>
  </si>
  <si>
    <t>TIPF</t>
  </si>
  <si>
    <t>TLF</t>
  </si>
  <si>
    <t>TATA MONEY MARKET FUND</t>
  </si>
  <si>
    <t>TOF</t>
  </si>
  <si>
    <t>TATA OVERNIGHT FUND</t>
  </si>
  <si>
    <t>TRSFC</t>
  </si>
  <si>
    <t>TATA RETIREMENT SAVINGS FUND-CONSERVATIVE PLAN</t>
  </si>
  <si>
    <t>TSTBF</t>
  </si>
  <si>
    <t>TATA SHORT TERM BOND FUND</t>
  </si>
  <si>
    <t>TFF</t>
  </si>
  <si>
    <t>TUSTF</t>
  </si>
  <si>
    <t>TATA ULTRA SHORT TERM FUND</t>
  </si>
  <si>
    <t>Equity</t>
  </si>
  <si>
    <t>TAF</t>
  </si>
  <si>
    <t>TATA ARBITRAGE FUND</t>
  </si>
  <si>
    <t>TBAF</t>
  </si>
  <si>
    <t>TATA BALANCED ADVANTAGE FUND</t>
  </si>
  <si>
    <t>TBFSF</t>
  </si>
  <si>
    <t>TATA BANKING &amp; FINANCIAL SERVICES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</si>
  <si>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</si>
  <si>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</si>
  <si>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</si>
  <si>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</si>
  <si>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</si>
  <si>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</si>
  <si>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</si>
  <si>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</si>
  <si>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</si>
  <si>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</si>
  <si>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</si>
  <si>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</si>
  <si>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</si>
  <si>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</si>
  <si>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</si>
  <si>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</si>
  <si>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</si>
  <si>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</si>
  <si>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</si>
  <si>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</si>
  <si>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</si>
  <si>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</si>
  <si>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</si>
  <si>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</si>
  <si>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</si>
  <si>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</si>
  <si>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</si>
  <si>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</si>
  <si>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</si>
  <si>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</si>
  <si>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</si>
  <si>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</si>
  <si>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</si>
  <si>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</si>
  <si>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</si>
  <si>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</si>
  <si>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</si>
  <si>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</si>
  <si>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</si>
  <si>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</si>
  <si>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</si>
  <si>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</si>
  <si>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</si>
  <si>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</si>
  <si>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</si>
  <si>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</si>
  <si>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</si>
  <si>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</si>
  <si>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</si>
  <si>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</si>
  <si>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TVFS1</t>
  </si>
  <si>
    <t>TATA VALUE FUND - SERIES 1</t>
  </si>
  <si>
    <t>TVFS2</t>
  </si>
  <si>
    <t>TATA VALUE FUND - SERIES 2</t>
  </si>
  <si>
    <t>TYCF</t>
  </si>
  <si>
    <t>TATA YOUNG CITIZENS FUND</t>
  </si>
  <si>
    <t>Liquid</t>
  </si>
  <si>
    <t>TFRSTF</t>
  </si>
  <si>
    <t>TATA LIQUID FUND</t>
  </si>
  <si>
    <t>as on 30/06/21</t>
  </si>
  <si>
    <t>NAME OF THE INSTRUMENT</t>
  </si>
  <si>
    <t>YIELD ( IN % )</t>
  </si>
  <si>
    <t>RATINGS</t>
  </si>
  <si>
    <t>ISIN CODE</t>
  </si>
  <si>
    <t>QUANTITY</t>
  </si>
  <si>
    <t>MKT VAL(Rs. Lacs)</t>
  </si>
  <si>
    <t>% to NAV</t>
  </si>
  <si>
    <t>DEBT INSTRUMENTS</t>
  </si>
  <si>
    <t>A) LISTED/AWAITING LISTING ON STOCK EXCHANGES</t>
  </si>
  <si>
    <t>(I) GOVERNMENT SECURITIES</t>
  </si>
  <si>
    <t>GOI - 6.17% (15/07/2021)</t>
  </si>
  <si>
    <t>SOV</t>
  </si>
  <si>
    <t>IN0020190099</t>
  </si>
  <si>
    <t>GOVERNMENT SECURITIES TOTAL</t>
  </si>
  <si>
    <t>B) MONEY MARKET INSTRUMENTS</t>
  </si>
  <si>
    <t>CRISIL-A1+</t>
  </si>
  <si>
    <t>** TREASURY BILL 182 DAYS (19/08/2021)</t>
  </si>
  <si>
    <t>IN002020Y462</t>
  </si>
  <si>
    <t>ICRA-A1+</t>
  </si>
  <si>
    <t>** TREASURY BILL 364 DAYS (19/08/2021)</t>
  </si>
  <si>
    <t>IN002020Z204</t>
  </si>
  <si>
    <t>MONEY MARKET INSTRUMENTS TOTAL</t>
  </si>
  <si>
    <t>D) REPO</t>
  </si>
  <si>
    <t>PORTFOLIO TOTAL</t>
  </si>
  <si>
    <t>NET CURRENT LIABILITIES</t>
  </si>
  <si>
    <t>NET ASSETS</t>
  </si>
  <si>
    <t>* % OF MARKET VALUE OF SECURITIES TO NET ASSETS IS &lt; 0.01</t>
  </si>
  <si>
    <t>** THINLY TRADED / NON TRADED SECURITIES / ILLIQUID SECURITIES</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</si>
  <si>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</si>
  <si>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</si>
  <si>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</si>
  <si>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</si>
  <si>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</si>
  <si>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</si>
  <si>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</si>
  <si>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</si>
  <si>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</si>
  <si>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</si>
  <si>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</si>
  <si>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</si>
  <si>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</si>
  <si>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</si>
  <si>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</si>
  <si>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SOFTWARE</t>
  </si>
  <si>
    <t>INE009A01021</t>
  </si>
  <si>
    <t>INE467B01029</t>
  </si>
  <si>
    <t>INE237A01028</t>
  </si>
  <si>
    <t>FINANCE</t>
  </si>
  <si>
    <t>INE001A01036</t>
  </si>
  <si>
    <t>CONSUMER DURABLES</t>
  </si>
  <si>
    <t>INE280A01028</t>
  </si>
  <si>
    <t>INE238A01034</t>
  </si>
  <si>
    <t>TELECOM - SERVICES</t>
  </si>
  <si>
    <t>INE397D01024</t>
  </si>
  <si>
    <t>AUTO ANCILLARIES</t>
  </si>
  <si>
    <t>INE883A01011</t>
  </si>
  <si>
    <t>CONSUMER NON DURABLES</t>
  </si>
  <si>
    <t>INE030A01027</t>
  </si>
  <si>
    <t>INE075A01022</t>
  </si>
  <si>
    <t>INE262H01013</t>
  </si>
  <si>
    <t>INE018I01017</t>
  </si>
  <si>
    <t>PHARMACEUTICALS</t>
  </si>
  <si>
    <t>INE089A01023</t>
  </si>
  <si>
    <t>INE836A01035</t>
  </si>
  <si>
    <t>INE154A01025</t>
  </si>
  <si>
    <t>INE010B01027</t>
  </si>
  <si>
    <t>GAS</t>
  </si>
  <si>
    <t>INE844O01030</t>
  </si>
  <si>
    <t>INE361B01024</t>
  </si>
  <si>
    <t>INE461C01038</t>
  </si>
  <si>
    <t>CAPITAL MARKETS</t>
  </si>
  <si>
    <t>INE094J01016</t>
  </si>
  <si>
    <t>INSURANCE</t>
  </si>
  <si>
    <t>INE765G01017</t>
  </si>
  <si>
    <t>CEMENT</t>
  </si>
  <si>
    <t>INE481G01011</t>
  </si>
  <si>
    <t>CHEMICALS</t>
  </si>
  <si>
    <t>INE288B01029</t>
  </si>
  <si>
    <t>CONSTRUCTION PROJECT</t>
  </si>
  <si>
    <t>INE018A01030</t>
  </si>
  <si>
    <t>INDUSTRIAL PRODUCTS</t>
  </si>
  <si>
    <t>INE536A01023</t>
  </si>
  <si>
    <t>INE196A01026</t>
  </si>
  <si>
    <t>INE192A01025</t>
  </si>
  <si>
    <t>INE203G01027</t>
  </si>
  <si>
    <t>INE044A01036</t>
  </si>
  <si>
    <t>INE012A01025</t>
  </si>
  <si>
    <t>INE540L01014</t>
  </si>
  <si>
    <t>PESTICIDES</t>
  </si>
  <si>
    <t>INE462A01022</t>
  </si>
  <si>
    <t>INE854D01024</t>
  </si>
  <si>
    <t>INE371P01015</t>
  </si>
  <si>
    <t>PAPER</t>
  </si>
  <si>
    <t>INE055A01016</t>
  </si>
  <si>
    <t>TRANSPORTATION</t>
  </si>
  <si>
    <t>INE517F01014</t>
  </si>
  <si>
    <t>RETAILING</t>
  </si>
  <si>
    <t>INE192R01011</t>
  </si>
  <si>
    <t>INE036D01028</t>
  </si>
  <si>
    <t>INE795G01014</t>
  </si>
  <si>
    <t>INE503A01015</t>
  </si>
  <si>
    <t>INE470A01017</t>
  </si>
  <si>
    <t>EQUITY &amp; EQUITY RELATED TOTAL</t>
  </si>
  <si>
    <t>A) REPO</t>
  </si>
  <si>
    <t>TOTAL VALUE AND PERCENTAGE OF ILLIQUID EQUITY SHARES: NIL</t>
  </si>
  <si>
    <t>NAV AS ON 30-JUN-21: RS.37.3507 (REGULAR  - GROWTH)</t>
  </si>
  <si>
    <t>NAV AS ON 30-JUN-21: RS.40.5668 (DIRECT - GROWTH)</t>
  </si>
  <si>
    <t>NAV AS ON 31-DEC-20: RS.31.5108 (REGULAR  - GROWTH)</t>
  </si>
  <si>
    <t>NAV AS ON 31-DEC-20: RS.34.1021 (DIRECT - GROWTH)</t>
  </si>
  <si>
    <t>ENTERTAINMENT</t>
  </si>
  <si>
    <t>INE979A01017</t>
  </si>
  <si>
    <t>TRADING</t>
  </si>
  <si>
    <t>INE891D01026</t>
  </si>
  <si>
    <t>OTHER SERVICES</t>
  </si>
  <si>
    <t>INE615P01015</t>
  </si>
  <si>
    <t>INE373A01013</t>
  </si>
  <si>
    <t>INE944F01028</t>
  </si>
  <si>
    <t>INE280B01018</t>
  </si>
  <si>
    <t>INE974X01010</t>
  </si>
  <si>
    <t>INE614A01028</t>
  </si>
  <si>
    <t>INE613A01020</t>
  </si>
  <si>
    <t>INE133A01011</t>
  </si>
  <si>
    <t>INE246F01010</t>
  </si>
  <si>
    <t>INDUSTRIAL CAPITAL GOODS</t>
  </si>
  <si>
    <t>INE634A01018</t>
  </si>
  <si>
    <t>HEALTHCARE SERVICES</t>
  </si>
  <si>
    <t>INE075I01017</t>
  </si>
  <si>
    <t>INE04I401011</t>
  </si>
  <si>
    <t>INE209A01019</t>
  </si>
  <si>
    <t>INE235A01022</t>
  </si>
  <si>
    <t>INE536H01010</t>
  </si>
  <si>
    <t>INE500L01026</t>
  </si>
  <si>
    <t>INE183A01024</t>
  </si>
  <si>
    <t>INE418H01029</t>
  </si>
  <si>
    <t>INE688A01022</t>
  </si>
  <si>
    <t>INE128A01029</t>
  </si>
  <si>
    <t>INE118H01025</t>
  </si>
  <si>
    <t>TEXTILES - SYNTHETIC</t>
  </si>
  <si>
    <t>INE845D01014</t>
  </si>
  <si>
    <t>INE00LO01017</t>
  </si>
  <si>
    <t>INE999A01015</t>
  </si>
  <si>
    <t>INE686Y01026</t>
  </si>
  <si>
    <t>AUTO</t>
  </si>
  <si>
    <t>INE451A01017</t>
  </si>
  <si>
    <t>INE043D01016</t>
  </si>
  <si>
    <t>INE710A01016</t>
  </si>
  <si>
    <t>INE265F01028</t>
  </si>
  <si>
    <t>INE684F01012</t>
  </si>
  <si>
    <t>LEISURE SERVICES</t>
  </si>
  <si>
    <t>INE124G01033</t>
  </si>
  <si>
    <t>B) LISTED/AWAITING LISTING ON STOCK EXCHANGES</t>
  </si>
  <si>
    <t>POWERGRID INFRASTRUCTURE INVESTMENT TRUST</t>
  </si>
  <si>
    <t>POWER</t>
  </si>
  <si>
    <t>INE0GGX23010</t>
  </si>
  <si>
    <t>INDIA GRID TRUST - INV-IT</t>
  </si>
  <si>
    <t>INE219X23014</t>
  </si>
  <si>
    <t>(A) TREPS</t>
  </si>
  <si>
    <t>B) REPO</t>
  </si>
  <si>
    <t>CASH / NET CURRENT ASSET</t>
  </si>
  <si>
    <t>NAV AS ON 30-JUN-21: RS.18.9305 (REGULAR  - IDCW)</t>
  </si>
  <si>
    <t>NAV AS ON 30-JUN-21: RS.18.9305 (REGULAR  - GROWTH)</t>
  </si>
  <si>
    <t>NAV AS ON 30-JUN-21: RS.19.9061 (DIRECT - IDCW)</t>
  </si>
  <si>
    <t>NAV AS ON 30-JUN-21: RS.19.9061 (DIRECT - GROWTH)</t>
  </si>
  <si>
    <t>NAV AS ON 31-DEC-20: RS.12.956 (REGULAR  - IDCW)</t>
  </si>
  <si>
    <t>NAV AS ON 31-DEC-20: RS.12.956 (REGULAR  - GROWTH)</t>
  </si>
  <si>
    <t>NAV AS ON 31-DEC-20: RS.13.5061 (DIRECT - IDCW)</t>
  </si>
  <si>
    <t>NAV AS ON 31-DEC-20: RS.13.5061 (DIRECT - GROWTH)</t>
  </si>
  <si>
    <t>INE018E01016</t>
  </si>
  <si>
    <t>INE860A01027</t>
  </si>
  <si>
    <t>INE752E01010</t>
  </si>
  <si>
    <t>INE935N01020</t>
  </si>
  <si>
    <t>INE455K01017</t>
  </si>
  <si>
    <t>INE797F01012</t>
  </si>
  <si>
    <t>INE663F01024</t>
  </si>
  <si>
    <t>INE079A01024</t>
  </si>
  <si>
    <t>INE881D01027</t>
  </si>
  <si>
    <t>INE726G01019</t>
  </si>
  <si>
    <t>INE226A01021</t>
  </si>
  <si>
    <t>STATE BANK OF INDIA</t>
  </si>
  <si>
    <t>INE062A01020</t>
  </si>
  <si>
    <t>INE066A01021</t>
  </si>
  <si>
    <t>INE917I01010</t>
  </si>
  <si>
    <t>INE866R01028</t>
  </si>
  <si>
    <t>INE531A01024</t>
  </si>
  <si>
    <t>INE563J01010</t>
  </si>
  <si>
    <t>INE465A01025</t>
  </si>
  <si>
    <t>INE414G01012</t>
  </si>
  <si>
    <t>INE585B01010</t>
  </si>
  <si>
    <t>INE182A01018</t>
  </si>
  <si>
    <t>INE176B01034</t>
  </si>
  <si>
    <t>INE199A01012</t>
  </si>
  <si>
    <t>INE214T01019</t>
  </si>
  <si>
    <t>NAV AS ON 30-JUN-21: RS.39.7781 (REGULAR  - GROWTH)</t>
  </si>
  <si>
    <t>NAV AS ON 30-JUN-21: RS.45.4504 (DIRECT - GROWTH)</t>
  </si>
  <si>
    <t>NAV AS ON 31-DEC-20: RS.35.6565 (REGULAR  - GROWTH)</t>
  </si>
  <si>
    <t>NAV AS ON 31-DEC-20: RS.40.4334 (DIRECT - GROWTH)</t>
  </si>
  <si>
    <t>GOI - 7.27% (08/04/2026)</t>
  </si>
  <si>
    <t>IN0020190016</t>
  </si>
  <si>
    <t>GOI - 6.79% (26/12/2029)</t>
  </si>
  <si>
    <t>IN0020160118</t>
  </si>
  <si>
    <t>GOI - 7.26% (14/01/2029)</t>
  </si>
  <si>
    <t>IN0020180454</t>
  </si>
  <si>
    <t>(II) NON-CONVERTIBLE DEBENTURES/BONDS</t>
  </si>
  <si>
    <t>CRISIL-AAA</t>
  </si>
  <si>
    <t>INE296A07RU5</t>
  </si>
  <si>
    <t>** 07.42 % POWER FINANCE CORPORATION - 19/11/2024</t>
  </si>
  <si>
    <t>INE134E08KH0</t>
  </si>
  <si>
    <t>INE377Y07227</t>
  </si>
  <si>
    <t>INE090A08UE8</t>
  </si>
  <si>
    <t>ICRA-AAA</t>
  </si>
  <si>
    <t>INE848E07AY3</t>
  </si>
  <si>
    <t>INE848E07AZ0</t>
  </si>
  <si>
    <t>INE848E07BB9</t>
  </si>
  <si>
    <t>CRISIL-AA+</t>
  </si>
  <si>
    <t>INE721A07NV9</t>
  </si>
  <si>
    <t>INE752E07MF1</t>
  </si>
  <si>
    <t>** 08.81 % SMALL INDUST DEVLOP BANK  OF INDIA - 25/01/2022</t>
  </si>
  <si>
    <t>INE556F08JI1</t>
  </si>
  <si>
    <t>NON-CONVERTIBLE DEBENTURES/BONDS TOTAL</t>
  </si>
  <si>
    <t>(III) PRIVATELY PLACED/UNLISTED</t>
  </si>
  <si>
    <t>INE018E08078</t>
  </si>
  <si>
    <t>NON-CONVERTIBLE DEBENTURES/BONDS/FRN'S TOTAL</t>
  </si>
  <si>
    <t>INE087M14991</t>
  </si>
  <si>
    <t>C) REPO</t>
  </si>
  <si>
    <t>NAV AS ON 30-JUN-21: RS.39.9036 (REGULAR  - GROWTH)</t>
  </si>
  <si>
    <t>NAV AS ON 30-JUN-21: RS.44.8497 (DIRECT - GROWTH)</t>
  </si>
  <si>
    <t>NAV AS ON 31-DEC-20: RS.36.3091 (REGULAR  - GROWTH)</t>
  </si>
  <si>
    <t>NAV AS ON 31-DEC-20: RS.40.5201 (DIRECT - GROWTH)</t>
  </si>
  <si>
    <t>FERROUS METALS</t>
  </si>
  <si>
    <t>INE081A01012</t>
  </si>
  <si>
    <t>NON - FERROUS METALS</t>
  </si>
  <si>
    <t>INE038A01020</t>
  </si>
  <si>
    <t>INE749A01030</t>
  </si>
  <si>
    <t>INE205A01025</t>
  </si>
  <si>
    <t>INE139A01034</t>
  </si>
  <si>
    <t>INE047A01021</t>
  </si>
  <si>
    <t>INE129A01019</t>
  </si>
  <si>
    <t>INE029A01011</t>
  </si>
  <si>
    <t>INE03YM01018</t>
  </si>
  <si>
    <t>INE048G01026</t>
  </si>
  <si>
    <t>INE628A01036</t>
  </si>
  <si>
    <t>FERTILISERS</t>
  </si>
  <si>
    <t>INE085A01013</t>
  </si>
  <si>
    <t>INE094A01015</t>
  </si>
  <si>
    <t>INE220G01021</t>
  </si>
  <si>
    <t>INE603J01030</t>
  </si>
  <si>
    <t>INE099Z01011</t>
  </si>
  <si>
    <t>INE245A01021</t>
  </si>
  <si>
    <t>INE578A01017</t>
  </si>
  <si>
    <t>INE602A01023</t>
  </si>
  <si>
    <t>NAV AS ON 30-JUN-21: RS.23.8993 (REGULAR  - IDCW)</t>
  </si>
  <si>
    <t>NAV AS ON 30-JUN-21: RS.26.1052 (REGULAR  - GROWTH)</t>
  </si>
  <si>
    <t>NAV AS ON 30-JUN-21: RS.28.6784 (DIRECT - IDCW)</t>
  </si>
  <si>
    <t>NAV AS ON 30-JUN-21: RS.28.6784 (DIRECT - GROWTH)</t>
  </si>
  <si>
    <t>NAV AS ON 31-DEC-20: RS.17.8418 (REGULAR  - IDCW)</t>
  </si>
  <si>
    <t>NAV AS ON 31-DEC-20: RS.19.4946 (REGULAR  - GROWTH)</t>
  </si>
  <si>
    <t>NAV AS ON 31-DEC-20: RS.21.2469 (DIRECT - IDCW)</t>
  </si>
  <si>
    <t>NAV AS ON 31-DEC-20: RS.21.2469 (DIRECT - GROWTH)</t>
  </si>
  <si>
    <t>INE901L01018</t>
  </si>
  <si>
    <t>INE008A01015</t>
  </si>
  <si>
    <t>INE647O01011</t>
  </si>
  <si>
    <t>INE331A01037</t>
  </si>
  <si>
    <t>INE406A01037</t>
  </si>
  <si>
    <t>INE216A01030</t>
  </si>
  <si>
    <t>INE256A01028</t>
  </si>
  <si>
    <t>INE031B01049</t>
  </si>
  <si>
    <t>INE646L01027</t>
  </si>
  <si>
    <t>INE376G01013</t>
  </si>
  <si>
    <t>INE058A01010</t>
  </si>
  <si>
    <t>INE358A01014</t>
  </si>
  <si>
    <t>INE101A01026</t>
  </si>
  <si>
    <t>INE020B01018</t>
  </si>
  <si>
    <t>INE016A01026</t>
  </si>
  <si>
    <t>INE070A01015</t>
  </si>
  <si>
    <t>INE302A01020</t>
  </si>
  <si>
    <t>INE298J01013</t>
  </si>
  <si>
    <t>INE195A01028</t>
  </si>
  <si>
    <t>INE571A01020</t>
  </si>
  <si>
    <t>(I) NON-CONVERTIBLE DEBENTURES/BONDS</t>
  </si>
  <si>
    <t>INE216A08027</t>
  </si>
  <si>
    <t>NAV AS ON 30-JUN-21: RS.10.5433 (REGULAR  - IDCW)</t>
  </si>
  <si>
    <t>NAV AS ON 30-JUN-21: RS.10.5433 (REGULAR  - GROWTH)</t>
  </si>
  <si>
    <t>NAV AS ON 30-JUN-21: RS.10.8002 (DIRECT - IDCW)</t>
  </si>
  <si>
    <t>NAV AS ON 30-JUN-21: RS.10.8002 (DIRECT - GROWTH)</t>
  </si>
  <si>
    <t>NAV AS ON 31-DEC-20: RS.9.0818 (REGULAR  - IDCW)</t>
  </si>
  <si>
    <t>NAV AS ON 31-DEC-20: RS.9.0818 (REGULAR  - GROWTH)</t>
  </si>
  <si>
    <t>NAV AS ON 31-DEC-20: RS.9.249 (DIRECT - IDCW)</t>
  </si>
  <si>
    <t>NAV AS ON 31-DEC-20: RS.9.249 (DIRECT - GROWTH)</t>
  </si>
  <si>
    <t>INE095A01012</t>
  </si>
  <si>
    <t>INE545U01014</t>
  </si>
  <si>
    <t>INE528G01035</t>
  </si>
  <si>
    <t>INE171A01029</t>
  </si>
  <si>
    <t>INE092T01019</t>
  </si>
  <si>
    <t>INE976G01028</t>
  </si>
  <si>
    <t>INE528G01027</t>
  </si>
  <si>
    <t>*</t>
  </si>
  <si>
    <t>NAV AS ON 30-JUN-21: RS.184.8667 (DIRECT PLAN)</t>
  </si>
  <si>
    <t>NAV AS ON 31-DEC-20: RS.173.4735 (DIRECT PLAN)</t>
  </si>
  <si>
    <t>INE296A01024</t>
  </si>
  <si>
    <t>INE021A01026</t>
  </si>
  <si>
    <t>INE019A01038</t>
  </si>
  <si>
    <t>INE918I01018</t>
  </si>
  <si>
    <t>INE669C01036</t>
  </si>
  <si>
    <t>INE155A01022</t>
  </si>
  <si>
    <t>INE239A01016</t>
  </si>
  <si>
    <t>INE742F01042</t>
  </si>
  <si>
    <t>INE733E01010</t>
  </si>
  <si>
    <t>INE059A01026</t>
  </si>
  <si>
    <t>OIL &amp; NATURAL GAS CO.</t>
  </si>
  <si>
    <t>OIL</t>
  </si>
  <si>
    <t>INE213A01029</t>
  </si>
  <si>
    <t>INE158A01026</t>
  </si>
  <si>
    <t>INE123W01016</t>
  </si>
  <si>
    <t>MINERALS/MINING</t>
  </si>
  <si>
    <t>INE522F01014</t>
  </si>
  <si>
    <t>INE242A01010</t>
  </si>
  <si>
    <t>NAV AS ON 30-JUN-21: RS.161.9147 (DIRECT PLAN)</t>
  </si>
  <si>
    <t>NAV AS ON 31-DEC-20: RS.143.0095 (DIRECT PLAN)</t>
  </si>
  <si>
    <t>SILVER MINI (5 KGS) COMMODITY</t>
  </si>
  <si>
    <t>SILVERMINI</t>
  </si>
  <si>
    <t>GOLD MINI (100 GRAMS) COMMODITY</t>
  </si>
  <si>
    <t>GOLDM</t>
  </si>
  <si>
    <t>NICKEL (1500 KGS) COMMODITY</t>
  </si>
  <si>
    <t>NICKEL</t>
  </si>
  <si>
    <t>SILVER (30 KG) COMMODITY</t>
  </si>
  <si>
    <t>SILVER</t>
  </si>
  <si>
    <t>LEAD (5 MT 5000 GMS) COMMODITY</t>
  </si>
  <si>
    <t>LEAD</t>
  </si>
  <si>
    <t>INE437A01024</t>
  </si>
  <si>
    <t>INE298A01020</t>
  </si>
  <si>
    <t>INE759A01021</t>
  </si>
  <si>
    <t>INE117A01022</t>
  </si>
  <si>
    <t>INE389H01022</t>
  </si>
  <si>
    <t>INE299U01018</t>
  </si>
  <si>
    <t>INE486A01013</t>
  </si>
  <si>
    <t>INE152A01029</t>
  </si>
  <si>
    <t>INE127D01025</t>
  </si>
  <si>
    <t>INE600L01024</t>
  </si>
  <si>
    <t>CONSTRUCTION</t>
  </si>
  <si>
    <t>INE271C01023</t>
  </si>
  <si>
    <t>BANK OF BARODA</t>
  </si>
  <si>
    <t>INE028A01039</t>
  </si>
  <si>
    <t>INE326A01037</t>
  </si>
  <si>
    <t>GOLD</t>
  </si>
  <si>
    <t>GUARGUM5</t>
  </si>
  <si>
    <t>GOI - 7.32% (28/01/2024)</t>
  </si>
  <si>
    <t>IN0020180488</t>
  </si>
  <si>
    <t>GOI - 5.77% (03/08/2030)</t>
  </si>
  <si>
    <t>IN0020200153</t>
  </si>
  <si>
    <t>** 08.50 % NABARD - 31/01/2023</t>
  </si>
  <si>
    <t>INE261F08AT4</t>
  </si>
  <si>
    <t>** 06.40 % NABARD - 31/07/2023</t>
  </si>
  <si>
    <t>INE261F08CA0</t>
  </si>
  <si>
    <t>INE238A160W2</t>
  </si>
  <si>
    <t>NAV AS ON 30-JUN-21: RS.14.2674 (REGULAR  - IDCW)</t>
  </si>
  <si>
    <t>NAV AS ON 30-JUN-21: RS.14.2674 (REGULAR  - GROWTH)</t>
  </si>
  <si>
    <t>NAV AS ON 30-JUN-21: RS.14.6277 (DIRECT - IDCW)</t>
  </si>
  <si>
    <t>NAV AS ON 30-JUN-21: RS.14.6277 (DIRECT - GROWTH)</t>
  </si>
  <si>
    <t>NAV AS ON 31-DEC-20: RS.12.5532 (REGULAR  - IDCW)</t>
  </si>
  <si>
    <t>NAV AS ON 31-DEC-20: RS.12.5532 (REGULAR  - GROWTH)</t>
  </si>
  <si>
    <t>NAV AS ON 31-DEC-20: RS.12.7557 (DIRECT - IDCW)</t>
  </si>
  <si>
    <t>NAV AS ON 31-DEC-20: RS.12.7557 (DIRECT - GROWTH)</t>
  </si>
  <si>
    <t>INE947Q01028</t>
  </si>
  <si>
    <t>INE121A01024</t>
  </si>
  <si>
    <t>INE634I01029</t>
  </si>
  <si>
    <t>TEXTILE PRODUCTS</t>
  </si>
  <si>
    <t>INE761H01022</t>
  </si>
  <si>
    <t>INE180A01020</t>
  </si>
  <si>
    <t>INE885A01032</t>
  </si>
  <si>
    <t>INE212H01026</t>
  </si>
  <si>
    <t>INE356A01018</t>
  </si>
  <si>
    <t>INE665J01013</t>
  </si>
  <si>
    <t>INE774D01024</t>
  </si>
  <si>
    <t>INE913H01037</t>
  </si>
  <si>
    <t>INE849A01020</t>
  </si>
  <si>
    <t>INE405E01023</t>
  </si>
  <si>
    <t>INE491A01021</t>
  </si>
  <si>
    <t>INE006I01046</t>
  </si>
  <si>
    <t>INE791I01019</t>
  </si>
  <si>
    <t>INE438A01022</t>
  </si>
  <si>
    <t>INE410B01037</t>
  </si>
  <si>
    <t>NAV AS ON 30-JUN-21: RS.60.2722 (REGULAR  - IDCW)</t>
  </si>
  <si>
    <t>NAV AS ON 30-JUN-21: RS.217.9936 (REGULAR  - GROWTH)</t>
  </si>
  <si>
    <t>NAV AS ON 30-JUN-21: RS.77.8819 (DIRECT - IDCW)</t>
  </si>
  <si>
    <t>NAV AS ON 30-JUN-21: RS.235.9169 (DIRECT - GROWTH)</t>
  </si>
  <si>
    <t>NAV AS ON 31-DEC-20: RS.48.538 (REGULAR  - IDCW)</t>
  </si>
  <si>
    <t>NAV AS ON 31-DEC-20: RS.175.52 (REGULAR  - GROWTH)</t>
  </si>
  <si>
    <t>NAV AS ON 31-DEC-20: RS.62.3367 (DIRECT - IDCW)</t>
  </si>
  <si>
    <t>NAV AS ON 31-DEC-20: RS.188.8282 (DIRECT - GROWTH)</t>
  </si>
  <si>
    <t>INE671A01010</t>
  </si>
  <si>
    <t>INE572A01028</t>
  </si>
  <si>
    <t>INE136B01020</t>
  </si>
  <si>
    <t>INE259A01022</t>
  </si>
  <si>
    <t>INE003A01024</t>
  </si>
  <si>
    <t>INE256A04022</t>
  </si>
  <si>
    <t>NAV AS ON 30-JUN-21: RS.298.5465 (REGULAR  - GROWTH)</t>
  </si>
  <si>
    <t>NAV AS ON 30-JUN-21: RS.65.1166 (REGULAR  - IDCW)</t>
  </si>
  <si>
    <t>NAV AS ON 30-JUN-21: RS.329.0658 (DIRECT - GROWTH)</t>
  </si>
  <si>
    <t>NAV AS ON 30-JUN-21: RS.74.7562 (DIRECT - IDCW)</t>
  </si>
  <si>
    <t>NAV AS ON 31-DEC-20: RS.250.1036 (REGULAR  - GROWTH)</t>
  </si>
  <si>
    <t>NAV AS ON 31-DEC-20: RS.54.551 (REGULAR  - IDCW)</t>
  </si>
  <si>
    <t>NAV AS ON 31-DEC-20: RS.274.6704 (DIRECT - GROWTH)</t>
  </si>
  <si>
    <t>NAV AS ON 31-DEC-20: RS.62.3939 (DIRECT - IDCW)</t>
  </si>
  <si>
    <t>INE200M01013</t>
  </si>
  <si>
    <t>INE387A01021</t>
  </si>
  <si>
    <t>INE987B01026</t>
  </si>
  <si>
    <t>INE398R01022</t>
  </si>
  <si>
    <t>INE061F01013</t>
  </si>
  <si>
    <t>INE343H01029</t>
  </si>
  <si>
    <t>NAV AS ON 30-JUN-21: RS.48.5317 (REGULAR  - IDCW)</t>
  </si>
  <si>
    <t>NAV AS ON 30-JUN-21: RS.300.7282 (REGULAR  - GROWTH)</t>
  </si>
  <si>
    <t>NAV AS ON 30-JUN-21: RS.64.2246 (DIRECT - IDCW)</t>
  </si>
  <si>
    <t>NAV AS ON 30-JUN-21: RS.327.9427 (DIRECT - GROWTH)</t>
  </si>
  <si>
    <t>NAV AS ON 31-DEC-20: RS.40.8975 (REGULAR  - IDCW)</t>
  </si>
  <si>
    <t>NAV AS ON 31-DEC-20: RS.253.3715 (REGULAR  - GROWTH)</t>
  </si>
  <si>
    <t>NAV AS ON 31-DEC-20: RS.53.8288 (DIRECT - IDCW)</t>
  </si>
  <si>
    <t>NAV AS ON 31-DEC-20: RS.274.8476 (DIRECT - GROWTH)</t>
  </si>
  <si>
    <t>INE513A01014</t>
  </si>
  <si>
    <t>INE325A01013</t>
  </si>
  <si>
    <t>INE211B01039</t>
  </si>
  <si>
    <t>NAV AS ON 30-JUN-21: RS.37.4202 (REGULAR  - IDCW)</t>
  </si>
  <si>
    <t>NAV AS ON 30-JUN-21: RS.78.8688 (REGULAR  - GROWTH)</t>
  </si>
  <si>
    <t>NAV AS ON 30-JUN-21: RS.43.307 (DIRECT - IDCW)</t>
  </si>
  <si>
    <t>NAV AS ON 30-JUN-21: RS.82.6468 (DIRECT - GROWTH)</t>
  </si>
  <si>
    <t>NAV AS ON 31-DEC-20: RS.28.8081 (REGULAR  - IDCW)</t>
  </si>
  <si>
    <t>NAV AS ON 31-DEC-20: RS.60.7166 (REGULAR  - GROWTH)</t>
  </si>
  <si>
    <t>NAV AS ON 31-DEC-20: RS.33.2097 (DIRECT - IDCW)</t>
  </si>
  <si>
    <t>NAV AS ON 31-DEC-20: RS.63.3762 (DIRECT - GROWTH)</t>
  </si>
  <si>
    <t>INE208A01029</t>
  </si>
  <si>
    <t>INE406M01024</t>
  </si>
  <si>
    <t>INE371A01025</t>
  </si>
  <si>
    <t>INE878B01027</t>
  </si>
  <si>
    <t>NAV AS ON 30-JUN-21: RS.67.7656 (REGULAR  - IDCW)</t>
  </si>
  <si>
    <t>NAV AS ON 30-JUN-21: RS.133.514 (DIRECT - IDCW)</t>
  </si>
  <si>
    <t>NAV AS ON 30-JUN-21: RS.24.7615 (REGULAR  - GROWTH)</t>
  </si>
  <si>
    <t>NAV AS ON 30-JUN-21: RS.27.036 (DIRECT - GROWTH)</t>
  </si>
  <si>
    <t>NAV AS ON 31-DEC-20: RS.63.7769 (REGULAR  - IDCW)</t>
  </si>
  <si>
    <t>NAV AS ON 31-DEC-20: RS.120.1929 (DIRECT - IDCW)</t>
  </si>
  <si>
    <t>NAV AS ON 31-DEC-20: RS.21.5365 (REGULAR  - GROWTH)</t>
  </si>
  <si>
    <t>NAV AS ON 31-DEC-20: RS.23.3617 (DIRECT - GROWTH)</t>
  </si>
  <si>
    <t>INE410P01011</t>
  </si>
  <si>
    <t>INE112L01020</t>
  </si>
  <si>
    <t>INE873D01024</t>
  </si>
  <si>
    <t>INE967H01017</t>
  </si>
  <si>
    <t>INE935A01035</t>
  </si>
  <si>
    <t>INE068V01023</t>
  </si>
  <si>
    <t>INE258B01022</t>
  </si>
  <si>
    <t>INE159A01016</t>
  </si>
  <si>
    <t>INE624Z01016</t>
  </si>
  <si>
    <t>NAV AS ON 30-JUN-21: RS.17.2065 (REGULAR  - IDCW)</t>
  </si>
  <si>
    <t>NAV AS ON 30-JUN-21: RS.17.2065 (REGULAR  - GROWTH)</t>
  </si>
  <si>
    <t>NAV AS ON 30-JUN-21: RS.18.8359 (DIRECT - IDCW)</t>
  </si>
  <si>
    <t>NAV AS ON 30-JUN-21: RS.18.8359 (DIRECT - GROWTH)</t>
  </si>
  <si>
    <t>NAV AS ON 31-DEC-20: RS.15.1325 (REGULAR  - IDCW)</t>
  </si>
  <si>
    <t>NAV AS ON 31-DEC-20: RS.15.1325 (REGULAR  - GROWTH)</t>
  </si>
  <si>
    <t>NAV AS ON 31-DEC-20: RS.16.4437 (DIRECT - IDCW)</t>
  </si>
  <si>
    <t>NAV AS ON 31-DEC-20: RS.16.4437 (DIRECT - GROWTH)</t>
  </si>
  <si>
    <t>INE08ZM01014</t>
  </si>
  <si>
    <t>INE421D01022</t>
  </si>
  <si>
    <t>INE716A01013</t>
  </si>
  <si>
    <t>TATA MOTORS - DVR</t>
  </si>
  <si>
    <t>IN9155A01020</t>
  </si>
  <si>
    <t>INE768C01010</t>
  </si>
  <si>
    <t>INE978A01027</t>
  </si>
  <si>
    <t>NAV AS ON 30-JUN-21: RS.21.5969 (REGULAR  - IDCW)</t>
  </si>
  <si>
    <t>NAV AS ON 30-JUN-21: RS.23.4186 (REGULAR  - GROWTH)</t>
  </si>
  <si>
    <t>NAV AS ON 30-JUN-21: RS.25.577 (DIRECT - IDCW)</t>
  </si>
  <si>
    <t>NAV AS ON 30-JUN-21: RS.25.577 (DIRECT - GROWTH)</t>
  </si>
  <si>
    <t>NAV AS ON 31-DEC-20: RS.19.2628 (REGULAR  - IDCW)</t>
  </si>
  <si>
    <t>NAV AS ON 31-DEC-20: RS.20.9426 (REGULAR  - GROWTH)</t>
  </si>
  <si>
    <t>NAV AS ON 31-DEC-20: RS.22.7207 (DIRECT - IDCW)</t>
  </si>
  <si>
    <t>NAV AS ON 31-DEC-20: RS.22.7207 (DIRECT - GROWTH)</t>
  </si>
  <si>
    <t>NAV AS ON 30-JUN-21: RS.128.9478 (REGULAR  - GROWTH)</t>
  </si>
  <si>
    <t>NAV AS ON 30-JUN-21: RS.134.7725 (DIRECT - GROWTH)</t>
  </si>
  <si>
    <t>NAV AS ON 31-DEC-20: RS.117.6529 (REGULAR  - GROWTH)</t>
  </si>
  <si>
    <t>NAV AS ON 31-DEC-20: RS.122.5331 (DIRECT - GROWTH)</t>
  </si>
  <si>
    <t>NAV AS ON 30-JUN-21: RS.95.4132 (REGULAR  - GROWTH)</t>
  </si>
  <si>
    <t>NAV AS ON 30-JUN-21: RS.102.0582 (DIRECT - GROWTH)</t>
  </si>
  <si>
    <t>NAV AS ON 31-DEC-20: RS.84.6629 (REGULAR  - GROWTH)</t>
  </si>
  <si>
    <t>NAV AS ON 31-DEC-20: RS.90.3741 (DIRECT - GROWTH)</t>
  </si>
  <si>
    <t>MUTUAL FUND UNITS</t>
  </si>
  <si>
    <t>Mutual Fund</t>
  </si>
  <si>
    <t>INF277K011T0</t>
  </si>
  <si>
    <t>GOI - 5.09% (13/04/2022)</t>
  </si>
  <si>
    <t>IN0020200021</t>
  </si>
  <si>
    <t>GOI - 6.18% (04/11/2024)</t>
  </si>
  <si>
    <t>IN0020190396</t>
  </si>
  <si>
    <t>GOI - 7.95% (28-8-2032)</t>
  </si>
  <si>
    <t>IN0020020106</t>
  </si>
  <si>
    <t>GOI -  8.30% (02/07/2040)</t>
  </si>
  <si>
    <t>IN0020100031</t>
  </si>
  <si>
    <t>GOI - 8.13% (22/06/2045)</t>
  </si>
  <si>
    <t>IN0020150044</t>
  </si>
  <si>
    <t>GOI - 7.68% (15/12/2023)</t>
  </si>
  <si>
    <t>IN0020150010</t>
  </si>
  <si>
    <t>SDL TAMILNADU  8.14% (27/05/2025)</t>
  </si>
  <si>
    <t>IN3120150047</t>
  </si>
  <si>
    <t>GOI - 6.19% (16/09/2034)</t>
  </si>
  <si>
    <t>IN0020200096</t>
  </si>
  <si>
    <t>SDL MAHARASHTRA 7.33% (13/09/2027)</t>
  </si>
  <si>
    <t>IN2220170103</t>
  </si>
  <si>
    <t>GOI - 6.57% (05/12/2033)</t>
  </si>
  <si>
    <t>IN0020160100</t>
  </si>
  <si>
    <t xml:space="preserve">GOI - 7.17% (08/01/2028) </t>
  </si>
  <si>
    <t>IN0020170174</t>
  </si>
  <si>
    <t>(II) NON-CONVERTIBLE DEBENTURES/BONDS/ZCB</t>
  </si>
  <si>
    <t>IND-AA</t>
  </si>
  <si>
    <t>INE477K07018</t>
  </si>
  <si>
    <t>INE941D07208</t>
  </si>
  <si>
    <t>INE936D07075</t>
  </si>
  <si>
    <t>** 09.05 % PUNJAB NATIONAL BANK - 10/11/2027</t>
  </si>
  <si>
    <t>CRISIL--AA+</t>
  </si>
  <si>
    <t>INE695A08063</t>
  </si>
  <si>
    <t>INE020B08DC3</t>
  </si>
  <si>
    <t>** 06.40 % EMBASSY OFFICE PARKS REIT - 15/02/2024</t>
  </si>
  <si>
    <t>INE041007050</t>
  </si>
  <si>
    <t>CARE-AA</t>
  </si>
  <si>
    <t>INE081A08231</t>
  </si>
  <si>
    <t>INE941D07158</t>
  </si>
  <si>
    <t>INE020B08CB7</t>
  </si>
  <si>
    <t>INE020B08CA9</t>
  </si>
  <si>
    <t>INE537P07398</t>
  </si>
  <si>
    <t>CRISIL-AA</t>
  </si>
  <si>
    <t>INE118D07179</t>
  </si>
  <si>
    <t>INE936D07166</t>
  </si>
  <si>
    <t>** 07.00 % H.P.C.L. - 14/08/2024</t>
  </si>
  <si>
    <t>INE094A08036</t>
  </si>
  <si>
    <t>INE110L07120</t>
  </si>
  <si>
    <t>INE860H07GD2</t>
  </si>
  <si>
    <t>INE031A08657</t>
  </si>
  <si>
    <t>INE756I07BY7</t>
  </si>
  <si>
    <t>INE020B08BF0</t>
  </si>
  <si>
    <t>INE477A14BE5</t>
  </si>
  <si>
    <t>INE238A166V1</t>
  </si>
  <si>
    <t>** TREASURY BILL 364 DAYS (07/10/2021)</t>
  </si>
  <si>
    <t>IN002020Z261</t>
  </si>
  <si>
    <t>** TREASURY BILL 91 DAYS (08/07/2021)</t>
  </si>
  <si>
    <t>IN002021X017</t>
  </si>
  <si>
    <t>NAV AS ON 30-JUN-21: RS.277.0807 (REGULAR  - GROWTH)</t>
  </si>
  <si>
    <t>NAV AS ON 30-JUN-21: RS.76.4533 (REGULAR  - IDCW)</t>
  </si>
  <si>
    <t>NAV AS ON 30-JUN-21: RS.68.2615 (REGULAR  - MONTHLY IDCW)</t>
  </si>
  <si>
    <t>NAV AS ON 30-JUN-21: RS.299.3251 (DIRECT - GROWTH)</t>
  </si>
  <si>
    <t>NAV AS ON 30-JUN-21: RS.85.1868 (DIRECT - IDCW)</t>
  </si>
  <si>
    <t>NAV AS ON 30-JUN-21: RS.75.7004 (DIRECT - MONTHLY IDCW)</t>
  </si>
  <si>
    <t>NAV AS ON 31-DEC-20: RS.243.1488 (REGULAR  - GROWTH)</t>
  </si>
  <si>
    <t>NAV AS ON 31-DEC-20: RS.72.6473 (REGULAR  - IDCW)</t>
  </si>
  <si>
    <t>NAV AS ON 31-DEC-20: RS.61.4286 (REGULAR  - MONTHLY IDCW)</t>
  </si>
  <si>
    <t>NAV AS ON 31-DEC-20: RS.261.4078 (DIRECT - GROWTH)</t>
  </si>
  <si>
    <t>NAV AS ON 31-DEC-20: RS.79.9419 (DIRECT - IDCW)</t>
  </si>
  <si>
    <t>NAV AS ON 31-DEC-20: RS.67.6375 (DIRECT - MONTHLY IDCW)</t>
  </si>
  <si>
    <t>NAV AS ON 30-JUN-21: RS.13.388 (REGULAR  - IDCW)</t>
  </si>
  <si>
    <t>NAV AS ON 30-JUN-21: RS.13.388 (REGULAR  - GROWTH)</t>
  </si>
  <si>
    <t>NAV AS ON 30-JUN-21: RS.13.799 (DIRECT - IDCW)</t>
  </si>
  <si>
    <t>NAV AS ON 30-JUN-21: RS.13.799 (DIRECT - GROWTH)</t>
  </si>
  <si>
    <t>NAV AS ON 31-DEC-20: RS.11.2718 (REGULAR  - IDCW)</t>
  </si>
  <si>
    <t>NAV AS ON 31-DEC-20: RS.11.2718 (REGULAR  - GROWTH)</t>
  </si>
  <si>
    <t>NAV AS ON 31-DEC-20: RS.11.5254 (DIRECT - IDCW)</t>
  </si>
  <si>
    <t>NAV AS ON 31-DEC-20: RS.11.5254 (DIRECT - GROWTH)</t>
  </si>
  <si>
    <t>GODREJ INDUSTRIES LTD</t>
  </si>
  <si>
    <t>INE233A01035</t>
  </si>
  <si>
    <t>INE07O001018</t>
  </si>
  <si>
    <t>NAV AS ON 30-JUN-21: RS.14.4401 (REGULAR  - IDCW)</t>
  </si>
  <si>
    <t>NAV AS ON 30-JUN-21: RS.14.4401 (REGULAR  - GROWTH)</t>
  </si>
  <si>
    <t>NAV AS ON 30-JUN-21: RS.15.1971 (DIRECT - IDCW)</t>
  </si>
  <si>
    <t>NAV AS ON 30-JUN-21: RS.15.1971 (DIRECT - GROWTH)</t>
  </si>
  <si>
    <t>NAV AS ON 31-DEC-20: RS.12.8495 (REGULAR  - IDCW)</t>
  </si>
  <si>
    <t>NAV AS ON 31-DEC-20: RS.12.8495 (REGULAR  - GROWTH)</t>
  </si>
  <si>
    <t>NAV AS ON 31-DEC-20: RS.13.4325 (DIRECT - IDCW)</t>
  </si>
  <si>
    <t>NAV AS ON 31-DEC-20: RS.13.4325 (DIRECT - GROWTH)</t>
  </si>
  <si>
    <t>INE670A01012</t>
  </si>
  <si>
    <t>INE120A01034</t>
  </si>
  <si>
    <t>INE111A01025</t>
  </si>
  <si>
    <t>INE348B01021</t>
  </si>
  <si>
    <t>INE930H01023</t>
  </si>
  <si>
    <t>INE040D01038</t>
  </si>
  <si>
    <t>INE142Z01019</t>
  </si>
  <si>
    <t>AEROSPACE &amp; DEFENSE</t>
  </si>
  <si>
    <t>INE263A01024</t>
  </si>
  <si>
    <t>INE494B01023</t>
  </si>
  <si>
    <t>NAV AS ON 30-JUN-21: RS.251.4299 (REGULAR  - GROWTH)</t>
  </si>
  <si>
    <t>NAV AS ON 30-JUN-21: RS.102.5863 (REGULAR  - IDCW)</t>
  </si>
  <si>
    <t>NAV AS ON 30-JUN-21: RS.273.1888 (DIRECT - GROWTH)</t>
  </si>
  <si>
    <t>NAV AS ON 30-JUN-21: RS.150.013 (DIRECT - IDCW)</t>
  </si>
  <si>
    <t>NAV AS ON 31-DEC-20: RS.202.9413 (REGULAR  - GROWTH)</t>
  </si>
  <si>
    <t>NAV AS ON 31-DEC-20: RS.82.8209 (REGULAR  - IDCW)</t>
  </si>
  <si>
    <t>NAV AS ON 31-DEC-20: RS.219.2818 (DIRECT - GROWTH)</t>
  </si>
  <si>
    <t>NAV AS ON 31-DEC-20: RS.120.4068 (DIRECT - IDCW)</t>
  </si>
  <si>
    <t>INE813H01021</t>
  </si>
  <si>
    <t>INE114A01011</t>
  </si>
  <si>
    <t>INE042A01014</t>
  </si>
  <si>
    <t>IN9002A01032</t>
  </si>
  <si>
    <t>STATE BANK OF INDIA^</t>
  </si>
  <si>
    <t xml:space="preserve">GOI - 7.37% (16/04/2023) </t>
  </si>
  <si>
    <t>IN0020180025</t>
  </si>
  <si>
    <t>IN0020070051</t>
  </si>
  <si>
    <t>GOI - 6.84% (19/12/2022)</t>
  </si>
  <si>
    <t>IN0020160050</t>
  </si>
  <si>
    <t>INE657N07522</t>
  </si>
  <si>
    <t>CRISIL-AA-</t>
  </si>
  <si>
    <t>INE265J07225</t>
  </si>
  <si>
    <t>INE528S07136</t>
  </si>
  <si>
    <t>INE110L07070</t>
  </si>
  <si>
    <t>IN002020Z246</t>
  </si>
  <si>
    <t>NAV AS ON 30-JUN-21: RS.14.7285 (REGULAR  - MONTHLY IDCW)</t>
  </si>
  <si>
    <t>TATA FIXED MATURITY PLAN-SERIES 55 SCHEME - D</t>
  </si>
  <si>
    <t>TATA FIXED MATURITY PLAN-SERIES 55 SCHEME - E</t>
  </si>
  <si>
    <t>TATA FIXED MATURITY PLAN-SERIES 55 SCHEME - F</t>
  </si>
  <si>
    <t>TATA FIXED MATURITY PLAN-SERIES 55 SCHEME - G</t>
  </si>
  <si>
    <t>TATA FIXED MATURITY PLAN-SERIES 55 SCHEME - I</t>
  </si>
  <si>
    <t>TATA FIXED MATURITY PLAN-SERIES 56 SCHEME - A</t>
  </si>
  <si>
    <t>TATA FIXED MATURITY PLAN-SERIES 56 SCHEME - B</t>
  </si>
  <si>
    <t>TATA FIXED MATURITY PLAN-SERIES 56 SCHEME - C</t>
  </si>
  <si>
    <t>TATA FIXED MATURITY PLAN-SERIES 56 SCHEME - D</t>
  </si>
  <si>
    <t>TATA FIXED MATURITY PLAN-SERIES 56 SCHEME - F</t>
  </si>
  <si>
    <t>TATA MEDIUM TERM FUND ( SCHEME HAS 1 SEGRGRATED PORTFOLIO)</t>
  </si>
  <si>
    <t>TATA SHORT TERM BOND FUND (The scheme has 1 segregated portfolio which was created under Tata Corporate Bond Fund.)</t>
  </si>
  <si>
    <t>TATA TREASURY ADVANTAGE FUND ( SCHEME HAS 1 SEGRGRATED PORTFOLIO)</t>
  </si>
  <si>
    <t>NOTE:</t>
  </si>
  <si>
    <t>There are no investments in Partly Paid up Debentures.</t>
  </si>
  <si>
    <t>None of the schemes of Tata Mutual Fund have participated in Credit Default Swaps (CDS) from 1st June 2021 to 30th June 2021.</t>
  </si>
  <si>
    <t>There were no transactions in Interest Rate Futures (IRFs) from 1st June 2021 to 30th June 2021.</t>
  </si>
  <si>
    <t>There are Intra - Scheme Investments from 1st June 2021 to 30th June 2021.</t>
  </si>
  <si>
    <t>There were no Repo Transactions in Corporate Debt Securities from 1st June 2021 to 30th June 2021.</t>
  </si>
  <si>
    <t>AVERAGE MATURITY :   0.02 YEARS</t>
  </si>
  <si>
    <t>NAV AS ON 31-DEC-20: RS.12.2525 (DIRECT - GROWTH)</t>
  </si>
  <si>
    <t>NAV AS ON 31-DEC-20: RS.12.2525 (DIRECT - IDCW)</t>
  </si>
  <si>
    <t>NAV AS ON 31-DEC-20: RS.12.1847 (REGULAR  - GROWTH)</t>
  </si>
  <si>
    <t>NAV AS ON 31-DEC-20: RS.12.1847 (REGULAR  - IDCW)</t>
  </si>
  <si>
    <t>NAV AS ON 30-JUN-21: RS.12.4655 (DIRECT - GROWTH)</t>
  </si>
  <si>
    <t>NAV AS ON 30-JUN-21: RS.12.4655 (DIRECT - IDCW)</t>
  </si>
  <si>
    <t>NAV AS ON 30-JUN-21: RS.12.3852 (REGULAR  - GROWTH)</t>
  </si>
  <si>
    <t>NAV AS ON 30-JUN-21: RS.12.3852 (REGULAR  - IDCW)</t>
  </si>
  <si>
    <t>NON-CONVERTIBLE DEBENTURES/BONDS/ZCB TOTAL</t>
  </si>
  <si>
    <t>** 08.32 % RELIANCE INDUSTRIES LTD - 08/07/2021</t>
  </si>
  <si>
    <t>INE134E08GA3</t>
  </si>
  <si>
    <t>** 09.20 % POWER FINANCE CORPORATION - 07/07/2021</t>
  </si>
  <si>
    <t>INE020B07IW2</t>
  </si>
  <si>
    <t>** 09.40 % REC LTD - 17/07/2021</t>
  </si>
  <si>
    <t>** 08.70 % RELIANCE INDUSTRIES LTD - 18/07/2021</t>
  </si>
  <si>
    <t>INE660A07PQ4</t>
  </si>
  <si>
    <t>** SUNDARAM FIN LTD - 21/07/2021 - ZCB</t>
  </si>
  <si>
    <t>INE916DA7PR6</t>
  </si>
  <si>
    <t>** KOTAK MAHINDRA PRIME LTD - 06/07/2021 - ZCB</t>
  </si>
  <si>
    <t>IN2820160165</t>
  </si>
  <si>
    <t>SDL PUNJAB 7.75% (13/07/2021)</t>
  </si>
  <si>
    <t>TATA FIXED MATURITY PLAN-SERIES 55 SCHEME - D (CLOSE ENDED SCHEME)</t>
  </si>
  <si>
    <t>$  - DEWAN HOUSING FINANCE CORPORATION LTD(SR.-I) 8.90% NCD (04/06/2021) Principal due on 4th June 2021 Rs 730.00 Lakhs and Interest is Rs.145.07 Lakhs</t>
  </si>
  <si>
    <t>$</t>
  </si>
  <si>
    <t>INE202B07IY2</t>
  </si>
  <si>
    <t>DEWAN HOUSING FINANCE CORPORATION LTD(SR.-I) 8.90% NCD (04/06/2021)</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</si>
  <si>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</si>
  <si>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</si>
  <si>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</si>
  <si>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</si>
  <si>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</si>
  <si>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</si>
  <si>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AVERAGE MATURITY :   0.04 YEARS</t>
  </si>
  <si>
    <t>NAV AS ON 31-DEC-20: RS.11.2576 (DIRECT - GROWTH)</t>
  </si>
  <si>
    <t>NAV AS ON 31-DEC-20: RS.11.2576 (DIRECT - IDCW)</t>
  </si>
  <si>
    <t>NAV AS ON 31-DEC-20: RS.11.1534 (REGULAR  - GROWTH)</t>
  </si>
  <si>
    <t>NAV AS ON 31-DEC-20: RS.11.1534 (REGULAR  - IDCW)</t>
  </si>
  <si>
    <t>NAV AS ON 30-JUN-21: RS.11.7104 (DIRECT - GROWTH)</t>
  </si>
  <si>
    <t>NAV AS ON 30-JUN-21: RS.11.7104 (DIRECT - IDCW)</t>
  </si>
  <si>
    <t>NAV AS ON 30-JUN-21: RS.11.5812 (REGULAR  - GROWTH)</t>
  </si>
  <si>
    <t>NAV AS ON 30-JUN-21: RS.11.5812 (REGULAR  - IDCW)</t>
  </si>
  <si>
    <t>TOTAL BELOW INVESTMENT GRADE OR DEFAULT PROVIDED FOR: TABLE GIVEN BELOW</t>
  </si>
  <si>
    <t>** 08.20 % HDFC LTD - 29/07/2021</t>
  </si>
  <si>
    <t>** 09.10 % SHRIRAM TRANS. FIN. CO. LTD - 12/07/2021</t>
  </si>
  <si>
    <t>INE477L07883</t>
  </si>
  <si>
    <t>** IIFL HOME FINANCE LTD - 26/07/2021 - ZCB</t>
  </si>
  <si>
    <t>INE941D07125</t>
  </si>
  <si>
    <t>CARE-AAA</t>
  </si>
  <si>
    <t>** 10.40 % SIKKA PORTS AND TERMINALS LTD - 18/07/2021</t>
  </si>
  <si>
    <t>** EDELWEISS RURAL &amp; CORPORATE SERVICES LTD - 15/07/2021 - ZCB</t>
  </si>
  <si>
    <t>** EDELWEISS RETAIL FINANCE LTD - 29/07/2021 - ZCB</t>
  </si>
  <si>
    <t>** JM FINANCIAL ASSET RECONSTRUCTION COMPANY LTD - 15/07/2021 - ZCB</t>
  </si>
  <si>
    <t>TATA FIXED MATURITY PLAN-SERIES 55 SCHEME - E (CLOSE ENDED SCHEME)</t>
  </si>
  <si>
    <t>$  - DEWAN HOUSING FINANCE CORPORATION LTD(SR.-I) 8.90% NCD (04/06/2021) Principal due on 4th June 2021 Rs 720.00 Lakhs and Interest is Rs.137.06 Lakhs</t>
  </si>
  <si>
    <t>AVERAGE MATURITY :   0.07 YEARS</t>
  </si>
  <si>
    <t>NAV AS ON 31-DEC-20: RS.11.1214 (DIRECT - GROWTH)</t>
  </si>
  <si>
    <t>NAV AS ON 31-DEC-20: RS.11.1214 (DIRECT - IDCW)</t>
  </si>
  <si>
    <t>NAV AS ON 31-DEC-20: RS.11.0221 (REGULAR  - GROWTH)</t>
  </si>
  <si>
    <t>NAV AS ON 31-DEC-20: RS.11.0221 (REGULAR  - IDCW)</t>
  </si>
  <si>
    <t>NAV AS ON 30-JUN-21: RS.11.4966 (DIRECT - GROWTH)</t>
  </si>
  <si>
    <t>NAV AS ON 30-JUN-21: RS.11.4966 (DIRECT - IDCW)</t>
  </si>
  <si>
    <t>NAV AS ON 30-JUN-21: RS.11.3739 (REGULAR  - GROWTH)</t>
  </si>
  <si>
    <t>NAV AS ON 30-JUN-21: RS.11.3739 (REGULAR  - IDCW)</t>
  </si>
  <si>
    <t>INE556F08JH3</t>
  </si>
  <si>
    <t>** 08.40 % SMALL INDUST DEVLOP BANK  OF INDIA - 10/08/2021</t>
  </si>
  <si>
    <t>** 08.81 % HDB FINANCIAL SERVICES LTD - 07/07/2021</t>
  </si>
  <si>
    <t>INE245A07226</t>
  </si>
  <si>
    <t>** 09.15 % TATA POWER COMPANY LTD - 23/07/2021</t>
  </si>
  <si>
    <t>INE477L07917</t>
  </si>
  <si>
    <t>** IIFL HOME FINANCE LTD - 11/08/2021 - ZCB</t>
  </si>
  <si>
    <t>INE261F08AM9</t>
  </si>
  <si>
    <t>** 08.37 % NABARD - 03/08/2021</t>
  </si>
  <si>
    <t>INE020B08591</t>
  </si>
  <si>
    <t>** 09.48 % REC LTD - 10/08/2021</t>
  </si>
  <si>
    <t>INE134E08IH4</t>
  </si>
  <si>
    <t>** 07.50 % POWER FINANCE CORPORATION - 16/08/2021</t>
  </si>
  <si>
    <t>INE265J07233</t>
  </si>
  <si>
    <t>** JM FINANCIAL ASSET RECONSTRUCTION COMPANY LTD - 12/08/2021 - ZCB</t>
  </si>
  <si>
    <t>TATA FIXED MATURITY PLAN-SERIES 55 SCHEME - F (CLOSE ENDED SCHEME)</t>
  </si>
  <si>
    <t>AVERAGE MATURITY :   0.09 YEARS</t>
  </si>
  <si>
    <t>NAV AS ON 31-DEC-20: RS.12.3842 (DIRECT - GROWTH)</t>
  </si>
  <si>
    <t>NAV AS ON 31-DEC-20: RS.12.3843 (DIRECT - IDCW)</t>
  </si>
  <si>
    <t>NAV AS ON 31-DEC-20: RS.12.3193 (REGULAR  - GROWTH)</t>
  </si>
  <si>
    <t>NAV AS ON 31-DEC-20: RS.12.3193 (REGULAR  - IDCW)</t>
  </si>
  <si>
    <t>NAV AS ON 30-JUN-21: RS.12.6171 (DIRECT - GROWTH)</t>
  </si>
  <si>
    <t>NAV AS ON 30-JUN-21: RS.12.6171 (DIRECT - IDCW)</t>
  </si>
  <si>
    <t>NAV AS ON 30-JUN-21: RS.12.5394 (REGULAR  - GROWTH)</t>
  </si>
  <si>
    <t>NAV AS ON 30-JUN-21: RS.12.5394 (REGULAR  - IDCW)</t>
  </si>
  <si>
    <t>INE377Y07060</t>
  </si>
  <si>
    <t>** 08.60 % BAJAJ HOUSING FINANCE LTD - 06/07/2021</t>
  </si>
  <si>
    <t>INE134E08DR4</t>
  </si>
  <si>
    <t>** 09.36 % POWER FINANCE CORPORATION - 01/08/2021</t>
  </si>
  <si>
    <t>INE476M07BP2</t>
  </si>
  <si>
    <t>** 08.71 % L&amp;T FINANCE LTD - 03/08/2021</t>
  </si>
  <si>
    <t>INE660A07PT8</t>
  </si>
  <si>
    <t>** SUNDARAM FIN LTD - 31/08/2021 - ZCB</t>
  </si>
  <si>
    <t>INE891K07440</t>
  </si>
  <si>
    <t>** AXIS FINANCE LTD - 31/08/2021 - ZCB</t>
  </si>
  <si>
    <t>IN1020110046</t>
  </si>
  <si>
    <t xml:space="preserve">SDL ANDHRA PRADESH 8.66% (06/07/2021) </t>
  </si>
  <si>
    <t>TATA FIXED MATURITY PLAN-SERIES 55 SCHEME - G (CLOSE ENDED SCHEME)</t>
  </si>
  <si>
    <t>AVERAGE MATURITY :   0.13 YEARS</t>
  </si>
  <si>
    <t>NAV AS ON 31-DEC-20: RS.12.4389 (DIRECT - GROWTH)</t>
  </si>
  <si>
    <t>NAV AS ON 31-DEC-20: RS.12.4389 (DIRECT - IDCW)</t>
  </si>
  <si>
    <t>NAV AS ON 31-DEC-20: RS.12.3746 (REGULAR  - GROWTH)</t>
  </si>
  <si>
    <t>NAV AS ON 31-DEC-20: RS.12.3746 (REGULAR  - IDCW)</t>
  </si>
  <si>
    <t>NAV AS ON 30-JUN-21: RS.12.6694 (DIRECT - GROWTH)</t>
  </si>
  <si>
    <t>NAV AS ON 30-JUN-21: RS.12.6694 (DIRECT - IDCW)</t>
  </si>
  <si>
    <t>NAV AS ON 30-JUN-21: RS.12.5924 (REGULAR  - GROWTH)</t>
  </si>
  <si>
    <t>NAV AS ON 30-JUN-21: RS.12.5924 (REGULAR  - IDCW)</t>
  </si>
  <si>
    <t>INE752E07MZ9</t>
  </si>
  <si>
    <t>** 08.40 % POWER GRID CORPORATION OF INDIA LTD - 14/09/2021</t>
  </si>
  <si>
    <t>INE481G07182</t>
  </si>
  <si>
    <t>** 07.57 % ULTRATECH CEMENT LTD - 06/08/2021</t>
  </si>
  <si>
    <t>INE514E08AG6</t>
  </si>
  <si>
    <t>** 09.38 % EXIM - 29/09/2021</t>
  </si>
  <si>
    <t>INE027E07709</t>
  </si>
  <si>
    <t>** 08.95 % L&amp;T FINANCE LTD - 16/08/2021</t>
  </si>
  <si>
    <t>INE306N07KD6</t>
  </si>
  <si>
    <t>** 08.80 % TATA CAPITAL FINANCIAL SERVICES LTD - 27/09/2021</t>
  </si>
  <si>
    <t>INE752E07GA4</t>
  </si>
  <si>
    <t>** 08.80 % POWER GRID CORPORATION OF INDIA LTD - 29/09/2021</t>
  </si>
  <si>
    <t>TATA FIXED MATURITY PLAN-SERIES 55 SCHEME - I (CLOSE ENDED SCHEME)</t>
  </si>
  <si>
    <t>NAV AS ON 31-DEC-20: RS.12.4128 (DIRECT - GROWTH)</t>
  </si>
  <si>
    <t>NAV AS ON 31-DEC-20: RS.12.4128 (DIRECT - IDCW)</t>
  </si>
  <si>
    <t>NAV AS ON 31-DEC-20: RS.12.3493 (REGULAR  - GROWTH)</t>
  </si>
  <si>
    <t>NAV AS ON 31-DEC-20: RS.12.3494 (REGULAR  - IDCW)</t>
  </si>
  <si>
    <t>NAV AS ON 30-JUN-21: RS.12.6329 (DIRECT - GROWTH)</t>
  </si>
  <si>
    <t>NAV AS ON 30-JUN-21: RS.12.6329 (DIRECT - IDCW)</t>
  </si>
  <si>
    <t>NAV AS ON 30-JUN-21: RS.12.5575 (REGULAR  - GROWTH)</t>
  </si>
  <si>
    <t>NAV AS ON 30-JUN-21: RS.12.5575 (REGULAR  - IDCW)</t>
  </si>
  <si>
    <t>TATA FIXED MATURITY PLAN-SERIES 56 SCHEME - A (CLOSE ENDED SCHEME)</t>
  </si>
  <si>
    <t>AVERAGE MATURITY :   0.10 YEARS</t>
  </si>
  <si>
    <t>NAV AS ON 31-DEC-20: RS.12.1429 (DIRECT - GROWTH)</t>
  </si>
  <si>
    <t>NAV AS ON 31-DEC-20: RS.12.1429 (DIRECT - IDCW)</t>
  </si>
  <si>
    <t>NAV AS ON 31-DEC-20: RS.12.0421 (REGULAR  - GROWTH)</t>
  </si>
  <si>
    <t>NAV AS ON 31-DEC-20: RS.12.0421 (REGULAR  - IDCW)</t>
  </si>
  <si>
    <t>NAV AS ON 30-JUN-21: RS.12.4607 (DIRECT - GROWTH)</t>
  </si>
  <si>
    <t>NAV AS ON 30-JUN-21: RS.12.4607 (DIRECT - IDCW)</t>
  </si>
  <si>
    <t>NAV AS ON 30-JUN-21: RS.12.3385 (REGULAR  - GROWTH)</t>
  </si>
  <si>
    <t>NAV AS ON 30-JUN-21: RS.12.3385 (REGULAR  - IDCW)</t>
  </si>
  <si>
    <t>INE950O07305</t>
  </si>
  <si>
    <t>CARE--AAA</t>
  </si>
  <si>
    <t>** 09.75 % MAHINDRA RURAL HOUSING FINANCE LTD - 27/09/2021</t>
  </si>
  <si>
    <t>** 07.55 % REC LTD - 26/09/2021</t>
  </si>
  <si>
    <t>INE941D08065</t>
  </si>
  <si>
    <t>** 10.25 % SIKKA PORTS AND TERMINALS LTD - 22/08/2021</t>
  </si>
  <si>
    <t>INE647O08073</t>
  </si>
  <si>
    <t>** ADITYA BIRLA FASHION &amp; RETAIL LTD - 14/08/2021 - ZCB</t>
  </si>
  <si>
    <t>(I) NON-CONVERTIBLE DEBENTURES/BONDS/ZCB</t>
  </si>
  <si>
    <t>TATA FIXED MATURITY PLAN-SERIES 56 SCHEME - B (CLOSE ENDED SCHEME)</t>
  </si>
  <si>
    <t>AVERAGE MATURITY :   0.16 YEARS</t>
  </si>
  <si>
    <t>NAV AS ON 31-DEC-20: RS.12.4408 (DIRECT - GROWTH)</t>
  </si>
  <si>
    <t>NAV AS ON 31-DEC-20: RS.12.4408 (DIRECT - IDCW)</t>
  </si>
  <si>
    <t>NAV AS ON 31-DEC-20: RS.12.3471 (REGULAR  - GROWTH)</t>
  </si>
  <si>
    <t>NAV AS ON 31-DEC-20: RS.12.3471 (REGULAR  - IDCW)</t>
  </si>
  <si>
    <t>NAV AS ON 30-JUN-21: RS.12.6870 (DIRECT - GROWTH)</t>
  </si>
  <si>
    <t>NAV AS ON 30-JUN-21: RS.12.6870 (DIRECT - IDCW)</t>
  </si>
  <si>
    <t>NAV AS ON 30-JUN-21: RS.12.5756 (REGULAR  - GROWTH)</t>
  </si>
  <si>
    <t>NAV AS ON 30-JUN-21: RS.12.5756 (REGULAR  - IDCW)</t>
  </si>
  <si>
    <t>INE377Y07078</t>
  </si>
  <si>
    <t>** 09.14 % BAJAJ HOUSING FINANCE LTD - 03/09/2021</t>
  </si>
  <si>
    <t>INE476M07BQ0</t>
  </si>
  <si>
    <t>** 09.40 % L&amp;T FINANCE LTD - 11/10/2021</t>
  </si>
  <si>
    <t>** ADITYA BIRLA FINANCE LTD - 12/10/2021 - ZCB</t>
  </si>
  <si>
    <t>INE975F07GB6</t>
  </si>
  <si>
    <t>** KOTAK MAHINDRA INVESTMENTS LTD - 15/09/2021 - ZCB</t>
  </si>
  <si>
    <t>TATA FIXED MATURITY PLAN-SERIES 56 SCHEME - C (CLOSE ENDED SCHEME)</t>
  </si>
  <si>
    <t>AVERAGE MATURITY :   0.22 YEARS</t>
  </si>
  <si>
    <t>NAV AS ON 31-DEC-20: RS.12.3808 (DIRECT - GROWTH)</t>
  </si>
  <si>
    <t>NAV AS ON 31-DEC-20: RS.12.3809 (DIRECT - IDCW)</t>
  </si>
  <si>
    <t>NAV AS ON 31-DEC-20: RS.12.2893 (REGULAR  - GROWTH)</t>
  </si>
  <si>
    <t>NAV AS ON 31-DEC-20: RS.12.2894 (REGULAR  - IDCW)</t>
  </si>
  <si>
    <t>NAV AS ON 30-JUN-21: RS.12.6379 (DIRECT - GROWTH)</t>
  </si>
  <si>
    <t>NAV AS ON 30-JUN-21: RS.12.6379 (DIRECT - IDCW)</t>
  </si>
  <si>
    <t>NAV AS ON 30-JUN-21: RS.12.5257 (REGULAR  - GROWTH)</t>
  </si>
  <si>
    <t>NAV AS ON 30-JUN-21: RS.12.5257 (REGULAR  - IDCW)</t>
  </si>
  <si>
    <t>INE831R07227</t>
  </si>
  <si>
    <t>** ADITYA BIRLA HOUSING FINANCE LTD - 26/10/2021 - ZCB</t>
  </si>
  <si>
    <t>INE306N07KH7</t>
  </si>
  <si>
    <t>** TATA CAPITAL FINANCIAL SERVICES LTD - 26/10/2021 - ZCB</t>
  </si>
  <si>
    <t>** 09.75 % REC LTD - 11/11/2021</t>
  </si>
  <si>
    <t>INE053F07934</t>
  </si>
  <si>
    <t>** 07.24 % INDIAN RAILWAYS FINANCE CORPORATION LTD - 08/11/2021</t>
  </si>
  <si>
    <t>TATA FIXED MATURITY PLAN-SERIES 56 SCHEME - D (CLOSE ENDED SCHEME)</t>
  </si>
  <si>
    <t>AVERAGE MATURITY : 0.61 YEARS</t>
  </si>
  <si>
    <t>NAV AS ON 31-DEC-20: RS.12.3897 (DIRECT - GROWTH)</t>
  </si>
  <si>
    <t>NAV AS ON 31-DEC-20: RS.12.3897 (DIRECT - IDCW)</t>
  </si>
  <si>
    <t>NAV AS ON 31-DEC-20: RS.12.3244 (REGULAR  - GROWTH)</t>
  </si>
  <si>
    <t>NAV AS ON 31-DEC-20: RS.12.3244 (REGULAR  - IDCW)</t>
  </si>
  <si>
    <t>NAV AS ON 30-JUN-21: RS.12.5509 (REGULAR  - GROWTH)</t>
  </si>
  <si>
    <t>NAV AS ON 30-JUN-21: RS.12.5509 (REGULAR  - IDCW)</t>
  </si>
  <si>
    <t>INE115A07BY3</t>
  </si>
  <si>
    <t>** 09.45 % LIC HOUSING FINANCE LTD - 30/01/2022</t>
  </si>
  <si>
    <t>INE752E07ES1</t>
  </si>
  <si>
    <t>** 09.47 % POWER GRID CORPORATION OF INDIA LTD - 31/03/2022</t>
  </si>
  <si>
    <t>INE134E08GT3</t>
  </si>
  <si>
    <t>** 08.55 % POWER FINANCE CORPORATION - 09/12/2021</t>
  </si>
  <si>
    <t>INE134E08JW1</t>
  </si>
  <si>
    <t>** 08.18 % POWER FINANCE CORPORATION - 19/03/2022</t>
  </si>
  <si>
    <t>INE906B07FG1</t>
  </si>
  <si>
    <t>** 07.60 % NATIONAL HIGHWAYS AUTHORITY OF INDIA - 18/03/2022</t>
  </si>
  <si>
    <t>INE115A07NM3</t>
  </si>
  <si>
    <t>** LIC HOUSING FINANCE LTD - 25/02/2022 - ZCB</t>
  </si>
  <si>
    <t>INE002A08575</t>
  </si>
  <si>
    <t>** 08.30 % RELIANCE INDUSTRIES LTD - 08/03/2022</t>
  </si>
  <si>
    <t>** 08.20 % POWER GRID CORPORATION OF INDIA LTD - 21/01/2022</t>
  </si>
  <si>
    <t>** 08.45 % REC LTD - 22/03/2022</t>
  </si>
  <si>
    <t>INE031A08632</t>
  </si>
  <si>
    <t>** 08.46 % HOUSING &amp; URBAN DEVELOPMENT CORPORATION LTD - 15/02/2022</t>
  </si>
  <si>
    <t>INE296A07QQ5</t>
  </si>
  <si>
    <t>** BAJAJ FINANCE LTD - 05/04/2022 - ZCB</t>
  </si>
  <si>
    <t>INE756I07CI8</t>
  </si>
  <si>
    <t>** HDB FINANCIAL SERVICES LTD - 05/04/2022 - ZCB</t>
  </si>
  <si>
    <t>TATA FIXED MATURITY PLAN-SERIES 56 SCHEME - F (CLOSE ENDED SCHEME)</t>
  </si>
  <si>
    <t>AVERAGE MATURITY :  1.94 YEARS</t>
  </si>
  <si>
    <t>NAV AS ON 31-DEC-20: RS.34.8119 (DIRECT - GROWTH)</t>
  </si>
  <si>
    <t>NAV AS ON 31-DEC-20: RS.20.6686 (DIRECT - IDCW)</t>
  </si>
  <si>
    <t>NAV AS ON 31-DEC-20: RS.32.0394 (REGULAR  - GROWTH)</t>
  </si>
  <si>
    <t>NAV AS ON 31-DEC-20: RS.18.4650 (REGULAR  - IDCW)</t>
  </si>
  <si>
    <t>NAV AS ON 30-JUN-21: RS.35.5052 (DIRECT - GROWTH)</t>
  </si>
  <si>
    <t>NAV AS ON 30-JUN-21: RS.21.0808 (DIRECT - IDCW)</t>
  </si>
  <si>
    <t>NAV AS ON 30-JUN-21: RS.32.5695 (REGULAR  - GROWTH)</t>
  </si>
  <si>
    <t>NAV AS ON 30-JUN-21: RS.18.7675 (REGULAR  - IDCW)</t>
  </si>
  <si>
    <t>INE517B14792</t>
  </si>
  <si>
    <t>** - TATA TELESERVICES (MAHARASHTRA) LTD - CP - 28/02/2022</t>
  </si>
  <si>
    <t>INE537P07430</t>
  </si>
  <si>
    <t>** 09.25 % INDIA INFRADEBT LTD - 19/06/2023</t>
  </si>
  <si>
    <t>INE134E08JD1</t>
  </si>
  <si>
    <t>** 07.10 % POWER FINANCE CORPORATION - 08/08/2022</t>
  </si>
  <si>
    <t>INE002A08641</t>
  </si>
  <si>
    <t>** 06.95 % RELIANCE INDUSTRIES LTD - 15/03/2023</t>
  </si>
  <si>
    <t>** 07.13 % NHPC LTD - 11/02/2026</t>
  </si>
  <si>
    <t>** 09.75 % JAMNAGAR UTILITIES &amp; POWER PVT. LTD - 02/08/2024</t>
  </si>
  <si>
    <t>INE296A07RB5</t>
  </si>
  <si>
    <t>** 07.10 % BAJAJ FINANCE LTD - 10/02/2023</t>
  </si>
  <si>
    <t>INE001A07SJ0</t>
  </si>
  <si>
    <t>** 07.20 % HDFC LTD - 13/04/2023</t>
  </si>
  <si>
    <t>** 07.70 % BAJAJ FINANCE LTD - 28/12/2022</t>
  </si>
  <si>
    <t>** 06.00 % BHARTI HEXACOM LTD - 19/01/2024</t>
  </si>
  <si>
    <t>INE115A07OZ3</t>
  </si>
  <si>
    <t>** 04.96 % LIC HOUSING FINANCE LTD - 14/09/2023</t>
  </si>
  <si>
    <t>** 07.15 % MUTHOOT FINANCE LTD - 25/11/2022</t>
  </si>
  <si>
    <t>** 06.65 % MOTHERSON SUMI SYSTEMS LTD - 14/09/2023</t>
  </si>
  <si>
    <t>** 05.69 % REC LTD - 30/09/2023</t>
  </si>
  <si>
    <t>AVERAGE MATURITY :   3.05  YEARS</t>
  </si>
  <si>
    <t>NAV AS ON 31-DEC-20: RS.11.3174 (DIRECT - GROWTH)</t>
  </si>
  <si>
    <t>NAV AS ON 31-DEC-20: RS.11.3174 (DIRECT - IDCW)</t>
  </si>
  <si>
    <t>NAV AS ON 31-DEC-20: RS.11.2439 (REGULAR  - GROWTH)</t>
  </si>
  <si>
    <t>NAV AS ON 31-DEC-20: RS.11.2439 (REGULAR  - IDCW)</t>
  </si>
  <si>
    <t>NAV AS ON 30-JUN-21: RS.11.4541 (DIRECT - GROWTH)</t>
  </si>
  <si>
    <t>NAV AS ON 30-JUN-21: RS.11.4541 (DIRECT - IDCW)</t>
  </si>
  <si>
    <t>NAV AS ON 30-JUN-21: RS.11.3528 (REGULAR  - GROWTH)</t>
  </si>
  <si>
    <t>NAV AS ON 30-JUN-21: RS.11.3528 (REGULAR  - IDCW)</t>
  </si>
  <si>
    <t>(C) TREPS</t>
  </si>
  <si>
    <t>INE237A167M9</t>
  </si>
  <si>
    <t>** - KOTAK MAHINDRA BANK - CD - 03/06/2022</t>
  </si>
  <si>
    <t>INE238A166W9</t>
  </si>
  <si>
    <t>** - AXIS BANK LTD - CD - 08/02/2022</t>
  </si>
  <si>
    <t>INE040A08377</t>
  </si>
  <si>
    <t>** 08.85 % HDFC BANK LTD - 12/05/2117</t>
  </si>
  <si>
    <t>** 07.13 % NHPC LTD - 11/02/2028</t>
  </si>
  <si>
    <t>INE115A07OD0</t>
  </si>
  <si>
    <t>** 08.50 % LIC HOUSING FINANCE LTD - 20/06/2022</t>
  </si>
  <si>
    <t>INE733E07JP6</t>
  </si>
  <si>
    <t>** 08.49 % NTPC LTD - 25/03/2025</t>
  </si>
  <si>
    <t>INE090A08TW2</t>
  </si>
  <si>
    <t>ICRA-AA+</t>
  </si>
  <si>
    <t>** 09.20 % ICICI BANK LTD - 17/03/2117</t>
  </si>
  <si>
    <t>** 06.59 % INDIAN RAILWAYS FINANCE CORPORATION LTD - 14/04/2023</t>
  </si>
  <si>
    <t>INE031A08822</t>
  </si>
  <si>
    <t>** 04.78 % HOUSING &amp; URBAN DEVELOPMENT CORPORATION LTD - 28/02/2024</t>
  </si>
  <si>
    <t>INE020B07IZ5</t>
  </si>
  <si>
    <t>** 09.34 % REC LTD - 24/08/2024</t>
  </si>
  <si>
    <t>INE163N08131</t>
  </si>
  <si>
    <t>ICRA-AAA(CE)</t>
  </si>
  <si>
    <t>** 08.00 % ONGC PETRO-ADDITIONS LTD - 11/04/2025</t>
  </si>
  <si>
    <t>** 06.45 % ICICI BANK LTD - 15/06/2028</t>
  </si>
  <si>
    <t>INE261F08CS2</t>
  </si>
  <si>
    <t>** 04.60 % NABARD - 29/07/2024</t>
  </si>
  <si>
    <t>INE053F07CC9</t>
  </si>
  <si>
    <t>** 06.19 % INDIAN RAILWAYS FINANCE CORPORATION LTD - 28/04/2023</t>
  </si>
  <si>
    <t>INE733E08148</t>
  </si>
  <si>
    <t>** 06.55 % NTPC LTD - 17/04/2023</t>
  </si>
  <si>
    <t>INE062A08256</t>
  </si>
  <si>
    <t>** 06.24 % STATE BANK OF INDIA - 21/09/2030</t>
  </si>
  <si>
    <t>** 06.44 % INDIAN OIL CORP LTD - 14/04/2023</t>
  </si>
  <si>
    <t>IN1920130102</t>
  </si>
  <si>
    <t>SDL KARNATAKA 9.55% (12/02/2024)</t>
  </si>
  <si>
    <t>IN3120150120</t>
  </si>
  <si>
    <t>SDL TAMILNADU 8.00% (28/10/2025)</t>
  </si>
  <si>
    <t>IN1920150050</t>
  </si>
  <si>
    <t>SDL KARNATAKA 8.22% (09/12/2025)</t>
  </si>
  <si>
    <t>IN1520120099</t>
  </si>
  <si>
    <t>SDL GUJARAT  8.84% (17/10/2022)</t>
  </si>
  <si>
    <t>IN1520120131</t>
  </si>
  <si>
    <t>SDL GUJARAT 8.58% (23/01/2023)</t>
  </si>
  <si>
    <t>IN2220130057</t>
  </si>
  <si>
    <t>SDL MAHARASHTRA 9.60% (14/08/2023)</t>
  </si>
  <si>
    <t>IN2920150165</t>
  </si>
  <si>
    <t>SDL RAJASTHAN 8.29% (29/07/2025)</t>
  </si>
  <si>
    <t>IN3320150078</t>
  </si>
  <si>
    <t>SDL UTTAR PRADESH SDL SPECIAL 8.55% (04/10/2022)</t>
  </si>
  <si>
    <t>IN3420130038</t>
  </si>
  <si>
    <t>SDL WEST BENGAL 7.82% (19/06/2023)</t>
  </si>
  <si>
    <t>AVERAGE MATURITY :   5.27 YEARS</t>
  </si>
  <si>
    <t>NAV AS ON 31-DEC-20: RS.62.4247 (REGULAR  - GROWTH)</t>
  </si>
  <si>
    <t>NAV AS ON 31-DEC-20: RS.66.9548 (DIRECT - GROWTH)</t>
  </si>
  <si>
    <t>NAV AS ON 31-DEC-20: RS.18.8722 (DIRECT - IDCW)</t>
  </si>
  <si>
    <t>NAV AS ON 31-DEC-20: RS.28.3858 (RP280225 - GROWTH)</t>
  </si>
  <si>
    <t>NAV AS ON 31-DEC-20: RS.28.3396 (RP280225 - IDCW)</t>
  </si>
  <si>
    <t>NAV AS ON 31-DEC-20: RS.17.3230 (REGULAR  - IDCW)</t>
  </si>
  <si>
    <t>NAV AS ON 30-JUN-21: RS.61.8091 (REGULAR  - GROWTH)</t>
  </si>
  <si>
    <t>NAV AS ON 30-JUN-21: RS.66.5918 (DIRECT - GROWTH)</t>
  </si>
  <si>
    <t>NAV AS ON 30-JUN-21: RS.18.7560 (DIRECT - IDCW)</t>
  </si>
  <si>
    <t>NAV AS ON 30-JUN-21: RS.28.1345 (RP280225 - GROWTH)</t>
  </si>
  <si>
    <t>NAV AS ON 30-JUN-21: RS.28.0886 (RP280225 - IDCW)</t>
  </si>
  <si>
    <t>NAV AS ON 30-JUN-21: RS.17.1441 (REGULAR  - IDCW)</t>
  </si>
  <si>
    <t>IN0020060078</t>
  </si>
  <si>
    <t>GOI 8.24% 15/02/2027</t>
  </si>
  <si>
    <t>IN1020130176</t>
  </si>
  <si>
    <t>SDL ANDHRA PRADESH 9.48% (26/03/2024)</t>
  </si>
  <si>
    <t>IN1620130204</t>
  </si>
  <si>
    <t>SDL HARYANA  9.71% (12/03/2024)</t>
  </si>
  <si>
    <t>IN1420130065</t>
  </si>
  <si>
    <t>SDL GOA 9.77 % (26/02/2024).</t>
  </si>
  <si>
    <t>IN2220130081</t>
  </si>
  <si>
    <t>SDL MAHARASHTRA 9.79% (25/09/2023)</t>
  </si>
  <si>
    <t>IN0020150093</t>
  </si>
  <si>
    <t>GOI - 7.59% (11/01/2026)</t>
  </si>
  <si>
    <t>IN2220130123</t>
  </si>
  <si>
    <t>SDL MAHARASHTRA 9.39% (20/11/2023)</t>
  </si>
  <si>
    <t>IN0020210020</t>
  </si>
  <si>
    <t>GOI - 6.64% (16/06/2035)</t>
  </si>
  <si>
    <t>IN0020170042</t>
  </si>
  <si>
    <t xml:space="preserve">GOI - 6.68% (17/09/2031) </t>
  </si>
  <si>
    <t>AVERAGE MATURITY :  6.02 YEARS</t>
  </si>
  <si>
    <t>NAV AS ON 31-DEC-20: RS.16.3079 (DIRECT - HALF YEARLY IDCW)</t>
  </si>
  <si>
    <t>NAV AS ON 31-DEC-20: RS.39.7869 (DIRECT - PERIODIC IDCW)</t>
  </si>
  <si>
    <t>NAV AS ON 31-DEC-20: RS.69.8925 (DIRECT - GROWTH)</t>
  </si>
  <si>
    <t>NAV AS ON 31-DEC-20: RS.15.0596 (REGULAR  - HALF YEARLY IDCW)</t>
  </si>
  <si>
    <t>NAV AS ON 31-DEC-20: RS.37.9204 (REGULAR  - PERIODIC IDCW)</t>
  </si>
  <si>
    <t>NAV AS ON 31-DEC-20: RS.65.3244 (REGULAR  - GROWTH)</t>
  </si>
  <si>
    <t>NAV AS ON 30-JUN-21: RS.16.4280 (DIRECT - HALF YEARLY IDCW)</t>
  </si>
  <si>
    <t>NAV AS ON 30-JUN-21: RS.40.0812 (DIRECT - PERIODIC IDCW)</t>
  </si>
  <si>
    <t>NAV AS ON 30-JUN-21: RS.70.4080 (DIRECT - GROWTH)</t>
  </si>
  <si>
    <t>NAV AS ON 30-JUN-21: RS.15.1077 (REGULAR  - HALF YEARLY IDCW)</t>
  </si>
  <si>
    <t>NAV AS ON 30-JUN-21: RS.38.0539 (REGULAR  - PERIODIC IDCW)</t>
  </si>
  <si>
    <t>NAV AS ON 30-JUN-21: RS.65.5518 (REGULAR  - GROWTH)</t>
  </si>
  <si>
    <t>INE018E08086</t>
  </si>
  <si>
    <t>** 08.30 % SBI CARDS &amp; PAYMENT SERVICES LTD - 17/05/2023</t>
  </si>
  <si>
    <t>INE115A07OB4</t>
  </si>
  <si>
    <t>** 08.70 % LIC HOUSING FINANCE LTD - 23/03/2029</t>
  </si>
  <si>
    <t>INE001A07SW3</t>
  </si>
  <si>
    <t>** 06.83 % HDFC LTD - 08/01/2031</t>
  </si>
  <si>
    <t>INE906B07HP8</t>
  </si>
  <si>
    <t>** 07.35 % NATIONAL HIGHWAYS AUTHORITY OF INDIA - 28/04/2030</t>
  </si>
  <si>
    <t>INE020B08CU7</t>
  </si>
  <si>
    <t>** 07.55 % REC LTD - 11/05/2030</t>
  </si>
  <si>
    <t>INE733E07KL3</t>
  </si>
  <si>
    <t>** 07.32 % NTPC LTD - 17/07/2029</t>
  </si>
  <si>
    <t>INE053F07BA5</t>
  </si>
  <si>
    <t>** 08.55 % INDIAN RAILWAYS FINANCE CORPORATION LTD - 21/02/2029</t>
  </si>
  <si>
    <t>INE134E08JX9</t>
  </si>
  <si>
    <t>** 09.10 % POWER FINANCE CORPORATION - 23/03/2029</t>
  </si>
  <si>
    <t>IN0020190040</t>
  </si>
  <si>
    <t>GOI - 7.69% (17/06/2043)</t>
  </si>
  <si>
    <t>IN0020200278</t>
  </si>
  <si>
    <t>GOI - 5.15% (09/11/2025)</t>
  </si>
  <si>
    <t>AVERAGE MATURITY :   3.11 YEARS</t>
  </si>
  <si>
    <t>NAV AS ON 31-DEC-20: RS.25.8337 (DIRECT - GROWTH)</t>
  </si>
  <si>
    <t>NAV AS ON 31-DEC-20: RS.23.2834 (REGULAR  - GROWTH)</t>
  </si>
  <si>
    <t>NAV AS ON 30-JUN-21: RS.26.8774 (DIRECT - GROWTH)</t>
  </si>
  <si>
    <t>NAV AS ON 30-JUN-21: RS.24.0821 (REGULAR  - GROWTH)</t>
  </si>
  <si>
    <t>INE861G08035</t>
  </si>
  <si>
    <t>CRISIL-AAA(CE)</t>
  </si>
  <si>
    <t>** 09.95 % FOOD CORPORATION OF INDIA LTD - 07/03/2022</t>
  </si>
  <si>
    <t>** 05.70 % BAJAJ HOUSING FINANCE LTD - 10/06/2024</t>
  </si>
  <si>
    <t>IN2220140155</t>
  </si>
  <si>
    <t>SDL MAHARASHTRA 8.44% (26/11/2024)</t>
  </si>
  <si>
    <t>IN0020150051</t>
  </si>
  <si>
    <t>GOI - 7.73% (19/12/2034)</t>
  </si>
  <si>
    <t>IN0020120047</t>
  </si>
  <si>
    <t>GOI -  8.20% (24/09/2025)</t>
  </si>
  <si>
    <t>HAVELLS INDIA LTD</t>
  </si>
  <si>
    <t>MATRIMONY.COM LTD</t>
  </si>
  <si>
    <t>HOUSING DEVELOPMENT FINANCE CORPORATION LTD</t>
  </si>
  <si>
    <t>MUTHOOT FINANCE LTD</t>
  </si>
  <si>
    <t>MARUTI SUZUKI INDIA LTD</t>
  </si>
  <si>
    <t>BAYER CROPSCIENCE LTD</t>
  </si>
  <si>
    <t>PFIZER LTD</t>
  </si>
  <si>
    <t>MRF LTD</t>
  </si>
  <si>
    <t>ACC LTD</t>
  </si>
  <si>
    <t>BHARAT FORGE LTD</t>
  </si>
  <si>
    <t>MINDTREE LTD</t>
  </si>
  <si>
    <t>ASTEC LIFESCIENCES LTD</t>
  </si>
  <si>
    <t>BIRLASOFT LTD</t>
  </si>
  <si>
    <t>BAJAJ AUTO LTD</t>
  </si>
  <si>
    <t>KANSAI NEROLAC PAINTS LTD</t>
  </si>
  <si>
    <t>ICICI LOMBARD GENERAL INSURANCE CO. LTD</t>
  </si>
  <si>
    <t>DIVI LABORATORIES LTD</t>
  </si>
  <si>
    <t>EICHER MOTORS LTD</t>
  </si>
  <si>
    <t>AMBUJA CEMENTS LTD</t>
  </si>
  <si>
    <t>VOLTAS LTD</t>
  </si>
  <si>
    <t>ICICI PRUDENTIAL LIFE INSURANCE COMPANY LTD</t>
  </si>
  <si>
    <t>INFO EDGE (INDIA) LTD</t>
  </si>
  <si>
    <t>JUBILANT FOODWORKS LTD</t>
  </si>
  <si>
    <t>HDFC LIFE INSURANCE CO. LTD</t>
  </si>
  <si>
    <t>3M INDIA LTD</t>
  </si>
  <si>
    <t>ORACLE FINANCIALS SERVICES SOFT LTD</t>
  </si>
  <si>
    <t>TITAN COMPANY LTD</t>
  </si>
  <si>
    <t>RADICO KHAITAN LTD</t>
  </si>
  <si>
    <t>TATA CONSUMER PRODUCTS LTD</t>
  </si>
  <si>
    <t>DR REDDYs LABORATORIES LTD</t>
  </si>
  <si>
    <t>POLYCAB INDIA LTD</t>
  </si>
  <si>
    <t>DIXON TECHNOLOGIES (INDIA) LTD</t>
  </si>
  <si>
    <t>POWER GRID CORPORATION OF INDIA LTD</t>
  </si>
  <si>
    <t>HCL TECHNOLOGIES LTD</t>
  </si>
  <si>
    <t>SBI CARDS AND PAYMENT SERVICES LTD</t>
  </si>
  <si>
    <t>AXIS BANK LTD</t>
  </si>
  <si>
    <t>ITC LTD</t>
  </si>
  <si>
    <t>KOTAK MAHINDRA BANK LTD</t>
  </si>
  <si>
    <t>TATA CONSULTANCY SERVICES LTD</t>
  </si>
  <si>
    <t>INFOSYS LTD</t>
  </si>
  <si>
    <t>HDFC BANK LTD</t>
  </si>
  <si>
    <t>RELIANCE INDUSTRIES LTD</t>
  </si>
  <si>
    <t>ICICI BANK LTD</t>
  </si>
  <si>
    <t>AVERAGE MATURITY :   0.03 MONTHS</t>
  </si>
  <si>
    <t>DIVIDEND DECLARED: PLEASE REFER DIVIDEND HISTORY TABLE</t>
  </si>
  <si>
    <t>NAV AS ON 31-DEC-20: RS.1077.6674 (DIRECT - GROWTH)</t>
  </si>
  <si>
    <t>NAV AS ON 31-DEC-20: RS.1000.0000 (DIRECT - DAILY IDCW)</t>
  </si>
  <si>
    <t>NAV AS ON 31-DEC-20: RS.1075.7253 (REGULAR  - GROWTH)</t>
  </si>
  <si>
    <t>NAV AS ON 31-DEC-20: RS.1000.0000 (REGULAR  - DAILY IDCW)</t>
  </si>
  <si>
    <t>NAV AS ON 30-JUN-21: RS.1094.5165 (DIRECT - GROWTH)</t>
  </si>
  <si>
    <t>NAV AS ON 30-JUN-21: RS.1000.0000 (DIRECT - DAILY IDCW)</t>
  </si>
  <si>
    <t>NAV AS ON 30-JUN-21: RS.1091.8894 (REGULAR  - GROWTH)</t>
  </si>
  <si>
    <t>NAV AS ON 30-JUN-21: RS.1000.0000 (REGULAR  - DAILY IDCW)</t>
  </si>
  <si>
    <t>% of Investment by the Invested scheme</t>
  </si>
  <si>
    <t>Amount Invested ( Rs Crores)</t>
  </si>
  <si>
    <t>Name of the Schemes</t>
  </si>
  <si>
    <t>Details of Intra Scheme Investments as per given below Table</t>
  </si>
  <si>
    <t>AVERAGE MATURITY :  4.34 MONTHS</t>
  </si>
  <si>
    <t>NAV AS ON 31-DEC-20: RS.11.3365 (DIRECT - GROWTH)</t>
  </si>
  <si>
    <t>NAV AS ON 31-DEC-20: RS.11.3382 (DIRECT - MONTHLY IDCW)</t>
  </si>
  <si>
    <t>NAV AS ON 31-DEC-20: RS.10.4056 (DIRECT - WEEKLY IDCW)</t>
  </si>
  <si>
    <t>NAV AS ON 31-DEC-20: RS.11.1890 (REGULAR  - GROWTH)</t>
  </si>
  <si>
    <t>NAV AS ON 31-DEC-20: RS.11.1919 (REGULAR  - MONTHLY IDCW)</t>
  </si>
  <si>
    <t>NAV AS ON 31-DEC-20: RS.10.3786 (REGULAR  - WEEKLY IDCW)</t>
  </si>
  <si>
    <t>NAV AS ON 30-JUN-21: RS.11.5481 (DIRECT - GROWTH)</t>
  </si>
  <si>
    <t>NAV AS ON 30-JUN-21: RS.11.5499 (DIRECT - MONTHLY IDCW)</t>
  </si>
  <si>
    <t>NAV AS ON 30-JUN-21: RS.10.4034 (DIRECT - WEEKLY IDCW)</t>
  </si>
  <si>
    <t>NAV AS ON 30-JUN-21: RS.11.3541 (REGULAR  - GROWTH)</t>
  </si>
  <si>
    <t>NAV AS ON 30-JUN-21: RS.11.3563 (REGULAR  - MONTHLY IDCW)</t>
  </si>
  <si>
    <t>NAV AS ON 30-JUN-21: RS.10.3767 (REGULAR  - WEEKLY IDCW)</t>
  </si>
  <si>
    <t>INE517B14800</t>
  </si>
  <si>
    <t>** - TATA TELESERVICES (MAHARASHTRA) LTD - CP - 11/03/2022</t>
  </si>
  <si>
    <t>INE037E14985</t>
  </si>
  <si>
    <t>** - TATA TELESERVICES LTD - CP - 01/12/2021</t>
  </si>
  <si>
    <t>INE601U14FS9</t>
  </si>
  <si>
    <t>** - TATA MOTORS FINANCE LTD - CP - 30/08/2021</t>
  </si>
  <si>
    <t>INE517B14826</t>
  </si>
  <si>
    <t>** - TATA TELESERVICES (MAHARASHTRA) LTD - CP - 18/05/2022</t>
  </si>
  <si>
    <t>** - BAHADUR CHAND INVESTMENTS PVT. LTD - CP - 22/04/2022</t>
  </si>
  <si>
    <t>INE949L16AX7</t>
  </si>
  <si>
    <t>** - AU SMALL FINANCE BANK - CD - 11/03/2022</t>
  </si>
  <si>
    <t>** - INDUSIND BANK LTD - CD - 15/02/2022</t>
  </si>
  <si>
    <t>INE403G14OA9</t>
  </si>
  <si>
    <t>** - STDCHTD INV &amp; LOANS (INDIA) LTD - CP - 07/12/2021</t>
  </si>
  <si>
    <t>INE238A167U1</t>
  </si>
  <si>
    <t>** - AXIS BANK LTD - CD - 24/11/2021</t>
  </si>
  <si>
    <t>INE484J14MC3</t>
  </si>
  <si>
    <t>** - GODREJ PROPERTIES LTD - CP - 29/10/2021</t>
  </si>
  <si>
    <t>INE601U14FZ4</t>
  </si>
  <si>
    <t>** - TATA MOTORS FINANCE LTD - CP - 28/09/2021</t>
  </si>
  <si>
    <t>INE001A14WS9</t>
  </si>
  <si>
    <t>** - HDFC LTD - CP - 26/08/2021</t>
  </si>
  <si>
    <t>INE134E14AR8</t>
  </si>
  <si>
    <t>** - POWER FINANCE CORPORATION - CP - 30/07/2021</t>
  </si>
  <si>
    <t>INE092T16QP1</t>
  </si>
  <si>
    <t>** - IDFC FIRST BANK LTD - CD - 15/03/2022</t>
  </si>
  <si>
    <t>INE238A163W6</t>
  </si>
  <si>
    <t>** - AXIS BANK LTD - CD - 28/01/2022</t>
  </si>
  <si>
    <t>INE261F14HW1</t>
  </si>
  <si>
    <t>** - NABARD - CP - 27/09/2021</t>
  </si>
  <si>
    <t>INE733E14AD7</t>
  </si>
  <si>
    <t>** - NTPC LTD - CP - 09/08/2021</t>
  </si>
  <si>
    <t>INE020B08872</t>
  </si>
  <si>
    <t>** 08.44 % REC LTD - 04/12/2021</t>
  </si>
  <si>
    <t>INE756I07CC1</t>
  </si>
  <si>
    <t>** 08.82 % HDB FINANCIAL SERVICES LTD - 09/09/2021</t>
  </si>
  <si>
    <t>INE115A07OP4</t>
  </si>
  <si>
    <t>** 07.22 % LIC HOUSING FINANCE LTD - 19/11/2021</t>
  </si>
  <si>
    <t>INE020B08CV5</t>
  </si>
  <si>
    <t>** 06.60 % REC LTD - 21/03/2022</t>
  </si>
  <si>
    <t>** 08.30 % MUTHOOT FINANCE LTD - 08/08/2022</t>
  </si>
  <si>
    <t>** 06.32 % REC LTD - 31/12/2021</t>
  </si>
  <si>
    <t>INE001A07SL6</t>
  </si>
  <si>
    <t>** 07.06 % HDFC LTD - 13/12/2021</t>
  </si>
  <si>
    <t>INE020B08CQ5</t>
  </si>
  <si>
    <t>** 06.99 % REC LTD - 31/12/2021</t>
  </si>
  <si>
    <t>INE403D08066</t>
  </si>
  <si>
    <t>** 08.90 % BHARTI TELECOM LTD - 17/02/2022</t>
  </si>
  <si>
    <t>INE001A07RS3</t>
  </si>
  <si>
    <t>** 08.58 % HDFC LTD - 18/03/2022</t>
  </si>
  <si>
    <t>INE906B07FE6</t>
  </si>
  <si>
    <t>** 07.17 % NATIONAL HIGHWAYS AUTHORITY OF INDIA - 23/12/2021</t>
  </si>
  <si>
    <t>IN2220110018</t>
  </si>
  <si>
    <t>SDL MAHARASHTRA 8.60% (20/07/2021)</t>
  </si>
  <si>
    <t>$  - INFRASTRUCTURE LEASING &amp; FINANCIAL SERVICES LTD CP (29/10/2018) - Principal due on 29th October 2018 is Rs 5,000.00 Lakhs</t>
  </si>
  <si>
    <t xml:space="preserve"> -   </t>
  </si>
  <si>
    <t>Nil</t>
  </si>
  <si>
    <t>INE871D14KF1</t>
  </si>
  <si>
    <t>INFRASTRUCTURE LEASING &amp; FINANCIAL SERVICES LTD CP (29/10/2018)</t>
  </si>
  <si>
    <t xml:space="preserve">Total Amount due ( principal and interest ) 
(Rupees in Lakhs) </t>
  </si>
  <si>
    <t>AVERAGE MATURITY :   6.67 MONTHS</t>
  </si>
  <si>
    <t>NAV AS ON 31-DEC-20: RS.1114.5200 (DIRECT - DAILY IDCW)</t>
  </si>
  <si>
    <t>NAV AS ON 31-DEC-20: RS.3632.0086 (DIRECT - GROWTH)</t>
  </si>
  <si>
    <t>NAV AS ON 31-DEC-20: RS.1114.5200 (REGULAR  - DAILY IDCW)</t>
  </si>
  <si>
    <t>NAV AS ON 31-DEC-20: RS.3604.1729 (REGULAR  - GROWTH)</t>
  </si>
  <si>
    <t>NAV AS ON 30-JUN-21: RS.1114.5200 (DIRECT - DAILY IDCW)</t>
  </si>
  <si>
    <t>NAV AS ON 30-JUN-21: RS.3707.6095 (DIRECT - GROWTH)</t>
  </si>
  <si>
    <t>NAV AS ON 30-JUN-21: RS.1114.5200 (REGULAR  - DAILY IDCW)</t>
  </si>
  <si>
    <t>NAV AS ON 30-JUN-21: RS.3675.9273 (REGULAR  - GROWTH)</t>
  </si>
  <si>
    <t>INE517B14834</t>
  </si>
  <si>
    <t>** - TATA TELESERVICES (MAHARASHTRA) LTD - CP - 22/11/2021</t>
  </si>
  <si>
    <t>IN002020Y520</t>
  </si>
  <si>
    <t>** TREASURY BILL 182 DAYS (29/09/2021)</t>
  </si>
  <si>
    <t>INE037E14AC5</t>
  </si>
  <si>
    <t>** - TATA TELESERVICES LTD - CP - 11/03/2022</t>
  </si>
  <si>
    <t>INE477S14BB3</t>
  </si>
  <si>
    <t>** - TATA MOTORS FINANCE SOLUTIONS LTD - CP - 07/03/2022</t>
  </si>
  <si>
    <t>INE909H14OT3</t>
  </si>
  <si>
    <t>** - TMF HOLDINGS LTD - CP - 11/02/2022</t>
  </si>
  <si>
    <t>INE870H14MC7</t>
  </si>
  <si>
    <t>** - NETWORK 18  MEDIA &amp; INVESTMENTS LTD - CP - 11/03/2022</t>
  </si>
  <si>
    <t>INE095A16L30</t>
  </si>
  <si>
    <t>** - INDUSIND BANK LTD - CD - 28/02/2022</t>
  </si>
  <si>
    <t>INE001A14XM0</t>
  </si>
  <si>
    <t>** - HDFC LTD - CP - 28/02/2022</t>
  </si>
  <si>
    <t>INE095A16M47</t>
  </si>
  <si>
    <t>** - INDUSIND BANK LTD - CD - 08/11/2021</t>
  </si>
  <si>
    <t>INE484J14MB5</t>
  </si>
  <si>
    <t>** - GODREJ PROPERTIES LTD - CP - 15/09/2021</t>
  </si>
  <si>
    <t>INE121A14TJ0</t>
  </si>
  <si>
    <t>** - CHOLAMANDALAM INVT &amp; FIN  CO LTD - CP - 26/04/2022</t>
  </si>
  <si>
    <t>INE601U14HF2</t>
  </si>
  <si>
    <t>** - TATA MOTORS FINANCE LTD - CP - 28/03/2022</t>
  </si>
  <si>
    <t>INE601U14HB1</t>
  </si>
  <si>
    <t>** - TATA MOTORS FINANCE LTD - CP - 21/02/2022</t>
  </si>
  <si>
    <t>INE691I14KT3</t>
  </si>
  <si>
    <t>** - L&amp;T FINANCE LTD - CP - 17/02/2022</t>
  </si>
  <si>
    <t>** - CAN FIN HOMES LTD - CP - 08/02/2022</t>
  </si>
  <si>
    <t>INE115A14DA5</t>
  </si>
  <si>
    <t>** - LIC HOUSING FINANCE LTD - CP - 14/02/2022</t>
  </si>
  <si>
    <t>INE121A14TM4</t>
  </si>
  <si>
    <t>** - CHOLAMANDALAM INVT &amp; FIN  CO LTD - CP - 28/01/2022</t>
  </si>
  <si>
    <t>INE477A14BF2</t>
  </si>
  <si>
    <t>** - CAN FIN HOMES LTD - CP - 18/01/2022</t>
  </si>
  <si>
    <t>INE975F14VD7</t>
  </si>
  <si>
    <t>** - KOTAK MAHINDRA INVESTMENTS LTD - CP - 05/01/2022</t>
  </si>
  <si>
    <t>IN002021Y130</t>
  </si>
  <si>
    <t>** TREASURY BILL 182 DAYS (30/12/2021)</t>
  </si>
  <si>
    <t>INE514E14PQ1</t>
  </si>
  <si>
    <t>** - EXIM - CP - 21/12/2021</t>
  </si>
  <si>
    <t>INE403G14NZ8</t>
  </si>
  <si>
    <t>** - STDCHTD INV &amp; LOANS (INDIA) LTD - CP - 30/11/2021</t>
  </si>
  <si>
    <t>IN002021Y114</t>
  </si>
  <si>
    <t>** TREASURY BILL 182 DAYS (16/12/2021)</t>
  </si>
  <si>
    <t>INE001A14XB3</t>
  </si>
  <si>
    <t>** - HDFC LTD - CP - 25/10/2021</t>
  </si>
  <si>
    <t>INE403G14OG6</t>
  </si>
  <si>
    <t>** - STDCHTD INV &amp; LOANS (INDIA) LTD - CP - 04/03/2022</t>
  </si>
  <si>
    <t>INE144H14EI1</t>
  </si>
  <si>
    <t>** - DEUTSCHE INVESTMENT INDIA PVT LTD - CP - 11/03/2022</t>
  </si>
  <si>
    <t>INE090A168W2</t>
  </si>
  <si>
    <t>** - ICICI BANK LTD - CD - 28/03/2022</t>
  </si>
  <si>
    <t>INE027E14KT9</t>
  </si>
  <si>
    <t>** - L&amp;T FINANCE LTD - CP - 28/01/2022</t>
  </si>
  <si>
    <t>INE001A14XQ1</t>
  </si>
  <si>
    <t>** - HDFC LTD - CP - 13/09/2021</t>
  </si>
  <si>
    <t>INE002A14IA4</t>
  </si>
  <si>
    <t>** - RELIANCE INDUSTRIES LTD - CP - 23/08/2021</t>
  </si>
  <si>
    <t>INE870H14LZ0</t>
  </si>
  <si>
    <t>** - NETWORK 18  MEDIA &amp; INVESTMENTS LTD - CP - 25/02/2022</t>
  </si>
  <si>
    <t>INE095A16L97</t>
  </si>
  <si>
    <t>** - INDUSIND BANK LTD - CD - 25/01/2022</t>
  </si>
  <si>
    <t>INE891K14KS7</t>
  </si>
  <si>
    <t>** - AXIS FINANCE LTD - CP - 18/11/2021</t>
  </si>
  <si>
    <t>INE556F16861</t>
  </si>
  <si>
    <t>** - SMALL INDUST DEVLOP BANK  OF INDIA - CD - 25/03/2022</t>
  </si>
  <si>
    <t>IN3420110121</t>
  </si>
  <si>
    <t>SDL WEST BENGAL 9.28% (23/11/2021)</t>
  </si>
  <si>
    <t>IN3120110074</t>
  </si>
  <si>
    <t>SDL TAMILNADU 9.09% (19/10/2021)</t>
  </si>
  <si>
    <t>IN1520110132</t>
  </si>
  <si>
    <t xml:space="preserve">SDL GUJARAT 8.99% (14/03/2022) </t>
  </si>
  <si>
    <t>IN2020110119</t>
  </si>
  <si>
    <t>SDL KERALA 9.25% (30/03/2022)</t>
  </si>
  <si>
    <t>IN1020110129</t>
  </si>
  <si>
    <t>SDL ANDHRA PRADESH 8.71% (08/02/2022)</t>
  </si>
  <si>
    <t>IN2920110094</t>
  </si>
  <si>
    <t>SDL RAJASTHAN 9.24% (30/03/2022)</t>
  </si>
  <si>
    <t>(The scheme has 1 segregated portfolio which was created under Tata Corporate Bond Fund. Main portfolio Tata Corporate Bond Fund was merged with Tata Short Term Bond Fund w.e.f. 14th December 2019)</t>
  </si>
  <si>
    <t>$$  - DEWAN HOUSING FINANCE CORPORATION LTD(SR.-I B) 9.10% NCD (09/09/2019) Principal due on 9th September 2019 Rs 2,500.00 Lakhs and Interest is Rs. 226.88 Lakhs</t>
  </si>
  <si>
    <t>$  - DEWAN HOUSING FINANCE CORPORATION LTD(SR.-I A) 9.05% NCD (09/09/2019) Principal due on 9th September 2019 Rs 2,800.00 Lakhs and Interest is Rs.252.71 Lakhs</t>
  </si>
  <si>
    <t>INE202B07IK1</t>
  </si>
  <si>
    <t>DEWAN HOUSING FINANCE CORPORATION LTD(SR.-I B) 9.10% NCD (09/09/2019)</t>
  </si>
  <si>
    <t>INE871D14JS6</t>
  </si>
  <si>
    <t>DEWAN HOUSING FINANCE CORPORATION LTD(SR.-I A) 9.05% NCD (09/09/2019)</t>
  </si>
  <si>
    <t>DETAILS OF INSTRUMENT BELOW INVESTMENT GRADE OR DEFAULT</t>
  </si>
  <si>
    <t>NAV AS ON 31-DEC-20: RS.200.1834 (DIRECT - GROWTH)</t>
  </si>
  <si>
    <t>NAV AS ON 31-DEC-20: RS.82.0312 (DIRECT - MONTHLY IDCW)</t>
  </si>
  <si>
    <t>NAV AS ON 31-DEC-20: RS.82.8462 (DIRECT - WEEKLY IDCW)</t>
  </si>
  <si>
    <t>NAV AS ON 31-DEC-20: RS.82.5747 (DIRECT - DAILY IDCW)</t>
  </si>
  <si>
    <t>NAV AS ON 31-DEC-20: RS.192.0252 (REGULAR  - GROWTH)</t>
  </si>
  <si>
    <t>NAV AS ON 31-DEC-20: RS.81.8416 (REGULAR  - MONTHLY IDCW)</t>
  </si>
  <si>
    <t>NAV AS ON 31-DEC-20: RS.82.5787 (REGULAR  - WEEKLY IDCW)</t>
  </si>
  <si>
    <t>NAV AS ON 31-DEC-20: RS.82.3893 (REGULAR  - DAILY IDCW)</t>
  </si>
  <si>
    <t>NAV AS ON 30-JUN-21: RS.200.1834 (DIRECT - GROWTH)</t>
  </si>
  <si>
    <t>NAV AS ON 30-JUN-21: RS.82.0312 (DIRECT - MONTHLY IDCW)</t>
  </si>
  <si>
    <t>NAV AS ON 30-JUN-21: RS.82.8462 (DIRECT - WEEKLY IDCW)</t>
  </si>
  <si>
    <t>NAV AS ON 30-JUN-21: RS.82.5747 (DIRECT - DAILY IDCW)</t>
  </si>
  <si>
    <t>NAV AS ON 30-JUN-21: RS.192.0252 (REGULAR  - GROWTH)</t>
  </si>
  <si>
    <t>NAV AS ON 30-JUN-21: RS.81.8416 (REGULAR  - MONTHLY IDCW)</t>
  </si>
  <si>
    <t>NAV AS ON 30-JUN-21: RS.82.5787 (REGULAR  - WEEKLY IDCW)</t>
  </si>
  <si>
    <t>NAV AS ON 30-JUN-21: RS.82.3879 (REGULAR  - DAILY IDCW)</t>
  </si>
  <si>
    <t>TATA CORPORATE BOND FUND SEGREGATED PORTFOLIO 1</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</si>
  <si>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</si>
  <si>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</si>
  <si>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</si>
  <si>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</si>
  <si>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INE121H07BO7</t>
  </si>
  <si>
    <t>IL &amp; FS FINANCIAL SERVICES LTD 8.54% NCD - 08/11/2019</t>
  </si>
  <si>
    <t>$$</t>
  </si>
  <si>
    <t>INE871D14JU2</t>
  </si>
  <si>
    <t>INFRASTRUCTURE LEASING &amp; FINANCIAL SERVICES LTD CP (27/11/2018)</t>
  </si>
  <si>
    <t xml:space="preserve">INFRASTRUCTURE LEASING &amp; FINANCIAL SERVICES LTD CP (26/09/2018)  </t>
  </si>
  <si>
    <t>AVERAGE MATURITY :   2.01 YEARS</t>
  </si>
  <si>
    <t>NAV AS ON 31-DEC-20: RS.21.4614 (DIRECT - PERIODIC IDCW)</t>
  </si>
  <si>
    <t>NAV AS ON 31-DEC-20: RS.20.1444 (REGULAR  - PERIODIC IDCW)</t>
  </si>
  <si>
    <t>NAV AS ON 31-DEC-20: RS.40.4444 (DIRECT - GROWTH)</t>
  </si>
  <si>
    <t>NAV AS ON 31-DEC-20: RS.18.3707 (DIRECT - MONTHLY IDCW)</t>
  </si>
  <si>
    <t>NAV AS ON 31-DEC-20: RS.37.9814 (REGULAR  - GROWTH)</t>
  </si>
  <si>
    <t>NAV AS ON 31-DEC-20: RS.17.1669 (REGULAR  - MONTHLY IDCW)</t>
  </si>
  <si>
    <t>NAV AS ON 30-JUN-21: RS.21.7355 (DIRECT - PERIODIC IDCW)</t>
  </si>
  <si>
    <t>NAV AS ON 30-JUN-21: RS.20.3040 (REGULAR  - PERIODIC IDCW)</t>
  </si>
  <si>
    <t>NAV AS ON 30-JUN-21: RS.40.9605 (DIRECT - GROWTH)</t>
  </si>
  <si>
    <t>NAV AS ON 30-JUN-21: RS.18.6044 (DIRECT - MONTHLY IDCW)</t>
  </si>
  <si>
    <t>NAV AS ON 30-JUN-21: RS.38.2898 (REGULAR  - GROWTH)</t>
  </si>
  <si>
    <t>NAV AS ON 30-JUN-21: RS.17.2991 (REGULAR  - MONTHLY IDCW)</t>
  </si>
  <si>
    <t>IN002021Y106</t>
  </si>
  <si>
    <t>** TREASURY BILL 182 DAYS (09/12/2021)</t>
  </si>
  <si>
    <t>INE514E16BV6</t>
  </si>
  <si>
    <t>** - EXIM - CD - 14/12/2021</t>
  </si>
  <si>
    <t>INE001A14WZ4</t>
  </si>
  <si>
    <t>** - HDFC LTD - CP - 28/10/2021</t>
  </si>
  <si>
    <t>** 08.10 % SBI CARDS &amp; PAYMENT SERVICES LTD - 17/10/2023</t>
  </si>
  <si>
    <t>INE906B07GP0</t>
  </si>
  <si>
    <t>** 08.27 % NATIONAL HIGHWAYS AUTHORITY OF INDIA - 28/03/2029</t>
  </si>
  <si>
    <t>** 07.90 % INDIA INFRADEBT LTD - 31/10/2022</t>
  </si>
  <si>
    <t>INE537P07406</t>
  </si>
  <si>
    <t>** 08.37 % INDIA INFRADEBT LTD - 28/02/2023</t>
  </si>
  <si>
    <t>INE053F07BC1</t>
  </si>
  <si>
    <t>** 08.35 % INDIAN RAILWAYS FINANCE CORPORATION LTD - 13/03/2029</t>
  </si>
  <si>
    <t>INE537P07232</t>
  </si>
  <si>
    <t>** 08.24 % INDIA INFRADEBT LTD - 30/08/2021</t>
  </si>
  <si>
    <t>INE537P07380</t>
  </si>
  <si>
    <t>** 07.75 % INDIA INFRADEBT LTD - 30/08/2022</t>
  </si>
  <si>
    <t>** 07.13 % NHPC LTD - 11/02/2027</t>
  </si>
  <si>
    <t>INE752E08551</t>
  </si>
  <si>
    <t>** 08.24 % POWER GRID CORPORATION OF INDIA LTD - 14/02/2029</t>
  </si>
  <si>
    <t>INE848E07AP1</t>
  </si>
  <si>
    <t>** 07.50 % NHPC LTD - 07/10/2026</t>
  </si>
  <si>
    <t>** 07.67 % L&amp;T FINANCE LTD - 18/03/2022</t>
  </si>
  <si>
    <t>INE001A07SG6</t>
  </si>
  <si>
    <t>** 07.35 % HDFC LTD - 10/02/2025</t>
  </si>
  <si>
    <t>INE033L07GM9</t>
  </si>
  <si>
    <t>** 08.10 % TATA CAPITAL HOUSING FINANCE LTD - 14/01/2023</t>
  </si>
  <si>
    <t>** 05.65 % BAJAJ FINANCE LTD - 10/05/2024</t>
  </si>
  <si>
    <t>INE020B08CE1</t>
  </si>
  <si>
    <t>** 06.90 % REC LTD - 30/06/2022</t>
  </si>
  <si>
    <t>INE031A08749</t>
  </si>
  <si>
    <t>** 07.05 % HOUSING &amp; URBAN DEVELOPMENT CORPORATION LTD - 13/10/2022</t>
  </si>
  <si>
    <t>INE115A07ML7</t>
  </si>
  <si>
    <t>** 07.40 % LIC HOUSING FINANCE LTD - 06/09/2024</t>
  </si>
  <si>
    <t>INE020B08CD3</t>
  </si>
  <si>
    <t>** 07.09 % REC LTD - 13/12/2022</t>
  </si>
  <si>
    <t>INE941D07190</t>
  </si>
  <si>
    <t>** 07.20 % SIKKA PORTS AND TERMINALS LTD - 16/06/2023</t>
  </si>
  <si>
    <t>INE296A07RT7</t>
  </si>
  <si>
    <t>** 05.05 % BAJAJ FINANCE LTD - 10/05/2023</t>
  </si>
  <si>
    <t>INE296A07RR1</t>
  </si>
  <si>
    <t>** 05.95 % BAJAJ FINANCE LTD - 12/04/2024</t>
  </si>
  <si>
    <t>INE002A08476</t>
  </si>
  <si>
    <t>** 07.00 % RELIANCE INDUSTRIES LTD - 31/08/2022</t>
  </si>
  <si>
    <t>INE002A08658</t>
  </si>
  <si>
    <t>** RELIANCE INDUSTRIES LTD - 21/09/2023 - FRB</t>
  </si>
  <si>
    <t>INE047A08158</t>
  </si>
  <si>
    <t>** 07.60 % GRASIM INDUSTRIES LTD - 04/06/2024</t>
  </si>
  <si>
    <t>INE103A08027</t>
  </si>
  <si>
    <t>** 06.64 % MANGALORE REFINERY &amp; PETROCHEMICALS LTD - 14/04/2023</t>
  </si>
  <si>
    <t>** 06.45 % L&amp;T FINANCE LTD - 10/05/2024</t>
  </si>
  <si>
    <t>INE178A08029</t>
  </si>
  <si>
    <t>** 05.78 % CHENNAI PETROLEUM CORPORATION LTD - 17/07/2025</t>
  </si>
  <si>
    <t>INE134E08JU5</t>
  </si>
  <si>
    <t>** 08.45 % POWER FINANCE CORPORATION - 11/08/2022</t>
  </si>
  <si>
    <t>INE242A08460</t>
  </si>
  <si>
    <t>** 05.05 % INDIAN OIL CORP LTD - 25/11/2022</t>
  </si>
  <si>
    <t>IN3120180192</t>
  </si>
  <si>
    <t>SDL TAMILNADU 8.18% (19/12/2028)</t>
  </si>
  <si>
    <t>IN0020200070</t>
  </si>
  <si>
    <t>GOI - 5.79% (11/05/2030)</t>
  </si>
  <si>
    <t>IN0020170026</t>
  </si>
  <si>
    <t>GOI - 6.79% (15/05/2027)</t>
  </si>
  <si>
    <t>$$  - DEWAN HOUSING FINANCE CORPORATION LTD(SR.-I) 8.90% NCD (04/06/2021) Principal due on 4th June 2021 Rs 4,380.00 Lakhs and Interest is Rs. 779.64 Lakhs</t>
  </si>
  <si>
    <t>$  - DEWAN HOUSING FINANCE CORPORATION LTD(SR.-I A) 9.05% NCD (09/09/2019) Principal due on 9th September 2019 Rs 2,500.00 Lakhs and Interest is Rs. 225.63 Lakhs</t>
  </si>
  <si>
    <t>NAV AS ON 31-DEC-20: RS.19.9533 (DIRECT - PERIODIC IDCW)</t>
  </si>
  <si>
    <t>NAV AS ON 31-DEC-20: RS.31.4670 (DIRECT - GROWTH)</t>
  </si>
  <si>
    <t>NAV AS ON 31-DEC-20: RS.10.9305 (DIRECT - WEEKLY IDCW)</t>
  </si>
  <si>
    <t>NAV AS ON 31-DEC-20: RS.10.8639 (DIRECT - DAILY IDCW)</t>
  </si>
  <si>
    <t>NAV AS ON 31-DEC-20: RS.19.7444 (REGULAR  - PERIODIC IDCW)</t>
  </si>
  <si>
    <t>NAV AS ON 31-DEC-20: RS.31.1216 (REGULAR  - GROWTH)</t>
  </si>
  <si>
    <t>NAV AS ON 31-DEC-20: RS.10.9293 (REGULAR  - WEEKLY IDCW)</t>
  </si>
  <si>
    <t>NAV AS ON 31-DEC-20: RS.10.8631 (REGULAR  - DAILY IDCW)</t>
  </si>
  <si>
    <t>NAV AS ON 30-JUN-21: RS.19.9533 (DIRECT - PERIODIC IDCW)</t>
  </si>
  <si>
    <t>NAV AS ON 30-JUN-21: RS.31.4658 (DIRECT - GROWTH)</t>
  </si>
  <si>
    <t>NAV AS ON 30-JUN-21: RS.10.9305 (DIRECT - WEEKLY IDCW)</t>
  </si>
  <si>
    <t>NAV AS ON 30-JUN-21: RS.10.8639 (DIRECT - DAILY IDCW)</t>
  </si>
  <si>
    <t>NAV AS ON 30-JUN-21: RS.19.7444 (REGULAR  - PERIODIC IDCW)</t>
  </si>
  <si>
    <t>NAV AS ON 30-JUN-21: RS.31.1213 (REGULAR  - GROWTH)</t>
  </si>
  <si>
    <t>NAV AS ON 30-JUN-21: RS.10.9293 (REGULAR  - WEEKLY IDCW)</t>
  </si>
  <si>
    <t>NAV AS ON 30-JUN-21: RS.10.8631 (REGULAR  - DAILY IDCW)</t>
  </si>
  <si>
    <t>TATA TREASURY ADVANTAGE FUND SEGREGATED PORTFOLIO 1</t>
  </si>
  <si>
    <t>AVERAGE MATURITY :  9.32  MONTHS</t>
  </si>
  <si>
    <t>NAV AS ON 31-DEC-20: RS.1964.6737 (DIRECT - PERIODIC IDCW)</t>
  </si>
  <si>
    <t>NAV AS ON 31-DEC-20: RS.3095.7895 (DIRECT - GROWTH)</t>
  </si>
  <si>
    <t>NAV AS ON 31-DEC-20: RS.1008.3019 (DIRECT - WEEKLY IDCW)</t>
  </si>
  <si>
    <t>NAV AS ON 31-DEC-20: RS.1003.5316 (DIRECT - DAILY IDCW)</t>
  </si>
  <si>
    <t>NAV AS ON 31-DEC-20: RS.1936.7182 (REGULAR  - PERIODIC IDCW)</t>
  </si>
  <si>
    <t>NAV AS ON 31-DEC-20: RS.3053.4616 (REGULAR  - GROWTH)</t>
  </si>
  <si>
    <t>NAV AS ON 31-DEC-20: RS.1008.2926 (REGULAR  - WEEKLY IDCW)</t>
  </si>
  <si>
    <t>NAV AS ON 31-DEC-20: RS.1003.5288 (REGULAR  - DAILY IDCW)</t>
  </si>
  <si>
    <t>NAV AS ON 30-JUN-21: RS.2000.1223 (DIRECT - PERIODIC IDCW)</t>
  </si>
  <si>
    <t>NAV AS ON 30-JUN-21: RS.3151.9562 (DIRECT - GROWTH)</t>
  </si>
  <si>
    <t>NAV AS ON 30-JUN-21: RS.1008.1966 (DIRECT - WEEKLY IDCW)</t>
  </si>
  <si>
    <t>NAV AS ON 30-JUN-21: RS.1003.5316 (DIRECT - DAILY IDCW)</t>
  </si>
  <si>
    <t>NAV AS ON 30-JUN-21: RS.1969.5708 (REGULAR  - PERIODIC IDCW)</t>
  </si>
  <si>
    <t>NAV AS ON 30-JUN-21: RS.3105.7634 (REGULAR  - GROWTH)</t>
  </si>
  <si>
    <t>NAV AS ON 30-JUN-21: RS.1008.1911 (REGULAR  - WEEKLY IDCW)</t>
  </si>
  <si>
    <t>NAV AS ON 30-JUN-21: RS.1003.5288 (REGULAR  - DAILY IDCW)</t>
  </si>
  <si>
    <t>** - AXIS BANK LTD - CD - 10/03/2022</t>
  </si>
  <si>
    <t>INE261F16595</t>
  </si>
  <si>
    <t>** - NABARD - CD - 18/02/2022</t>
  </si>
  <si>
    <t>INE001A14WW1</t>
  </si>
  <si>
    <t>** - HDFC LTD - CP - 24/09/2021</t>
  </si>
  <si>
    <t>INE601U14GR9</t>
  </si>
  <si>
    <t>** - TATA MOTORS FINANCE LTD - CP - 28/12/2021</t>
  </si>
  <si>
    <t>INE891K14KL2</t>
  </si>
  <si>
    <t>** - AXIS FINANCE LTD - CP - 10/12/2021</t>
  </si>
  <si>
    <t>INE238A160V4</t>
  </si>
  <si>
    <t>** - AXIS BANK LTD - CD - 17/12/2021</t>
  </si>
  <si>
    <t>INE238A166U3</t>
  </si>
  <si>
    <t>** - AXIS BANK LTD - CD - 22/10/2021</t>
  </si>
  <si>
    <t>IN002021Y122</t>
  </si>
  <si>
    <t>** TREASURY BILL 182 DAYS (23/12/2021)</t>
  </si>
  <si>
    <t>INE020B08AM8</t>
  </si>
  <si>
    <t>** 07.09 % REC LTD - 17/10/2022</t>
  </si>
  <si>
    <t>INE848E07823</t>
  </si>
  <si>
    <t>** 08.50 % NHPC LTD - 14/07/2022</t>
  </si>
  <si>
    <t>INE020B08922</t>
  </si>
  <si>
    <t>** 08.27 % REC LTD - 09/03/2022</t>
  </si>
  <si>
    <t>INE115A07MO1</t>
  </si>
  <si>
    <t>** 07.45 % LIC HOUSING FINANCE LTD - 17/10/2022</t>
  </si>
  <si>
    <t>INE115A07OO7</t>
  </si>
  <si>
    <t>** 07.03 % LIC HOUSING FINANCE LTD - 28/12/2021</t>
  </si>
  <si>
    <t>INE001A07RZ8</t>
  </si>
  <si>
    <t>** 07.28 % HDFC LTD - 26/09/2022</t>
  </si>
  <si>
    <t>** 07.62 % HOUSING &amp; URBAN DEVELOPMENT CORPORATION LTD - 15/07/2022</t>
  </si>
  <si>
    <t>INE377Y07052</t>
  </si>
  <si>
    <t>** BAJAJ HOUSING FINANCE LTD - 05/04/2022 - ZCB</t>
  </si>
  <si>
    <t>** 05.84 % TATA CAPITAL FINANCIAL SERVICES LTD - 17/03/2023</t>
  </si>
  <si>
    <t>** 08.23 % HOUSING &amp; URBAN DEVELOPMENT CORPORATION LTD - 15/04/2022</t>
  </si>
  <si>
    <t>INE261F08CV6</t>
  </si>
  <si>
    <t>** 05.09 % NABARD - 12/02/2024</t>
  </si>
  <si>
    <t>INE660A07QE8</t>
  </si>
  <si>
    <t>** 07.50 % SUNDARAM FIN LTD - 07/11/2022</t>
  </si>
  <si>
    <t>INE020B08AT3</t>
  </si>
  <si>
    <t>** 07.99 % REC LTD - 23/02/2023</t>
  </si>
  <si>
    <t>** SUNDARAM FIN LTD - 05/04/2022 - ZCB</t>
  </si>
  <si>
    <t>INE001A07SN2</t>
  </si>
  <si>
    <t>** 06.22 % HDFC LTD - 10/12/2021</t>
  </si>
  <si>
    <t>INE476M07BU2</t>
  </si>
  <si>
    <t>** 08.48 % L&amp;T FINANCE LTD - 29/11/2022</t>
  </si>
  <si>
    <t>INE134E08IN2</t>
  </si>
  <si>
    <t>** 07.27 % POWER FINANCE CORPORATION - 22/12/2021</t>
  </si>
  <si>
    <t>** 08.45 % SIKKA PORTS AND TERMINALS LTD - 12/06/2023</t>
  </si>
  <si>
    <t>INE001A07RW5</t>
  </si>
  <si>
    <t>** 07.87 % HDFC LTD - 18/07/2022</t>
  </si>
  <si>
    <t>** 05.35 % LIC HOUSING FINANCE LTD - 20/03/2023</t>
  </si>
  <si>
    <t>IN2020110028</t>
  </si>
  <si>
    <t>SDL KERALA 8.75% (22/02/2022)</t>
  </si>
  <si>
    <t>IN2020200282</t>
  </si>
  <si>
    <t>SDL KERALA 4.77% (24/03/2023)</t>
  </si>
  <si>
    <t>IN1020120037</t>
  </si>
  <si>
    <t xml:space="preserve">SDL ANDHRA PRADESH 9.12% (23/05/2022) </t>
  </si>
  <si>
    <t>IN1920120087</t>
  </si>
  <si>
    <t>SDL KARNATAKA 8.62% (20/02/2023)</t>
  </si>
  <si>
    <t>IN1020120185</t>
  </si>
  <si>
    <t>SDL ANDHRA PRADESH 8.72% (06/02/2023)</t>
  </si>
  <si>
    <t>IN2720170033</t>
  </si>
  <si>
    <t>SDL ODISHA 6.94% (26/07/2021)</t>
  </si>
  <si>
    <t>TATA TREASURY ADVANTAGE FUND ( MAIN PORTFOLIO )</t>
  </si>
  <si>
    <t>$  - DEWAN HOUSING FINANCE CORPORATION LTD(SR.-I) 8.90% NCD (04/06/2021) Principal due on 4th June 2021 Rs 1000.00 Lakhs and Interest is Rs. 178.00 Lakhs</t>
  </si>
  <si>
    <t>NAV AS ON 31-DEC-20: RS.00.8373 (DIRECT - GROWTH)</t>
  </si>
  <si>
    <t>NAV AS ON 31-DEC-20: RS.00.3831 (DIRECT - IDCW)</t>
  </si>
  <si>
    <t>NAV AS ON 31-DEC-20: RS.00.7853 (REGULAR  - GROWTH)</t>
  </si>
  <si>
    <t>NAV AS ON 31-DEC-20: RS.00.3582 (REGULAR  - IDCW)</t>
  </si>
  <si>
    <t>NAV AS ON 30-JUN-21: RS.00.8373 (DIRECT - GROWTH)</t>
  </si>
  <si>
    <t>NAV AS ON 30-JUN-21: RS.00.3831 (DIRECT - IDCW)</t>
  </si>
  <si>
    <t>NAV AS ON 30-JUN-21: RS.00.7853 (REGULAR  - GROWTH)</t>
  </si>
  <si>
    <t>NAV AS ON 30-JUN-21: RS.00.3582 (REGULAR  - IDCW)</t>
  </si>
  <si>
    <t>TATA MEDIUM TERM FUND SEGREGATED PORTFOLIO 1</t>
  </si>
  <si>
    <t>AVERAGE MATURITY :   3.72 YEARS</t>
  </si>
  <si>
    <t>NAV AS ON 31-DEC-20: RS.30.4231 (DIRECT - GROWTH)</t>
  </si>
  <si>
    <t>NAV AS ON 31-DEC-20: RS.14.1474 (DIRECT - IDCW)</t>
  </si>
  <si>
    <t>NAV AS ON 31-DEC-20: RS.28.1152 (REGULAR  - GROWTH)</t>
  </si>
  <si>
    <t>NAV AS ON 31-DEC-20: RS.12.8015 (REGULAR  - IDCW)</t>
  </si>
  <si>
    <t>NAV AS ON 30-JUN-21: RS.31.2035 (DIRECT - GROWTH)</t>
  </si>
  <si>
    <t>NAV AS ON 30-JUN-21: RS.14.5075 (DIRECT - IDCW)</t>
  </si>
  <si>
    <t>NAV AS ON 30-JUN-21: RS.28.6944 (REGULAR  - GROWTH)</t>
  </si>
  <si>
    <t>NAV AS ON 30-JUN-21: RS.13.0594 (REGULAR  - IDCW)</t>
  </si>
  <si>
    <t>** 06.75 % SIKKA PORTS AND TERMINALS LTD - 22/04/2026</t>
  </si>
  <si>
    <t>INE115A07OR0</t>
  </si>
  <si>
    <t>** 07.97 % LIC HOUSING FINANCE LTD - 28/01/2030</t>
  </si>
  <si>
    <t>** 07.70 % TATA STEEL LTD - 13/03/2025</t>
  </si>
  <si>
    <t>** 07.25 % NUVOCO VISTAS CORPORATION LTD - 25/09/2023</t>
  </si>
  <si>
    <t>** 09.65 % GREEN INFRA WIND ENERGY LTD - 04/08/2023</t>
  </si>
  <si>
    <t>INE909H08337</t>
  </si>
  <si>
    <t>** 07.75 % TMF HOLDINGS LTD - 30/12/2120</t>
  </si>
  <si>
    <t>TATA MEDIUM TERM FUND ( MAIN PORTFOLIO )</t>
  </si>
  <si>
    <t>AVERAGE MATURITY :   1.49 MONTHS</t>
  </si>
  <si>
    <t>NAV AS ON 31-DEC-20: RS.3222.4621 (DIRECT - GROWTH)</t>
  </si>
  <si>
    <t>NAV AS ON 31-DEC-20: RS.1001.5187 (DIRECT - DAILY IDCW)</t>
  </si>
  <si>
    <t>NAV AS ON 31-DEC-20: RS.3200.7619 (REGULAR  - GROWTH)</t>
  </si>
  <si>
    <t>NAV AS ON 31-DEC-20: RS.1001.5157 (REGULAR  - DAILY IDCW)</t>
  </si>
  <si>
    <t>NAV AS ON 30-JUN-21: RS.3274.1359 (DIRECT - GROWTH)</t>
  </si>
  <si>
    <t>NAV AS ON 30-JUN-21: RS.1001.5187 (DIRECT - DAILY IDCW)</t>
  </si>
  <si>
    <t>NAV AS ON 30-JUN-21: RS.3250.1908 (REGULAR  - GROWTH)</t>
  </si>
  <si>
    <t>NAV AS ON 30-JUN-21: RS.1001.5157 (REGULAR  - DAILY IDCW)</t>
  </si>
  <si>
    <t>INE094A14GX7</t>
  </si>
  <si>
    <t>** - H.P.C.L. - CP - 26/07/2021</t>
  </si>
  <si>
    <t>INE110O14252</t>
  </si>
  <si>
    <t>** - AXIS SECURITIES LTD - CP - 06/09/2021</t>
  </si>
  <si>
    <t>INE916D14V67</t>
  </si>
  <si>
    <t>** - KOTAK MAHINDRA PRIME LTD - CP - 30/08/2021</t>
  </si>
  <si>
    <t>INE001A14XO6</t>
  </si>
  <si>
    <t>** - HDFC LTD - CP - 02/08/2021</t>
  </si>
  <si>
    <t>INE729N14FM6</t>
  </si>
  <si>
    <t>** - TVS CREDIT SERVICES LTD - CP - 23/07/2021</t>
  </si>
  <si>
    <t>INE870D14DS1</t>
  </si>
  <si>
    <t>** - NATIONAL FERTILIZERS LTD - CP - 23/07/2021</t>
  </si>
  <si>
    <t>INE700G14512</t>
  </si>
  <si>
    <t>** - HDFC SECURITIES LTD - CP - 15/07/2021</t>
  </si>
  <si>
    <t>INE092T16QK2</t>
  </si>
  <si>
    <t>** - IDFC FIRST BANK LTD - CD - 28/09/2021</t>
  </si>
  <si>
    <t>INE242A14UE3</t>
  </si>
  <si>
    <t>** - INDIAN OIL CORP LTD - CP - 22/07/2021</t>
  </si>
  <si>
    <t>INE891K14KN8</t>
  </si>
  <si>
    <t>** - AXIS FINANCE LTD - CP - 04/08/2021</t>
  </si>
  <si>
    <t>IN002021X058</t>
  </si>
  <si>
    <t>** TREASURY BILL 91 DAYS (05/08/2021)</t>
  </si>
  <si>
    <t>INE729N14FN4</t>
  </si>
  <si>
    <t>** - TVS CREDIT SERVICES LTD - CP - 27/07/2021</t>
  </si>
  <si>
    <t>INE733E14AJ4</t>
  </si>
  <si>
    <t>** - NTPC LTD - CP - 07/09/2021</t>
  </si>
  <si>
    <t>INE700G14553</t>
  </si>
  <si>
    <t>** - HDFC SECURITIES LTD - CP - 12/08/2021</t>
  </si>
  <si>
    <t>INE514E14PO6</t>
  </si>
  <si>
    <t>** - EXIM - CP - 09/09/2021</t>
  </si>
  <si>
    <t>INE660A14WH5</t>
  </si>
  <si>
    <t>** - SUNDARAM FIN LTD - CP - 09/08/2021</t>
  </si>
  <si>
    <t>INE700G14538</t>
  </si>
  <si>
    <t>** - HDFC SECURITIES LTD - CP - 27/07/2021</t>
  </si>
  <si>
    <t>INE110L14PF6</t>
  </si>
  <si>
    <t>** - RELIANCE JIO INFOCOMM LTD - CP - 19/07/2021</t>
  </si>
  <si>
    <t>INE110L14PE9</t>
  </si>
  <si>
    <t>** - RELIANCE JIO INFOCOMM LTD - CP - 15/07/2021</t>
  </si>
  <si>
    <t>IN002021X025</t>
  </si>
  <si>
    <t>** TREASURY BILL 91 DAYS (15/07/2021)</t>
  </si>
  <si>
    <t>IN002021X082</t>
  </si>
  <si>
    <t>** TREASURY BILL 91 DAYS (26/08/2021)</t>
  </si>
  <si>
    <t>IN002021X132</t>
  </si>
  <si>
    <t>** TREASURY BILL 91 DAYS (30/09/2021)</t>
  </si>
  <si>
    <t>IN002021X124</t>
  </si>
  <si>
    <t>** TREASURY BILL 91 DAYS (23/09/2021)</t>
  </si>
  <si>
    <t>INE028E14IJ2</t>
  </si>
  <si>
    <t>** - KOTAK SECURITIES LTD - CP - 13/09/2021</t>
  </si>
  <si>
    <t>IN002021X074</t>
  </si>
  <si>
    <t>** TREASURY BILL 91 DAYS (19/08/2021)</t>
  </si>
  <si>
    <t>INE121J14127</t>
  </si>
  <si>
    <t>** - INDUS TOWERS LTD - CP - 02/08/2021</t>
  </si>
  <si>
    <t>INE377Y14835</t>
  </si>
  <si>
    <t>** - BAJAJ HOUSING FINANCE LTD - CP - 29/07/2021</t>
  </si>
  <si>
    <t>INE242A14UF0</t>
  </si>
  <si>
    <t>** - INDIAN OIL CORP LTD - CP - 30/07/2021</t>
  </si>
  <si>
    <t>IN002021X090</t>
  </si>
  <si>
    <t>** TREASURY BILL 91 DAYS (02/09/2021)</t>
  </si>
  <si>
    <t>IN3320110049</t>
  </si>
  <si>
    <t>SDL UTTAR PRADESH SDL 8.69% (06/07/2021)</t>
  </si>
  <si>
    <t>Tata Equity P/E Fund Direct Plan - IDCW Trigger A (5%)</t>
  </si>
  <si>
    <t>RECORD_DATE</t>
  </si>
  <si>
    <t>NAV As on Record Date</t>
  </si>
  <si>
    <t>DIVIDEND PER UNIT(HUF &amp; INDIVIDUALS)</t>
  </si>
  <si>
    <t>DIVIDEND PER UNIT(OTHERS)</t>
  </si>
  <si>
    <t>Tata Equity P/E Fund Direct Plan - IDCW Trigger B(10%)</t>
  </si>
  <si>
    <t>Tata Equity P/E Fund Regular Plan - IDCW Trigger A (5%)</t>
  </si>
  <si>
    <t>Tata Equity P/E Fund Regular Plan - IDCW Trigger B(10%)</t>
  </si>
  <si>
    <t>Tata Equity Savings Fund Regular Plan - IDCW Monthly</t>
  </si>
  <si>
    <t>Tata Equity Savings Fund Direct Plan - IDCW Monthly</t>
  </si>
  <si>
    <t>Tata Hybrid Equity Fund Regular Plan - IDCW Periodic</t>
  </si>
  <si>
    <t>Tata Hybrid Equity Fund Direct Plan - IDCW Periodic</t>
  </si>
  <si>
    <t>Tata Hybrid Equity Fund Regular Plan - IDCW Monthly</t>
  </si>
  <si>
    <t>Tata Hybrid Equity Fund Direct Plan - IDCW Monthly</t>
  </si>
  <si>
    <t>Tata India Tax Savings Fund Regular Plan IDCW</t>
  </si>
  <si>
    <t>Tata India Tax Savings Fund Direct Plan IDCW</t>
  </si>
  <si>
    <t>Tata Liquid Fund Regular Plan - Daily IDCW</t>
  </si>
  <si>
    <t>Jan'21</t>
  </si>
  <si>
    <t>1001.5157-1001.5157</t>
  </si>
  <si>
    <t xml:space="preserve">Feb'21 </t>
  </si>
  <si>
    <t>Mar'21</t>
  </si>
  <si>
    <t>Apr'21</t>
  </si>
  <si>
    <t>May'21</t>
  </si>
  <si>
    <t>Jun'21</t>
  </si>
  <si>
    <t>Tata Liquid Fund Direct Plan - Daily IDCW</t>
  </si>
  <si>
    <t>1001.5187-1001.5187</t>
  </si>
  <si>
    <t>Feb'21</t>
  </si>
  <si>
    <t>Tata Money Market Fund  Regular Plan - Daily IDCW</t>
  </si>
  <si>
    <t>1114.5200-1114.5200</t>
  </si>
  <si>
    <t>Tata Money Market Fund Direct Plan - Daily IDCW</t>
  </si>
  <si>
    <t>Tata Overnight Fund - Regular Plan - IDCW</t>
  </si>
  <si>
    <t>1000.000-1000.000</t>
  </si>
  <si>
    <t>Tata Overnight Fund - Direct Plan- IDCW</t>
  </si>
  <si>
    <t>Tata Treasury Advantage Fund  Regular Plan - Daily IDCW</t>
  </si>
  <si>
    <t>1003.5288-1003.5288</t>
  </si>
  <si>
    <t>Tata Treasury Advantage Fund Direct Plan - Daily IDCW</t>
  </si>
  <si>
    <t>1003.5316-1003.5316</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</si>
  <si>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</si>
  <si>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</si>
  <si>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</si>
  <si>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</si>
  <si>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</si>
  <si>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</si>
  <si>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INE202B07IJ3</t>
  </si>
  <si>
    <t>$  - DEWAN HOUSING FINANCE CORPORATION LTD(SR.-I A) 9.05% NCD (09/09/2019) Principal due on 9th September 2019 Rs 2,700.00 Lakhs and Interest is Rs. 243.68 Lakhs</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</si>
  <si>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</si>
  <si>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</si>
  <si>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</si>
  <si>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</si>
  <si>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</si>
  <si>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</si>
  <si>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</si>
  <si>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</si>
  <si>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</si>
  <si>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</si>
  <si>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</si>
  <si>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</si>
  <si>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</si>
  <si>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</si>
  <si>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</si>
  <si>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</si>
  <si>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</si>
  <si>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</si>
  <si>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</si>
  <si>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</si>
  <si>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</si>
  <si>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Ultra Short Term Fund</t>
  </si>
  <si>
    <t>(An open ended ultra-short term  debt scheme investing in instruments such that the Macaulay duration of the portfolio is between 3 months and 6 months)</t>
  </si>
  <si>
    <t>•Regular Income Over Short Term.</t>
  </si>
  <si>
    <t>•Investment in Debt &amp; Money Market instruments such that the Macaulay Duration of the portfolio is between 3 months - 6 months.</t>
  </si>
  <si>
    <t>Tata Money Market Fund</t>
  </si>
  <si>
    <t>(An open-ended debt scheme investing in Money Market instruments)</t>
  </si>
  <si>
    <t>•Investment in Money Market Instruments.</t>
  </si>
  <si>
    <t>Tata Short Term Bond Fund</t>
  </si>
  <si>
    <t>(An open ended short term debt scheme investing in instruments such that the Macaulay duration of portfolio is between 1 year &amp; 3 years)</t>
  </si>
  <si>
    <t>•Regular Fixed Income for Short Term.</t>
  </si>
  <si>
    <t>•Investment in Debt / Money Market instruments / GovernmentSecurities.</t>
  </si>
  <si>
    <t>Tata Treasury Advantage Fund</t>
  </si>
  <si>
    <t>(An open ended low duration debt scheme investing in instruments such that the Macaulay duration of portfolio is between 6 months &amp; 12 months)</t>
  </si>
  <si>
    <t>• Regular Fixed Income for Short Term.</t>
  </si>
  <si>
    <t>• Investment in Debt &amp; Money Market Instruments.</t>
  </si>
  <si>
    <t>Tata Medium Term Fund</t>
  </si>
  <si>
    <t>(An open ended medium term debt scheme investing in instruments such that the Macaulay duration of the portfolio is between 3 years &amp; 4 years)</t>
  </si>
  <si>
    <t>•Income/Capital Appreciation over medium term.</t>
  </si>
  <si>
    <t>•Investment in Debt / Money Market Instruments / Government Securities.</t>
  </si>
  <si>
    <t>Tata liquid fund</t>
  </si>
  <si>
    <t>(An Open Ended Liquid Scheme)</t>
  </si>
  <si>
    <t>• Regular Income for Short Term.</t>
  </si>
  <si>
    <t>• Investment in Debt / Money Market Instruments.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</si>
  <si>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</si>
  <si>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</si>
  <si>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</si>
  <si>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</si>
  <si>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Tata Income Fund</t>
  </si>
  <si>
    <t>(An open ended medium term debt scheme investing in instruments such that the Macaulay duration of the portfolio is between 4 year &amp; 7 years)</t>
  </si>
  <si>
    <t>•Long Term Capital Appreciation &amp; Regular Income.</t>
  </si>
  <si>
    <t>•Investment in Debt &amp; Money Market Instruments / Government Securities.</t>
  </si>
  <si>
    <t>Tata GILT Securities Fund</t>
  </si>
  <si>
    <t>(An open-ended debt scheme investing predominantly in government securities across maturity.)</t>
  </si>
  <si>
    <t>• Long Term Capital Appreciation &amp; Regular Income.</t>
  </si>
  <si>
    <t>• Predominant investments in Government Securities.</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</si>
  <si>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</si>
  <si>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</si>
  <si>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</si>
  <si>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</si>
  <si>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Tata Dynamic Bond Fund</t>
  </si>
  <si>
    <t>(An open ended dynamic debt scheme investing across duration)</t>
  </si>
  <si>
    <t>•Short Term to Medium Capital Appreciation.</t>
  </si>
  <si>
    <t>Tata Retirement Savings Fund</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</si>
  <si>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</si>
  <si>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</si>
  <si>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</si>
  <si>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</si>
  <si>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Tata large Cap Fund</t>
  </si>
  <si>
    <t>(An open-ended equity scheme predominantly investing in large cap stock)</t>
  </si>
  <si>
    <t>•Investment predominantly in equity &amp; equity related securities of large cap companies.</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</si>
  <si>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</si>
  <si>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</si>
  <si>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</si>
  <si>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</si>
  <si>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Equity P/E Fund</t>
  </si>
  <si>
    <t>(An open ended equity scheme following a value investment strategy)</t>
  </si>
  <si>
    <t>•Investment (minimum 70%) in equity &amp; equity related instruments of companies whose rolling P/E is lower than rolling P/E of S&amp;PBSE Sensex.</t>
  </si>
  <si>
    <t>Tata India Tax Saving Fund</t>
  </si>
  <si>
    <t>(An open ended equity linked savings scheme with a statutory lock-in of 3 years &amp; tax benefit)</t>
  </si>
  <si>
    <t>•An equity linked savings scheme (ELSS) Investing predominantly in Equity &amp; Equity related instruments.</t>
  </si>
  <si>
    <t>Tata Focused Equity Fund</t>
  </si>
  <si>
    <t>(An Open Ended Equity Scheme Investing in maximum 30 stocks across market caps (i.e Multi Cap))</t>
  </si>
  <si>
    <t>•Investment in equity/equity related instruments in a concentrated portfolio of maximum 30 stocks across market capitalisation.</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</si>
  <si>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</si>
  <si>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</si>
  <si>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</si>
  <si>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</si>
  <si>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</si>
  <si>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</si>
  <si>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</si>
  <si>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</si>
  <si>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</si>
  <si>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</si>
  <si>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An open ended equity scheme predominatly  investing in dividend yielding stocks.</t>
  </si>
  <si>
    <t>•An open ended equity scheme that aims for growth by primarily investing in equity and equity related instruments of dividend yielding companies.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</si>
  <si>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</si>
  <si>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</si>
  <si>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</si>
  <si>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</si>
  <si>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</si>
  <si>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</si>
  <si>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</si>
  <si>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</si>
  <si>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</si>
  <si>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</si>
  <si>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</si>
  <si>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</si>
  <si>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</si>
  <si>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</si>
  <si>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</si>
  <si>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</si>
  <si>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</si>
  <si>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</si>
  <si>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</si>
  <si>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</si>
  <si>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</si>
  <si>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</si>
  <si>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</si>
  <si>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</si>
  <si>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</si>
  <si>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</si>
  <si>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</si>
  <si>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</si>
  <si>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</si>
  <si>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</si>
  <si>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</si>
  <si>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</si>
  <si>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</si>
  <si>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</si>
  <si>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</si>
  <si>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</si>
  <si>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</si>
  <si>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</si>
  <si>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</si>
  <si>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</si>
  <si>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</si>
  <si>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Value Fund - Series 2</t>
  </si>
  <si>
    <t>(A close-ended equity scheme following a value investment strategy)</t>
  </si>
  <si>
    <t>•Long Term Wealth Creation.</t>
  </si>
  <si>
    <t>•A close ended equity fund that aims to provide capital appreciation over the tenure of the fund through a diversified equity portfolio following value investment strategy.</t>
  </si>
  <si>
    <t>Tata Value Fund - Series 1</t>
  </si>
  <si>
    <t>Tata Fixed Maturity Plan Series 56 Scheme F</t>
  </si>
  <si>
    <t>(A Close Ended Debt Scheme)</t>
  </si>
  <si>
    <t>• Fixed income / capital appreciation on maturity.</t>
  </si>
  <si>
    <t>•Investment in Debt &amp; Money market instruments</t>
  </si>
  <si>
    <t>Tata Fixed Maturity Plan Series 56 Scheme D</t>
  </si>
  <si>
    <t>Tata Fixed Maturity Plan Series 56 Scheme C</t>
  </si>
  <si>
    <t>Tata Fixed Maturity Plan Series 56 Scheme B</t>
  </si>
  <si>
    <t>Tata Fixed Maturity Plan Series 56 Scheme A</t>
  </si>
  <si>
    <t>Tata Fixed Maturity Plan Series 55 Scheme I</t>
  </si>
  <si>
    <t>Tata Fixed Maturity Plan Series 55 Scheme G</t>
  </si>
  <si>
    <t>Tata Fixed Maturity Plan Series 55 Scheme F</t>
  </si>
  <si>
    <t>Tata Fixed Maturity Plan Series 55 Scheme E</t>
  </si>
  <si>
    <t>Tata Fixed Maturity Plan Series 55 Scheme D</t>
  </si>
  <si>
    <t>TATA VALUE FUND - SERIES 2 (CLOSE ENDED SCHEME)</t>
  </si>
  <si>
    <t>TATA VALUE FUND - SERIES 1 (CLOSE ENDED SCHEME)</t>
  </si>
  <si>
    <t>ADANI PORTS AND SPECIAL ECONOMIC ZONE LTD</t>
  </si>
  <si>
    <t>JSW STEEL LTD</t>
  </si>
  <si>
    <t>TATA STEEL LTD</t>
  </si>
  <si>
    <t>VEDANTA LTD</t>
  </si>
  <si>
    <t>BHARTI AIRTEL LTD</t>
  </si>
  <si>
    <t>HINDUSTAN UNILEVER LTD</t>
  </si>
  <si>
    <t>TATA POWER COMPANY LTD</t>
  </si>
  <si>
    <t>APOLLO HOSPITALS ENTERPRISE LTD</t>
  </si>
  <si>
    <t>SUN PHARMACEUTICAL INDUSTRIES LTD</t>
  </si>
  <si>
    <t>AUROBINDO PHARMA LTD</t>
  </si>
  <si>
    <t>LARSEN &amp; TOUBRO LTD</t>
  </si>
  <si>
    <t>ZEE ENTERTAINMENT ENTERPRISES LTD</t>
  </si>
  <si>
    <t>UPL LTD</t>
  </si>
  <si>
    <t>CADILA HEALTHCARE LTD</t>
  </si>
  <si>
    <t>HINDALCO INDUSTRIES LTD</t>
  </si>
  <si>
    <t>ULTRATECH CEMENT LTD</t>
  </si>
  <si>
    <t>DLF LTD</t>
  </si>
  <si>
    <t>ADANI ENTERPRISES LTD</t>
  </si>
  <si>
    <t>HERO MOTOCORP LTD</t>
  </si>
  <si>
    <t>TECH MAHINDRA LTD</t>
  </si>
  <si>
    <t>JINDAL STEEL &amp; POWER LTD</t>
  </si>
  <si>
    <t>INDRAPRASTHA GAS LTD</t>
  </si>
  <si>
    <t>AMARA RAJA BATTERIES LTD</t>
  </si>
  <si>
    <t>BAJAJ FINANCE LTD</t>
  </si>
  <si>
    <t>LUPIN LTD</t>
  </si>
  <si>
    <t>CHOLAMANDALAM INVESTMENT &amp; FINANCE CO LTD</t>
  </si>
  <si>
    <t>DEEPAK NITRITE LTD</t>
  </si>
  <si>
    <t>STEEL AUTHORITY INDIA LTD</t>
  </si>
  <si>
    <t>FEDERAL BANK LTD</t>
  </si>
  <si>
    <t>L&amp;T FINANCE HOLDINGS LTD</t>
  </si>
  <si>
    <t>ESCORTS LTD</t>
  </si>
  <si>
    <t>CONTAINER CORPORATION OF INDIA LTD</t>
  </si>
  <si>
    <t>MAHINDRA &amp; MAHINDRA LTD</t>
  </si>
  <si>
    <t>COAL INDIA LTD</t>
  </si>
  <si>
    <t>TATA CHEMICALS LTD</t>
  </si>
  <si>
    <t>GRASIM INDUSTRIES LTD</t>
  </si>
  <si>
    <t>UNITED SPIRITS LTD</t>
  </si>
  <si>
    <t>POWER FINANCE CORPORATION  LTD</t>
  </si>
  <si>
    <t>TORRENT PHARMACEUTICALS LTD</t>
  </si>
  <si>
    <t>MAHINDRA AND MAHINDRA FINANCIAL SERVICES LTD</t>
  </si>
  <si>
    <t>SHRIRAM TRANSPORT FINANCE CO LTD</t>
  </si>
  <si>
    <t>REC LTD</t>
  </si>
  <si>
    <t>SIEMENS LTD</t>
  </si>
  <si>
    <t>BHARAT ELECTRONICS LTD</t>
  </si>
  <si>
    <t>LIC HOUSING FINANCE LTD</t>
  </si>
  <si>
    <t>BIOCON LTD</t>
  </si>
  <si>
    <t>HINDUSTAN PETROLEUM CORPORATION LTD</t>
  </si>
  <si>
    <t>ALKEM LABORATORIES LTD</t>
  </si>
  <si>
    <t>GLENMARK PHARMACEUTICALS LTD</t>
  </si>
  <si>
    <t>MANAPPURAM FINANCE LTD</t>
  </si>
  <si>
    <t>CITY UNION BANK LTD</t>
  </si>
  <si>
    <t>INDIAN RAILWAY CATERING AND TOURISM CORPORATION LTD</t>
  </si>
  <si>
    <t>CUMMINS INDIA LTD</t>
  </si>
  <si>
    <t>HDFC ASSET MANAGEMENT COMPANY LTD</t>
  </si>
  <si>
    <t>BERGER PAINTS INDIA LTD</t>
  </si>
  <si>
    <t>SUN TV NETWORK LTD</t>
  </si>
  <si>
    <t>SBI LIFE INSURANCE COMPANY LTD</t>
  </si>
  <si>
    <t>PAGE INDUSTRIES LTD</t>
  </si>
  <si>
    <t>WIPRO LTD</t>
  </si>
  <si>
    <t>GUJARAT GAS LTD</t>
  </si>
  <si>
    <t>GAIL ( INDIA ) LTD</t>
  </si>
  <si>
    <t>APOLLO TYRES LTD</t>
  </si>
  <si>
    <t>ASHOK LEYLAND LTD</t>
  </si>
  <si>
    <t>GRANULES INDIA LTD</t>
  </si>
  <si>
    <t>INDIAN OIL CORPORATION LTD</t>
  </si>
  <si>
    <t>BAJAJ FINSERV LTD</t>
  </si>
  <si>
    <t>BHARAT PETROLEUM CORPORATION LTD</t>
  </si>
  <si>
    <t>MAHANAGAR GAS LTD</t>
  </si>
  <si>
    <t>BHARAT HEAVY ELECTRICALS LTD</t>
  </si>
  <si>
    <t>INDIABULLS HOUSING FINANCE LTD</t>
  </si>
  <si>
    <t>LARSEN &amp; TOUBRO INFOTECH LTD</t>
  </si>
  <si>
    <t>NATIONAL ALUMINIUM CO. LTD</t>
  </si>
  <si>
    <t>BOSCH LTD</t>
  </si>
  <si>
    <t>MARICO LTD</t>
  </si>
  <si>
    <t>IDFC FIRST BANK LTD</t>
  </si>
  <si>
    <t>SRF LTD</t>
  </si>
  <si>
    <t>ASIAN PAINTS (INDIA) LTD</t>
  </si>
  <si>
    <t>MOTHERSON SUMI SYSTEMS LTD</t>
  </si>
  <si>
    <t>MPHASIS LTD</t>
  </si>
  <si>
    <t>ADITYA BIRLA FASHION &amp; RETAIL LTD</t>
  </si>
  <si>
    <t>L&amp;T TECHNOLOGY SERVICES LTD</t>
  </si>
  <si>
    <t>THE RAMCO CEMENTS LTD</t>
  </si>
  <si>
    <t>MAX FINANCIAL SERVICES LTD</t>
  </si>
  <si>
    <t>PETRONET LNG LTD</t>
  </si>
  <si>
    <t>BALKRISHNA INDUSTRIES LTD</t>
  </si>
  <si>
    <t>TVS MOTOR COMPANY LTD</t>
  </si>
  <si>
    <t>PIDILITE INDUSTRIES  LTD</t>
  </si>
  <si>
    <t>EXIDE INDUSTRIES LTD</t>
  </si>
  <si>
    <t>NMDC LTD</t>
  </si>
  <si>
    <t>INDUS TOWERS LTD</t>
  </si>
  <si>
    <t>TATA MOTORS LTD</t>
  </si>
  <si>
    <t>GODREJ CONSUMER PRODUCTS LTD</t>
  </si>
  <si>
    <t>BRITANNIA INDUSTRIES LTD</t>
  </si>
  <si>
    <t>CIPLA LTD</t>
  </si>
  <si>
    <t>AU SMALL FINANCE BANK LTD</t>
  </si>
  <si>
    <t>SHREE CEMENT LTD</t>
  </si>
  <si>
    <t>NIPPON LIFE INDIA  ASSET MANAGEMENT LTD</t>
  </si>
  <si>
    <t>NIPPON LIFE INDIA  ASSET MANAGEMENT LTD^</t>
  </si>
  <si>
    <t>SHREE CEMENT LTD^</t>
  </si>
  <si>
    <t>LARSEN &amp; TOUBRO LTD^</t>
  </si>
  <si>
    <t>MARUTI SUZUKI INDIA LTD^</t>
  </si>
  <si>
    <t>AU SMALL FINANCE BANK LTD^</t>
  </si>
  <si>
    <t>CIPLA LTD^</t>
  </si>
  <si>
    <t>BRITANNIA INDUSTRIES LTD^</t>
  </si>
  <si>
    <t>GODREJ CONSUMER PRODUCTS LTD^</t>
  </si>
  <si>
    <t>TATA MOTORS LTD^</t>
  </si>
  <si>
    <t>INDUS TOWERS LTD^</t>
  </si>
  <si>
    <t>AMBUJA CEMENTS LTD^</t>
  </si>
  <si>
    <t>NMDC LTD^</t>
  </si>
  <si>
    <t>EXIDE INDUSTRIES LTD^</t>
  </si>
  <si>
    <t>PIDILITE INDUSTRIES  LTD^</t>
  </si>
  <si>
    <t>TVS MOTOR COMPANY LTD^</t>
  </si>
  <si>
    <t>BALKRISHNA INDUSTRIES LTD^</t>
  </si>
  <si>
    <t>PETRONET LNG LTD^</t>
  </si>
  <si>
    <t>EICHER MOTORS LTD^</t>
  </si>
  <si>
    <t>ULTRATECH CEMENT LTD^</t>
  </si>
  <si>
    <t>MAX FINANCIAL SERVICES LTD^</t>
  </si>
  <si>
    <t>THE RAMCO CEMENTS LTD^</t>
  </si>
  <si>
    <t>TATA CONSUMER PRODUCTS LTD^</t>
  </si>
  <si>
    <t>L&amp;T TECHNOLOGY SERVICES LTD^</t>
  </si>
  <si>
    <t>MPHASIS LTD^</t>
  </si>
  <si>
    <t>ADITYA BIRLA FASHION &amp; RETAIL LTD^</t>
  </si>
  <si>
    <t>MOTHERSON SUMI SYSTEMS LTD^</t>
  </si>
  <si>
    <t>ASIAN PAINTS (INDIA) LTD^</t>
  </si>
  <si>
    <t>MRF LTD^</t>
  </si>
  <si>
    <t>SRF LTD^</t>
  </si>
  <si>
    <t>IDFC FIRST BANK LTD^</t>
  </si>
  <si>
    <t>MARICO LTD^</t>
  </si>
  <si>
    <t>TITAN COMPANY LTD^</t>
  </si>
  <si>
    <t>BOSCH LTD^</t>
  </si>
  <si>
    <t>NATIONAL ALUMINIUM CO. LTD^</t>
  </si>
  <si>
    <t>LARSEN &amp; TOUBRO INFOTECH LTD^</t>
  </si>
  <si>
    <t>INDIABULLS HOUSING FINANCE LTD^</t>
  </si>
  <si>
    <t>JUBILANT FOODWORKS LTD^</t>
  </si>
  <si>
    <t>BHARAT HEAVY ELECTRICALS LTD^</t>
  </si>
  <si>
    <t>BHARAT FORGE LTD^</t>
  </si>
  <si>
    <t>MAHANAGAR GAS LTD^</t>
  </si>
  <si>
    <t>BHARAT PETROLEUM CORPORATION LTD^</t>
  </si>
  <si>
    <t>BAJAJ FINSERV LTD^</t>
  </si>
  <si>
    <t>BAJAJ AUTO LTD^</t>
  </si>
  <si>
    <t>INDIAN OIL CORPORATION LTD^</t>
  </si>
  <si>
    <t>GRANULES INDIA LTD^</t>
  </si>
  <si>
    <t>ASHOK LEYLAND LTD^</t>
  </si>
  <si>
    <t>APOLLO TYRES LTD^</t>
  </si>
  <si>
    <t>GAIL ( INDIA ) LTD^</t>
  </si>
  <si>
    <t>GUJARAT GAS LTD^</t>
  </si>
  <si>
    <t>WIPRO LTD^</t>
  </si>
  <si>
    <t>PAGE INDUSTRIES LTD^</t>
  </si>
  <si>
    <t>HDFC BANK LTD^</t>
  </si>
  <si>
    <t>AXIS BANK LTD^</t>
  </si>
  <si>
    <t>SBI LIFE INSURANCE COMPANY LTD^</t>
  </si>
  <si>
    <t>SUN TV NETWORK LTD^</t>
  </si>
  <si>
    <t>BERGER PAINTS INDIA LTD^</t>
  </si>
  <si>
    <t>CUMMINS INDIA LTD^</t>
  </si>
  <si>
    <t>HDFC ASSET MANAGEMENT COMPANY LTD^</t>
  </si>
  <si>
    <t>INDIAN RAILWAY CATERING AND TOURISM CORPORATION LTD^</t>
  </si>
  <si>
    <t>CITY UNION BANK LTD^</t>
  </si>
  <si>
    <t>MANAPPURAM FINANCE LTD^</t>
  </si>
  <si>
    <t>ALKEM LABORATORIES LTD^</t>
  </si>
  <si>
    <t>GLENMARK PHARMACEUTICALS LTD^</t>
  </si>
  <si>
    <t>DIVI LABORATORIES LTD^</t>
  </si>
  <si>
    <t>HINDUSTAN PETROLEUM CORPORATION LTD^</t>
  </si>
  <si>
    <t>BIOCON LTD^</t>
  </si>
  <si>
    <t>LIC HOUSING FINANCE LTD^</t>
  </si>
  <si>
    <t>BHARAT ELECTRONICS LTD^</t>
  </si>
  <si>
    <t>SIEMENS LTD^</t>
  </si>
  <si>
    <t>REC LTD^</t>
  </si>
  <si>
    <t>MAHINDRA AND MAHINDRA FINANCIAL SERVICES LTD^</t>
  </si>
  <si>
    <t>SHRIRAM TRANSPORT FINANCE CO LTD^</t>
  </si>
  <si>
    <t>TORRENT PHARMACEUTICALS LTD^</t>
  </si>
  <si>
    <t>POWER FINANCE CORPORATION  LTD^</t>
  </si>
  <si>
    <t>UNITED SPIRITS LTD^</t>
  </si>
  <si>
    <t>ACC LTD^</t>
  </si>
  <si>
    <t>GRASIM INDUSTRIES LTD^</t>
  </si>
  <si>
    <t>TATA CHEMICALS LTD^</t>
  </si>
  <si>
    <t>COAL INDIA LTD^</t>
  </si>
  <si>
    <t>MAHINDRA &amp; MAHINDRA LTD^</t>
  </si>
  <si>
    <t>CONTAINER CORPORATION OF INDIA LTD^</t>
  </si>
  <si>
    <t>ESCORTS LTD^</t>
  </si>
  <si>
    <t>FEDERAL BANK LTD^</t>
  </si>
  <si>
    <t>L&amp;T FINANCE HOLDINGS LTD^</t>
  </si>
  <si>
    <t>STEEL AUTHORITY INDIA LTD^</t>
  </si>
  <si>
    <t>DEEPAK NITRITE LTD^</t>
  </si>
  <si>
    <t>CHOLAMANDALAM INVESTMENT &amp; FINANCE CO LTD^</t>
  </si>
  <si>
    <t>LUPIN LTD^</t>
  </si>
  <si>
    <t>BAJAJ FINANCE LTD^</t>
  </si>
  <si>
    <t>AMARA RAJA BATTERIES LTD^</t>
  </si>
  <si>
    <t>INDRAPRASTHA GAS LTD^</t>
  </si>
  <si>
    <t>MUTHOOT FINANCE LTD^</t>
  </si>
  <si>
    <t>JINDAL STEEL &amp; POWER LTD^</t>
  </si>
  <si>
    <t>HCL TECHNOLOGIES LTD^</t>
  </si>
  <si>
    <t>TECH MAHINDRA LTD^</t>
  </si>
  <si>
    <t>HDFC LIFE INSURANCE CO. LTD^</t>
  </si>
  <si>
    <t>DR REDDYs LABORATORIES LTD^</t>
  </si>
  <si>
    <t>HERO MOTOCORP LTD^</t>
  </si>
  <si>
    <t>MINDTREE LTD^</t>
  </si>
  <si>
    <t>INFO EDGE (INDIA) LTD^</t>
  </si>
  <si>
    <t>HAVELLS INDIA LTD^</t>
  </si>
  <si>
    <t>ADANI ENTERPRISES LTD^</t>
  </si>
  <si>
    <t>ICICI BANK LTD^</t>
  </si>
  <si>
    <t>DLF LTD^</t>
  </si>
  <si>
    <t>HINDALCO INDUSTRIES LTD^</t>
  </si>
  <si>
    <t>CADILA HEALTHCARE LTD^</t>
  </si>
  <si>
    <t>UPL LTD^</t>
  </si>
  <si>
    <t>ZEE ENTERTAINMENT ENTERPRISES LTD^</t>
  </si>
  <si>
    <t>AUROBINDO PHARMA LTD^</t>
  </si>
  <si>
    <t>SUN PHARMACEUTICAL INDUSTRIES LTD^</t>
  </si>
  <si>
    <t>APOLLO HOSPITALS ENTERPRISE LTD^</t>
  </si>
  <si>
    <t>TATA POWER COMPANY LTD^</t>
  </si>
  <si>
    <t>HINDUSTAN UNILEVER LTD^</t>
  </si>
  <si>
    <t>ITC LTD^</t>
  </si>
  <si>
    <t>KOTAK MAHINDRA BANK LTD^</t>
  </si>
  <si>
    <t>BHARTI AIRTEL LTD^</t>
  </si>
  <si>
    <t>VEDANTA LTD^</t>
  </si>
  <si>
    <t>TATA CONSULTANCY SERVICES LTD^</t>
  </si>
  <si>
    <t>TATA STEEL LTD^</t>
  </si>
  <si>
    <t>JSW STEEL LTD^</t>
  </si>
  <si>
    <t>HOUSING DEVELOPMENT FINANCE CORPORATION LTD^</t>
  </si>
  <si>
    <t>ADANI PORTS AND SPECIAL ECONOMIC ZONE LTD^</t>
  </si>
  <si>
    <t>RELIANCE INDUSTRIES LTD^</t>
  </si>
  <si>
    <t>** 04.95 % HDFC LTD - 09/09/2022</t>
  </si>
  <si>
    <t>** 04.50 % HDFC LTD - 14/12/2022</t>
  </si>
  <si>
    <t>** 07.00 % HDFC LTD - 19/05/2022</t>
  </si>
  <si>
    <t>** 07.61 % HOUSING &amp; URBAN DEVELOPMENT CORPORATION LTD - 22/06/2022</t>
  </si>
  <si>
    <t>** 07.39 % LIC HOUSING FINANCE LTD - 30/08/2022</t>
  </si>
  <si>
    <t>** 08.60 % LIC HOUSING FINANCE LTD - 14/01/2022</t>
  </si>
  <si>
    <t>** 08.50 % REC LTD - 20/12/2021</t>
  </si>
  <si>
    <t>** 07.24 % LIC HOUSING FINANCE LTD - 23/08/2021</t>
  </si>
  <si>
    <t>NTPC LTD</t>
  </si>
  <si>
    <t>ABB INDIA LTD</t>
  </si>
  <si>
    <t>PERSISTENT SYSTEMS LTD</t>
  </si>
  <si>
    <t>PI INDUSTRIES LTD</t>
  </si>
  <si>
    <t>CESC LTD</t>
  </si>
  <si>
    <t>CROMPTON GREAVES CONSUMER ELECTRICALS LTD</t>
  </si>
  <si>
    <t>GUJARAT STATE PETRONET LTD</t>
  </si>
  <si>
    <t>KEC INTERNATIONAL LTD</t>
  </si>
  <si>
    <t>AKZO NOBEL INDIA LTD</t>
  </si>
  <si>
    <t>IDFC  LTD</t>
  </si>
  <si>
    <t>AMBER ENTERPRISES INDIA LTD</t>
  </si>
  <si>
    <t>COROMANDEL INTERNATIONAL LTD</t>
  </si>
  <si>
    <t>VARUN BEVERAGES LTD</t>
  </si>
  <si>
    <t>GODREJ PROPERTIES LTD</t>
  </si>
  <si>
    <t>KNR CONSTRUCTIONS LTD</t>
  </si>
  <si>
    <t>DABUR INDIA LTD</t>
  </si>
  <si>
    <t>DABUR INDIA LTD^</t>
  </si>
  <si>
    <t>INFOSYS LTD^</t>
  </si>
  <si>
    <t>** 06.92 % REC LTD - 21/04/2023</t>
  </si>
  <si>
    <t>** 04.99 % REC LTD - 31/01/2024</t>
  </si>
  <si>
    <t>** 10.21 % BAJAJ FINANCE LTD - 22/08/2022</t>
  </si>
  <si>
    <t>** 07.55 % REC LTD - 26/09/2023</t>
  </si>
  <si>
    <t>** 07.65 % JAMNAGAR UTILITIES &amp; POWER PVT. LTD - 29/08/2022</t>
  </si>
  <si>
    <t>TORRENT POWER LTD</t>
  </si>
  <si>
    <t>RELIANCE INDUSTRIES LTD (PARTLY PAIDUP) (RIGHTS 02062020)</t>
  </si>
  <si>
    <t>MASTEK LTD</t>
  </si>
  <si>
    <t>CHAMBAL FERTILISER &amp; CHEMICALS LTD</t>
  </si>
  <si>
    <t>NAVIN FLUORINE INTERNATIONAL LTD</t>
  </si>
  <si>
    <t>THERMAX LTD</t>
  </si>
  <si>
    <t>INDIA PESTICIDES LTD</t>
  </si>
  <si>
    <t>DR. LAL PATH LABS LTD</t>
  </si>
  <si>
    <t>UTI ASSET MANAGEMENT COMPANY LTD</t>
  </si>
  <si>
    <t>GANESHA ECOSPHERE LTD</t>
  </si>
  <si>
    <t>** - AXIS BANK LTD - CD - 05/07/2021</t>
  </si>
  <si>
    <t>BASF INDIA LTD</t>
  </si>
  <si>
    <t>REDINGTON (INDIA) LTD</t>
  </si>
  <si>
    <t>NATCO PHARMA LTD</t>
  </si>
  <si>
    <t xml:space="preserve">QUESS CORP LTD </t>
  </si>
  <si>
    <t>SCHAEFFLER (I) LTD</t>
  </si>
  <si>
    <t>TUBE INVESTMENTS OF INDIA LTD</t>
  </si>
  <si>
    <t>GUJARAT PIPAVAV PORT LTD</t>
  </si>
  <si>
    <t>AGRO TECH FOODS LTD</t>
  </si>
  <si>
    <t>AJANTA PHARMA LTD</t>
  </si>
  <si>
    <t>SOLAR INDUSTRIES INDIA LTD</t>
  </si>
  <si>
    <t>** 07.95 % SIKKA PORTS AND TERMINALS LTD - 28/10/2026</t>
  </si>
  <si>
    <t>** 07.55 % REC LTD - 26/09/2022</t>
  </si>
  <si>
    <t>** 07.70 % JAMNAGAR UTILITIES &amp; POWER PVT. LTD - 29/06/2023</t>
  </si>
  <si>
    <t>** 07.13 % NHPC LTD - 09/02/2029</t>
  </si>
  <si>
    <t>PROCTER &amp; GAMBLE HEALTH LTD</t>
  </si>
  <si>
    <t>HONEYWELL AUTOMATION INDIA LTD</t>
  </si>
  <si>
    <t>J.B.CHEMICALS &amp; PHARMACEUTICALS LTD</t>
  </si>
  <si>
    <t>ENDURANCE TECHNOLOGIES LTD</t>
  </si>
  <si>
    <t>CYIENT LTD</t>
  </si>
  <si>
    <t>IPCA LABORATORIES LTD</t>
  </si>
  <si>
    <t>COLGATE-PALMOLIVE INDIA LTD</t>
  </si>
  <si>
    <t>ZEE ENTERTAINMENT ENTERPRISES LTD (PREFERENCE SHARE)</t>
  </si>
  <si>
    <t>GRINDWELL NORTON LTD</t>
  </si>
  <si>
    <t>EASY TRIP PLANNERS LTD</t>
  </si>
  <si>
    <t>ALEMBIC PHARMACEUTICALS LTD</t>
  </si>
  <si>
    <t>RALLIS INDIA LTD</t>
  </si>
  <si>
    <t>GREENPANEL INDUSTRIES LTD</t>
  </si>
  <si>
    <t>CEAT LTD</t>
  </si>
  <si>
    <t>ERIS LIFESCIENCES LTD</t>
  </si>
  <si>
    <t>GRAPHITE INDIA LTD</t>
  </si>
  <si>
    <t>BRIGADE ENTERPRISES LTD</t>
  </si>
  <si>
    <t>KEI INDUSTRIES  LTD</t>
  </si>
  <si>
    <t>AIA ENGINEERING LTD</t>
  </si>
  <si>
    <t>MINDA INDUSTRIES LTD</t>
  </si>
  <si>
    <t>SUNDRAM FASTENERS LTD</t>
  </si>
  <si>
    <t>SYNGENE INTERNATIONAL LTD</t>
  </si>
  <si>
    <t>FORTIS HEALTHCARE LTD</t>
  </si>
  <si>
    <t>ELANTAS BECK INDIA LTD</t>
  </si>
  <si>
    <t>LAURUS LABS LTD</t>
  </si>
  <si>
    <t>SUPREME INDUSTRIES LTD</t>
  </si>
  <si>
    <t>V-MART RETAIL LTD</t>
  </si>
  <si>
    <t>TRENT LTD</t>
  </si>
  <si>
    <t>ASTRAL LTD (ERSTWHILE ASTRAL POLY TECHNIK LTD)</t>
  </si>
  <si>
    <t>RBL BANK LTD</t>
  </si>
  <si>
    <t>VINATI ORGANICS LTD</t>
  </si>
  <si>
    <t>SAREGAMA INDIA LTD</t>
  </si>
  <si>
    <t>GREENPLY INDUSTRIES LTD</t>
  </si>
  <si>
    <t>RAMCO INDUSTRIES LTD</t>
  </si>
  <si>
    <t>HONDA INDIA POWER PRODUCTS LTD</t>
  </si>
  <si>
    <t>HEALTHCARE GLOBAL ENTERPRISES LTD</t>
  </si>
  <si>
    <t>KPIT TECHNOLOGIES LTD</t>
  </si>
  <si>
    <t>FINOLEX CABLES LTD</t>
  </si>
  <si>
    <t>MAHINDRA CIE AUTOMOTIVE LTD</t>
  </si>
  <si>
    <t>S H KELKAR AND COMPANY LTD</t>
  </si>
  <si>
    <t>FINOLEX INDUSTRIES LTD</t>
  </si>
  <si>
    <t>ALLCARGO GLOBAL LOGISTICS LTD</t>
  </si>
  <si>
    <t>TRANSPORT CORPORATION OF INDIA LTD</t>
  </si>
  <si>
    <t>EVEREADY INDUSTRIES INDIA LTD</t>
  </si>
  <si>
    <t>BSE LTD</t>
  </si>
  <si>
    <t>CRAFTSMAN AUTOMATION LTD</t>
  </si>
  <si>
    <t>KSB  LTD</t>
  </si>
  <si>
    <t>FINE ORGANIC INDUSTRIES LTD</t>
  </si>
  <si>
    <t>FORCE MOTORS LTD</t>
  </si>
  <si>
    <t>VST INDUSTRIES LTD</t>
  </si>
  <si>
    <t>ENTERTAINMENT NETWORK ( I ) LTD</t>
  </si>
  <si>
    <t>FIRSTSOURCE SOLUTIONS LTD</t>
  </si>
  <si>
    <t>DELTA CORP LTD</t>
  </si>
  <si>
    <t>NESTLE INDIA LTD</t>
  </si>
  <si>
    <t>COFORGE LTD</t>
  </si>
  <si>
    <t>MULTI COMMODITY EXCHANGE OF IND LTD</t>
  </si>
  <si>
    <t>SANOFI INDIA LTD</t>
  </si>
  <si>
    <t>INDIAN ENERGY EXCHANGE LTD</t>
  </si>
  <si>
    <t>ICICI SECURITIES LTD</t>
  </si>
  <si>
    <t>CENTRAL DEPOSITORY SERVICES (INDIA) LTD</t>
  </si>
  <si>
    <t>** 05.50 % BRITANNIA INDUSTRIES LTD - 03/06/2024</t>
  </si>
  <si>
    <t>INDUSIND BANK LTD</t>
  </si>
  <si>
    <t>YES BANK LTD (LOCKED-IN)</t>
  </si>
  <si>
    <t>BANDHAN BANK LTD</t>
  </si>
  <si>
    <t>YES BANK LTD</t>
  </si>
  <si>
    <t>KARUR VYSA BANK LTD</t>
  </si>
  <si>
    <t>SONATA SOFTWARE LTD</t>
  </si>
  <si>
    <t>TATA ELXSI LTD</t>
  </si>
  <si>
    <t>RAILTEL CORPORATION OF INDIA LTD</t>
  </si>
  <si>
    <t>ECLERX SERVICES LTD</t>
  </si>
  <si>
    <t>JUST DIAL LTD</t>
  </si>
  <si>
    <t>INDIAMART INTERMESH LTD</t>
  </si>
  <si>
    <t>TATA COMMUNICATIONS LTD</t>
  </si>
  <si>
    <t>NAZARA TECHNOLOGIES LTD</t>
  </si>
  <si>
    <t>CCL PRODUCTS INDIA LTD</t>
  </si>
  <si>
    <t>WHIRLPOOL OF INDIA LTD</t>
  </si>
  <si>
    <t>ZYDUS WELLNESS LTD</t>
  </si>
  <si>
    <t>HERITAGE FOODS LTD</t>
  </si>
  <si>
    <t>NARAYANA HRUDAYALAYA LTD</t>
  </si>
  <si>
    <t>METROPOLIS HEALTHCARE LTD</t>
  </si>
  <si>
    <t>INDOCO REMEDIES LTD</t>
  </si>
  <si>
    <t>KRISHNA INSTITUTE OF MEDICAL SCIENCES LTD</t>
  </si>
  <si>
    <t>GLAND PHARMA LTD</t>
  </si>
  <si>
    <t>FDC LTD</t>
  </si>
  <si>
    <t>GLAXOSMITHKLINE PHARMACEUTICALS LTD</t>
  </si>
  <si>
    <t>SOLARA  ACTIVE PHARMA SCIENCES LTD</t>
  </si>
  <si>
    <t>CHEMCON SPECIALITY CHEMICALS LTD</t>
  </si>
  <si>
    <t>JINDAL STAINLESS LTD</t>
  </si>
  <si>
    <t>MISHRA DHATU NIGAM LTD</t>
  </si>
  <si>
    <t>HEIDELBERG CEMENT INDIA LTD</t>
  </si>
  <si>
    <t>PHILIPS CARBON BLACK LTD</t>
  </si>
  <si>
    <t>CENTURY TEXTILES &amp; INDUSTRIES LTD</t>
  </si>
  <si>
    <t>TIMKEN INDIA LTD</t>
  </si>
  <si>
    <t>THE PHOENIX MILLS LTD</t>
  </si>
  <si>
    <t>CARBORUNDUM UNIVERSAL LTD</t>
  </si>
  <si>
    <t>CENTURY PLYBOARDS (INDIA) LTD</t>
  </si>
  <si>
    <t>K.P.R. MILL LTD</t>
  </si>
  <si>
    <t>AVENUE SUPERMARTS LTD</t>
  </si>
  <si>
    <t>MAYUR UNIQUOTERS LTD</t>
  </si>
  <si>
    <t>ORIENT ELECTRIC LTD</t>
  </si>
  <si>
    <t>DCB BANK LTD</t>
  </si>
  <si>
    <t>IDBI BANK LTD</t>
  </si>
  <si>
    <t>INTERGLOBE AVIATION LTD</t>
  </si>
  <si>
    <t>ABBOTT INDIA LTD</t>
  </si>
  <si>
    <t>PRINCE PIPES AND FITTINGS LTD</t>
  </si>
  <si>
    <t>EQUITY RELATED</t>
  </si>
  <si>
    <t>OTHERS - INVITS</t>
  </si>
  <si>
    <t>INVITS</t>
  </si>
  <si>
    <t>OTHERS TOTAL</t>
  </si>
  <si>
    <t>MUTUAL FUND &amp; MUTUAL FUND RELATED TOTAL</t>
  </si>
  <si>
    <t>C) MARGIN MONEY DEPOSITS</t>
  </si>
  <si>
    <t>MARGIN MONEY DEPOSITS TOTAL</t>
  </si>
  <si>
    <t>D) MARGIN MONEY DEPOSITS</t>
  </si>
  <si>
    <t>(E) TREPS</t>
  </si>
  <si>
    <t>F) REPO</t>
  </si>
  <si>
    <t>BANK NIFTY JULY 2021 FUTURE</t>
  </si>
  <si>
    <t>OTHERS</t>
  </si>
  <si>
    <t>REITS</t>
  </si>
  <si>
    <t>EQUITY &amp; OTHERS RELATED TOTAL</t>
  </si>
  <si>
    <t>C) MUTUAL FUND UNITS</t>
  </si>
  <si>
    <t>Name Of The Bank</t>
  </si>
  <si>
    <t>Amount of Margins
( Rs. in Lakhs )</t>
  </si>
  <si>
    <t>Cash as Margin</t>
  </si>
  <si>
    <t>Fixed Deposits</t>
  </si>
  <si>
    <t>Government Securities (Face Value)</t>
  </si>
  <si>
    <t>T-Bills (Face Value)</t>
  </si>
  <si>
    <t>Total Gross Margin</t>
  </si>
  <si>
    <t xml:space="preserve">^ Hedging positions through futures as on </t>
  </si>
  <si>
    <t>Underlying</t>
  </si>
  <si>
    <t>Long/(Short)</t>
  </si>
  <si>
    <t>Future price when purchased</t>
  </si>
  <si>
    <t>Current Price of the contract  </t>
  </si>
  <si>
    <t>Margin maintained in Rs.lakhs</t>
  </si>
  <si>
    <t>ITC-FUTURES DERIVATIVES-29-JUL-21</t>
  </si>
  <si>
    <t>Total exposure due to futures ( hedging positions) as a % age of net assets:</t>
  </si>
  <si>
    <t>Total Number of Contracts where stock futures were Bought :</t>
  </si>
  <si>
    <t xml:space="preserve"> Nos. </t>
  </si>
  <si>
    <t>ASIAN PAINTS (INDIA) LTD.JUN2021FUT</t>
  </si>
  <si>
    <t>AMARA RAJA BATTERIES LTD.JUN2021FUT</t>
  </si>
  <si>
    <t>ACC LTD.JUN2021FUT</t>
  </si>
  <si>
    <t>AUROBINDO PHARMA LTD.JUN2021FUT</t>
  </si>
  <si>
    <t>APOLLO HOSPITALS ENTERPRISE LTD.JUN2021FUT</t>
  </si>
  <si>
    <t>AXIS BANK LTD.JUN2021FUT</t>
  </si>
  <si>
    <t>AU SMALL FINANCE BANK LTD.JUN2021FUT</t>
  </si>
  <si>
    <t>BHARAT FORGE LTD.JUN2021FUT</t>
  </si>
  <si>
    <t>BHARAT PETROLEUM CORPORATION LTD.JUN2021FUT</t>
  </si>
  <si>
    <t>BAJAJ FINSERV LTD.JUN2021FUT</t>
  </si>
  <si>
    <t>BAJAJ FINANCE LTD.JUN2021FUT</t>
  </si>
  <si>
    <t>CIPLA LTD.JUN2021FUT</t>
  </si>
  <si>
    <t>COLGATE-PALMOLIVE INDIA LTD.JUN2021FUT</t>
  </si>
  <si>
    <t>CANARA BANKJUN2021FUT</t>
  </si>
  <si>
    <t>COAL INDIA LTD.JUN2021FUT</t>
  </si>
  <si>
    <t>DR REDDYs LABORATORIES LTD.JUN2021FUT</t>
  </si>
  <si>
    <t>DIVI LABORATORIES LTD.JUN2021FUT</t>
  </si>
  <si>
    <t>DLF LTD.JUN2021FUT</t>
  </si>
  <si>
    <t>DR. LAL PATH LABS LTD.JUN2021FUT</t>
  </si>
  <si>
    <t>EICHER MOTORS LTD.JUN2021FUT</t>
  </si>
  <si>
    <t>FEDERAL BANK LTD.JUN2021FUT</t>
  </si>
  <si>
    <t>GRASIM INDUSTRIES LTD.JUN2021FUT</t>
  </si>
  <si>
    <t>GODREJ CONSUMER PRODUCTS LTD.JUN2021FUT</t>
  </si>
  <si>
    <t>GAIL ( INDIA ) LTD.JUN2021FUT</t>
  </si>
  <si>
    <t>HERO MOTOCORP LTD.JUN2021FUT</t>
  </si>
  <si>
    <t>HINDALCO INDUSTRIES LTD.JUN2021FUT</t>
  </si>
  <si>
    <t>HINDUSTAN PETROLEUM CORPORATION LTD.JUN2021FUT</t>
  </si>
  <si>
    <t>HOUSING DEVELOPMENT FINANCE CORPORATION LTD.JUN2021FUT</t>
  </si>
  <si>
    <t>HCL TECHNOLOGIES LTD.JUN2021FUT</t>
  </si>
  <si>
    <t>HDFC LIFE INSURANCE CO. LTD.JUN2021FUT</t>
  </si>
  <si>
    <t>INFOSYS LTD.JUN2021FUT</t>
  </si>
  <si>
    <t>INDIAN RAILWAY CATERING AND TOURISM CORPORATION LTD.JUN2021FUT</t>
  </si>
  <si>
    <t>JINDAL STEEL &amp; POWER LTD.JUN2021FUT</t>
  </si>
  <si>
    <t>KOTAK MAHINDRA BANK LTD.JUN2021FUT</t>
  </si>
  <si>
    <t>LARSEN &amp; TOUBRO LTD.JUN2021FUT</t>
  </si>
  <si>
    <t>LARSEN &amp; TOUBRO INFOTECH LTD.JUN2021FUT</t>
  </si>
  <si>
    <t>MARICO LTD.JUN2021FUT</t>
  </si>
  <si>
    <t>MAHINDRA &amp; MAHINDRA LTD.JUN2021FUT</t>
  </si>
  <si>
    <t>MRF LTD.JUN2021FUT</t>
  </si>
  <si>
    <t>MARUTI SUZUKI INDIA LTD.JUN2021FUT</t>
  </si>
  <si>
    <t>THE RAMCO CEMENTS LTD.JUN2021FUT</t>
  </si>
  <si>
    <t>MUTHOOT FINANCE LTD.JUN2021FUT</t>
  </si>
  <si>
    <t>PIRAMAL ENTERPRISES LTD.JUN2021FUT</t>
  </si>
  <si>
    <t>NTPC Ltd.JUN2021FUT</t>
  </si>
  <si>
    <t>POWER GRID CORPORATION OF INDIA LTD.JUN2021FUT</t>
  </si>
  <si>
    <t>STATE BANK OF INDIAJUN2021FUT</t>
  </si>
  <si>
    <t>SHREE CEMENT LTD.JUN2021FUT</t>
  </si>
  <si>
    <t>SHRIRAM TRANSPORT FINANCE CO LTD.JUN2021FUT</t>
  </si>
  <si>
    <t>TATA CHEMICALS LTD.JUN2021FUT</t>
  </si>
  <si>
    <t>TVS MOTOR COMPANY LTD.JUN2021FUT</t>
  </si>
  <si>
    <t>TITAN COMPANY LTD.JUN2021FUT</t>
  </si>
  <si>
    <t>TATA CONSULTANCY SERVICES LTD.JUN2021FUT</t>
  </si>
  <si>
    <t>TORRENT POWER LTD.JUN2021FUT</t>
  </si>
  <si>
    <t>UNITED SPIRITS LTD.JUN2021FUT</t>
  </si>
  <si>
    <t>ZEE ENTERTAINMENT ENTERPRISES LTD.JUN2021FUT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</si>
  <si>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</si>
  <si>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</si>
  <si>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</si>
  <si>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</si>
  <si>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</si>
  <si>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</si>
  <si>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</si>
  <si>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</si>
  <si>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(hedging positions) as a %age of net assets </t>
  </si>
  <si>
    <t xml:space="preserve">For the period ended 31st March 2021 the following for non hedging transactions through futures which have been squared off/expired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</si>
  <si>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</si>
  <si>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</si>
  <si>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</si>
  <si>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</si>
  <si>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</si>
  <si>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</si>
  <si>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Disclosure of Margins as of 30th June ,2021 is as given below   :</t>
  </si>
  <si>
    <t xml:space="preserve">For the period ended 30th June 2021 the following for hedging transactions through futures which have been squared off/expired </t>
  </si>
  <si>
    <t>ACC-FUTURES DERIVATIVES-29-JUL-21</t>
  </si>
  <si>
    <t>ADANIENT-FUTURES DERIVATIVES-29-JUL-21</t>
  </si>
  <si>
    <t>ADANIPORTS-FUTURES DERIVATIVES-29-JUL-21</t>
  </si>
  <si>
    <t>ALKEM-FUTURES DERIVATIVES-29-JUL-21</t>
  </si>
  <si>
    <t>AMARAJABAT-FUTURES DERIVATIVES-29-JUL-21</t>
  </si>
  <si>
    <t>AMBUJACEM-FUTURES DERIVATIVES-29-JUL-21</t>
  </si>
  <si>
    <t>APOLLOHOSP-FUTURES DERIVATIVES-29-JUL-21</t>
  </si>
  <si>
    <t>APOLLOTYRE-FUTURES DERIVATIVES-29-JUL-21</t>
  </si>
  <si>
    <t>ASHOKLEY-FUTURES DERIVATIVES-29-JUL-21</t>
  </si>
  <si>
    <t>ASIANPAINT-FUTURES DERIVATIVES-29-JUL-21</t>
  </si>
  <si>
    <t>AUBANK-FUTURES DERIVATIVES-29-JUL-21</t>
  </si>
  <si>
    <t>AUROPHARMA-FUTURES DERIVATIVES-29-JUL-21</t>
  </si>
  <si>
    <t>AXISBANK-FUTURES DERIVATIVES-29-JUL-21</t>
  </si>
  <si>
    <t>BAJAJ-AUTO-FUTURES DERIVATIVES-29-JUL-21</t>
  </si>
  <si>
    <t>BAJAJFINSV-FUTURES DERIVATIVES-29-JUL-21</t>
  </si>
  <si>
    <t>BAJFINANCE-FUTURES DERIVATIVES-29-JUL-21</t>
  </si>
  <si>
    <t>BALKRISIND-FUTURES DERIVATIVES-29-JUL-21</t>
  </si>
  <si>
    <t>BANKBARODA-FUTURES DERIVATIVES-29-JUL-21</t>
  </si>
  <si>
    <t>BEL-FUTURES DERIVATIVES-29-JUL-21</t>
  </si>
  <si>
    <t>BERGEPAINT-FUTURES DERIVATIVES-29-JUL-21</t>
  </si>
  <si>
    <t>BHARATFORG-FUTURES DERIVATIVES-29-JUL-21</t>
  </si>
  <si>
    <t>BHARTIAR-FUTURES DERIVATIVES-29-JUL-21</t>
  </si>
  <si>
    <t>BHEL-FUTURES DERIVATIVES-29-JUL-21</t>
  </si>
  <si>
    <t>BIOCON-FUTURES DERIVATIVES-29-JUL-21</t>
  </si>
  <si>
    <t>BOSCHLTD-FUTURES DERIVATIVES-29-JUL-21</t>
  </si>
  <si>
    <t>BPCL-FUTURES DERIVATIVES-29-JUL-21</t>
  </si>
  <si>
    <t>BRITANNIA-FUTURES DERIVATIVES-29-JUL-21</t>
  </si>
  <si>
    <t>CADILAHC-FUTURES DERIVATIVES-29-JUL-21</t>
  </si>
  <si>
    <t>CANBK-FUTURES DERIVATIVES-29-JUL-21</t>
  </si>
  <si>
    <t>CHOLAFIN-FUTURES DERIVATIVES-29-JUL-21</t>
  </si>
  <si>
    <t>CIPLA-FUTURES DERIVATIVES-29-JUL-21</t>
  </si>
  <si>
    <t>COALINDIA-FUTURES DERIVATIVES-29-JUL-21</t>
  </si>
  <si>
    <t>CONCOR-FUTURES DERIVATIVES-29-JUL-21</t>
  </si>
  <si>
    <t>CUB-FUTURES DERIVATIVES-29-JUL-21</t>
  </si>
  <si>
    <t>CUMMINSIND-FUTURES DERIVATIVES-29-JUL-21</t>
  </si>
  <si>
    <t>DEEPAKNTR-FUTURES DERIVATIVES-29-JUL-21</t>
  </si>
  <si>
    <t>DIVISLAB-FUTURES DERIVATIVES-29-JUL-21</t>
  </si>
  <si>
    <t>DLF-FUTURES DERIVATIVES-29-JUL-21</t>
  </si>
  <si>
    <t>DRREDDY-FUTURES DERIVATIVES-29-JUL-21</t>
  </si>
  <si>
    <t>EICHERMOT-FUTURES DERIVATIVES-29-JUL-21</t>
  </si>
  <si>
    <t>ESCORTS-FUTURES DERIVATIVES-29-JUL-21</t>
  </si>
  <si>
    <t>EXIDEIND-FUTURES DERIVATIVES-29-JUL-21</t>
  </si>
  <si>
    <t>FEDERALBNK-FUTURES DERIVATIVES-29-JUL-21</t>
  </si>
  <si>
    <t>GAIL-FUTURES DERIVATIVES-29-JUL-21</t>
  </si>
  <si>
    <t>GLENMARK-FUTURES DERIVATIVES-29-JUL-21</t>
  </si>
  <si>
    <t>GODREJCP-FUTURES DERIVATIVES-29-JUL-21</t>
  </si>
  <si>
    <t>GRANULES-FUTURES DERIVATIVES-29-JUL-21</t>
  </si>
  <si>
    <t>GRASIM-FUTURES DERIVATIVES-29-JUL-21</t>
  </si>
  <si>
    <t>GUJGASLTD-FUTURES DERIVATIVES-29-JUL-21</t>
  </si>
  <si>
    <t>H000101F-FUTURES DERIVATIVES-29-JUL-21</t>
  </si>
  <si>
    <t>HAVELLS-FUTURES DERIVATIVES-29-JUL-21</t>
  </si>
  <si>
    <t>HCLTECH-FUTURES DERIVATIVES-29-JUL-21</t>
  </si>
  <si>
    <t>HDFC-FUTURES DERIVATIVES-29-JUL-21</t>
  </si>
  <si>
    <t>HDFCAMC-FUTURES DERIVATIVES-29-JUL-21</t>
  </si>
  <si>
    <t>HDFCLIFE-FUTURES DERIVATIVES-29-JUL-21</t>
  </si>
  <si>
    <t>HEROMOTOCO-FUTURES DERIVATIVES-29-JUL-21</t>
  </si>
  <si>
    <t>HINDALCO-FUTURES DERIVATIVES-29-JUL-21</t>
  </si>
  <si>
    <t>HINDPETRO-FUTURES DERIVATIVES-29-JUL-21</t>
  </si>
  <si>
    <t>HINDUNILVR-FUTURES DERIVATIVES-29-JUL-21</t>
  </si>
  <si>
    <t>IBULHSGFIN-FUTURES DERIVATIVES-29-JUL-21</t>
  </si>
  <si>
    <t>ICICIBANK-FUTURES DERIVATIVES-29-JUL-21</t>
  </si>
  <si>
    <t>IDFCBANK-FUTURES DERIVATIVES-29-JUL-21</t>
  </si>
  <si>
    <t>IGL-FUTURES DERIVATIVES-29-JUL-21</t>
  </si>
  <si>
    <t>INFRATEL-FUTURES DERIVATIVES-29-JUL-21</t>
  </si>
  <si>
    <t>IOC-FUTURES DERIVATIVES-29-JUL-21</t>
  </si>
  <si>
    <t>IRCTC-FUTURES DERIVATIVES-29-JUL-21</t>
  </si>
  <si>
    <t>J003501-FUTURES DERIVATIVES-29-JUL-21</t>
  </si>
  <si>
    <t>JINDALSTEL-FUTURES DERIVATIVES-29-JUL-21</t>
  </si>
  <si>
    <t>JUBLFOOD-FUTURES DERIVATIVES-29-JUL-21</t>
  </si>
  <si>
    <t>KOTAKBANK-FUTURES DERIVATIVES-29-JUL-21</t>
  </si>
  <si>
    <t>L&amp;TFH-FUTURES DERIVATIVES-29-JUL-21</t>
  </si>
  <si>
    <t>LICHSGFIN-FUTURES DERIVATIVES-29-JUL-21</t>
  </si>
  <si>
    <t>LT-FUTURES DERIVATIVES-26-AUG-21</t>
  </si>
  <si>
    <t>LT-FUTURES DERIVATIVES-29-JUL-21</t>
  </si>
  <si>
    <t>LTI-FUTURES DERIVATIVES-29-JUL-21</t>
  </si>
  <si>
    <t>LTTS-FUTURES DERIVATIVES-29-JUL-21</t>
  </si>
  <si>
    <t>LUPIN-FUTURES DERIVATIVES-29-JUL-21</t>
  </si>
  <si>
    <t>M&amp;M-FUTURES DERIVATIVES-29-JUL-21</t>
  </si>
  <si>
    <t>M&amp;MFIN-FUTURES DERIVATIVES-29-JUL-21</t>
  </si>
  <si>
    <t>M256501F-FUTURES DERIVATIVES-29-JUL-21</t>
  </si>
  <si>
    <t>MANAPPURAM-FUTURES DERIVATIVES-29-JUL-21</t>
  </si>
  <si>
    <t>MARICO-FUTURES DERIVATIVES-29-JUL-21</t>
  </si>
  <si>
    <t>MCDOWELL-N-FUTURES DERIVATIVES-29-JUL-21</t>
  </si>
  <si>
    <t>MFSL-FUTURES DERIVATIVES-29-JUL-21</t>
  </si>
  <si>
    <t>MGL-FUTURES DERIVATIVES-29-JUL-21</t>
  </si>
  <si>
    <t>MINDTREE-FUTURES DERIVATIVES-29-JUL-21</t>
  </si>
  <si>
    <t>MOTHERSUMI-FUTURES DERIVATIVES-29-JUL-21</t>
  </si>
  <si>
    <t>MPHASIS-FUTURES DERIVATIVES-29-JUL-21</t>
  </si>
  <si>
    <t>MRF-FUTURES DERIVATIVES-29-JUL-21</t>
  </si>
  <si>
    <t>MUTHOOTFIN-FUTURES DERIVATIVES-29-JUL-21</t>
  </si>
  <si>
    <t>N306401-FUTURES DERIVATIVES-29-JUL-21</t>
  </si>
  <si>
    <t>NATIONALUM-FUTURES DERIVATIVES-29-JUL-21</t>
  </si>
  <si>
    <t>NAUKRI-FUTURES DERIVATIVES-29-JUL-21</t>
  </si>
  <si>
    <t>NMDC-FUTURES DERIVATIVES-29-JUL-21</t>
  </si>
  <si>
    <t>P325001FN-FUTURES DERIVATIVES-29-JUL-21</t>
  </si>
  <si>
    <t>PAGEIND-FUTURES DERIVATIVES-29-JUL-21</t>
  </si>
  <si>
    <t>PETRONET-FUTURES DERIVATIVES-29-JUL-21</t>
  </si>
  <si>
    <t>PFC-FUTURES DERIVATIVES-29-JUL-21</t>
  </si>
  <si>
    <t>PIDILITIND-FUTURES DERIVATIVES-29-JUL-21</t>
  </si>
  <si>
    <t>PNB-FUTURES DERIVATIVES-29-JUL-21</t>
  </si>
  <si>
    <t>RAMCOCEM-FUTURES DERIVATIVES-29-JUL-21</t>
  </si>
  <si>
    <t>RECLTD-FUTURES DERIVATIVES-29-JUL-21</t>
  </si>
  <si>
    <t>RELIANCE-FUTURES DERIVATIVES-29-JUL-21</t>
  </si>
  <si>
    <t>S331901-FUTURES DERIVATIVES-29-JUL-21</t>
  </si>
  <si>
    <t>SAIL-FUTURES DERIVATIVES-29-JUL-21</t>
  </si>
  <si>
    <t>SBIN-FUTURES DERIVATIVES-29-JUL-21</t>
  </si>
  <si>
    <t>SHREECEM-FUTURES DERIVATIVES-29-JUL-21</t>
  </si>
  <si>
    <t>SIEMENS-FUTURES DERIVATIVES-29-JUL-21</t>
  </si>
  <si>
    <t>SRF-FUTURES DERIVATIVES-29-JUL-21</t>
  </si>
  <si>
    <t>SRTRANSFIN-FUTURES DERIVATIVES-29-JUL-21</t>
  </si>
  <si>
    <t>SUNPHARMA-FUTURES DERIVATIVES-29-JUL-21</t>
  </si>
  <si>
    <t>SUNTV-FUTURES DERIVATIVES-29-JUL-21</t>
  </si>
  <si>
    <t>TATACHEM-FUTURES DERIVATIVES-29-JUL-21</t>
  </si>
  <si>
    <t>TATAGLOBAL-FUTURES DERIVATIVES-29-JUL-21</t>
  </si>
  <si>
    <t>TATAMOTORS-FUTURES DERIVATIVES-29-JUL-21</t>
  </si>
  <si>
    <t>TATAPOWER-FUTURES DERIVATIVES-29-JUL-21</t>
  </si>
  <si>
    <t>TATASTEEL-FUTURES DERIVATIVES-29-JUL-21</t>
  </si>
  <si>
    <t>TCS-FUTURES DERIVATIVES-29-JUL-21</t>
  </si>
  <si>
    <t>TECHM-FUTURES DERIVATIVES-29-JUL-21</t>
  </si>
  <si>
    <t>TITAN-FUTURES DERIVATIVES-29-JUL-21</t>
  </si>
  <si>
    <t>TORNTPHARM-FUTURES DERIVATIVES-29-JUL-21</t>
  </si>
  <si>
    <t>TVSMOTOR-FUTURES DERIVATIVES-29-JUL-21</t>
  </si>
  <si>
    <t>ULTRACEMCO-FUTURES DERIVATIVES-26-AUG-21</t>
  </si>
  <si>
    <t>ULTRACEMCO-FUTURES DERIVATIVES-29-JUL-21</t>
  </si>
  <si>
    <t>UPL-FUTURES DERIVATIVES-29-JUL-21</t>
  </si>
  <si>
    <t>VEDANTA-FUTURES DERIVATIVES-29-JUL-21</t>
  </si>
  <si>
    <t>WIPRO-FUTURES DERIVATIVES-29-JUL-21</t>
  </si>
  <si>
    <t>ZEEL-FUTURES DERIVATIVES-29-JUL-21</t>
  </si>
  <si>
    <t>ASHOK LEYLAND LTD.JUN2021FUT</t>
  </si>
  <si>
    <t>APOLLO TYRES LTD.JUN2021FUT</t>
  </si>
  <si>
    <t>ADANI ENTERPRISES LTD.JUN2021FUT</t>
  </si>
  <si>
    <t>BHARAT ELECTRONICS LTD.JUN2021FUT</t>
  </si>
  <si>
    <t>BHARAT HEAVY ELECTRICALS LTD.JUN2021FUT</t>
  </si>
  <si>
    <t>BANK OF BARODAJUN2021FUT</t>
  </si>
  <si>
    <t>BHARTI AIRTEL LTD.JUN2021FUT</t>
  </si>
  <si>
    <t>BALKRISHNA INDUSTRIES LTD.JUN2021FUT</t>
  </si>
  <si>
    <t>CONTAINER CORPORATION OF INDIA LTD.JUN2021FUT</t>
  </si>
  <si>
    <t>CITY UNION BANK LTD.JUN2021FUT</t>
  </si>
  <si>
    <t>DABUR INDIA LTD.JUN2021FUT</t>
  </si>
  <si>
    <t>EXIDE INDUSTRIES LTD.JUN2021FUT</t>
  </si>
  <si>
    <t>ESCORTS LTD.JUN2021FUT</t>
  </si>
  <si>
    <t>GLENMARK PHARMACEUTICALS LTD.JUN2021FUT</t>
  </si>
  <si>
    <t>GUJARAT GAS LTD.JUN2021FUT</t>
  </si>
  <si>
    <t>HINDUSTAN UNILEVER LTD.JUN2021FUT</t>
  </si>
  <si>
    <t>HDFC ASSET MANAGEMENT COMPANY LTD.JUN2021FUT</t>
  </si>
  <si>
    <t>INDIAN OIL CORPORATION LTD.JUN2021FUT</t>
  </si>
  <si>
    <t>ITC LTD.JUN2021FUT</t>
  </si>
  <si>
    <t>INFO EDGE (INDIA) LTD.JUN2021FUT</t>
  </si>
  <si>
    <t>INDIABULLS HOUSING FINANCE LTD.JUN2021FUT</t>
  </si>
  <si>
    <t>JSW STEEL LTD.JUN2021FUT</t>
  </si>
  <si>
    <t>CUMMINS INDIA LTD.JUN2021FUT</t>
  </si>
  <si>
    <t>L&amp;T FINANCE HOLDINGS LTD.JUN2021FUT</t>
  </si>
  <si>
    <t>BOSCH LTD.JUN2021FUT</t>
  </si>
  <si>
    <t>MOTHERSON SUMI SYSTEMS LTD.JUN2021FUT</t>
  </si>
  <si>
    <t>ADANI PORTS AND SPECIAL ECONOMIC ZONE LTD.JUN2021FUT</t>
  </si>
  <si>
    <t>MAHINDRA AND MAHINDRA FINANCIAL SERVICES LTD.JUN2021FUT</t>
  </si>
  <si>
    <t>MANAPPURAM FINANCE LTD.JUN2021FUT</t>
  </si>
  <si>
    <t>NATIONAL ALUMINIUM CO. LTD.JUN2021FUT</t>
  </si>
  <si>
    <t>NMDC LTD.JUN2021FUT</t>
  </si>
  <si>
    <t>NIPPON LIFE INDIA  ASSET MANAGEMENT LTD.JUN2021FUT</t>
  </si>
  <si>
    <t>PUNJAB NATIONAL BANKJUN2021FUT</t>
  </si>
  <si>
    <t>POWER FINANCE CORPORATION  LTD.JUN2021FUT</t>
  </si>
  <si>
    <t>PETRONET LNG LTD.JUN2021FUT</t>
  </si>
  <si>
    <t>STEEL AUTHORITY INDIA LTD.JUN2021FUT</t>
  </si>
  <si>
    <t>VEDANTA LTD.JUN2021FUT</t>
  </si>
  <si>
    <t>SRF LTD.JUN2021FUT</t>
  </si>
  <si>
    <t>SUN TV NETWORK LTD.JUN2021FUT</t>
  </si>
  <si>
    <t>SBI LIFE INSURANCE COMPANY LTD.JUN2021FUT</t>
  </si>
  <si>
    <t>TATA MOTORS LTD.JUN2021FUT</t>
  </si>
  <si>
    <t>TATA CONSUMER PRODUCTS LTD.JUN2021FUT</t>
  </si>
  <si>
    <t>TATA POWER COMPANY LTD.JUN2021FUT</t>
  </si>
  <si>
    <t>TECH MAHINDRA LTD.JUN2021FUT</t>
  </si>
  <si>
    <t>TORRENT PHARMACEUTICALS LTD.JUN2021FUT</t>
  </si>
  <si>
    <t>UPL LTD.JUN2021FUT</t>
  </si>
  <si>
    <t>ULTRATECH CEMENT LTD.JUN2021FUT</t>
  </si>
  <si>
    <t>BAJAJ AUTO LTD.JUN2021FUT</t>
  </si>
  <si>
    <t>$$ - This Security has been kept as Margin for Derivatives</t>
  </si>
  <si>
    <t>PORTFOLIO TURNOVER RATIO: 2.88 TIMES</t>
  </si>
  <si>
    <t>Total % of Existing assets hedged through futures :</t>
  </si>
  <si>
    <t xml:space="preserve">For the period ended 31st March 2021 the following for hedging transactions through futures which have been squared off/expired </t>
  </si>
  <si>
    <t>Total Number of Contracts where stock futures were Sold :</t>
  </si>
  <si>
    <t>Net Profit/(Net Loss) on all contracts combined :</t>
  </si>
  <si>
    <t>BANK NIFTY JUNE 2021 FUTURE</t>
  </si>
  <si>
    <t>@</t>
  </si>
  <si>
    <t xml:space="preserve">Total exposure due to futures (non hedging positions) as a %age of net assets </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</si>
  <si>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</si>
  <si>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</si>
  <si>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</si>
  <si>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</si>
  <si>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30th June 2021.</t>
  </si>
  <si>
    <t>DABUR-FUTURES DERIVATIVES-29-JUL-21</t>
  </si>
  <si>
    <t>INFY-FUTURES DERIVATIVES-29-JUL-21</t>
  </si>
  <si>
    <t>HDFC BANK LTD.JUN2021FUT</t>
  </si>
  <si>
    <t>Mutual Fund Units(Amt)</t>
  </si>
  <si>
    <t>PORTFOLIO TURNOVER RATIO: 0.38 TIMES</t>
  </si>
  <si>
    <t>Disclosure of Margins as of 30th June,2021 is as given below   :</t>
  </si>
  <si>
    <t>"@TOTAL CASH MARGINS PLACED FOR ALL DERVATIVES POSITION (INCLUDING COMMODITY DEREVATIVES ) IS RS. 3,050.00 LAKHS</t>
  </si>
  <si>
    <t>Amount of Margins
( Rs. in Lakhs ) @</t>
  </si>
  <si>
    <t>Total % of Existing assets hedged through equity futures :</t>
  </si>
  <si>
    <t xml:space="preserve">For the period ended 31st May 2021 the following for hedging transactions through futures which have been squared off/expired </t>
  </si>
  <si>
    <t>No.</t>
  </si>
  <si>
    <t xml:space="preserve">^ Hedging positions through Commodity futures (ETCDs) as on </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</si>
  <si>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</si>
  <si>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</si>
  <si>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</si>
  <si>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</si>
  <si>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</si>
  <si>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</si>
  <si>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</si>
  <si>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</si>
  <si>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</si>
  <si>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Squared Off/expired  during the period:</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</si>
  <si>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</si>
  <si>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</si>
  <si>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</si>
  <si>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</si>
  <si>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</si>
  <si>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PORTFOLIO TURNOVER RATIO: 0.22 TIMES</t>
  </si>
  <si>
    <t>PORTFOLIO TURNOVER RATIO: 0.00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</si>
  <si>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</si>
  <si>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0.07 TIMES</t>
  </si>
  <si>
    <t xml:space="preserve">TOTAL INVESTMENTS IN FOREIGN SECURITIES / ADRS / GDRS: </t>
  </si>
  <si>
    <t>PORTFOLIO TURNOVER RATIO: 0.23 TIMES</t>
  </si>
  <si>
    <t>PORTFOLIO TURNOVER RATIO: 0.30 TIMES</t>
  </si>
  <si>
    <t>PORTFOLIO TURNOVER RATIO: 0.21 TIMES</t>
  </si>
  <si>
    <t>PORTFOLIO TURNOVER RATIO: 0.41 TIMES</t>
  </si>
  <si>
    <t>PORTFOLIO TURNOVER RATIO: 0.35 TIMES</t>
  </si>
  <si>
    <t>PORTFOLIO TURNOVER RATIO: 0.32 TIMES</t>
  </si>
  <si>
    <t>PORTFOLIO TURNOVER RATIO: 4.68 TIMES</t>
  </si>
  <si>
    <t>PORTFOLIO TURNOVER RATIO: 0.11 TIMES</t>
  </si>
  <si>
    <t>PORTFOLIO TURNOVER RATIO: 0.42 TIMES</t>
  </si>
  <si>
    <t>PORTFOLIO TURNOVER RATIO: 0.16 TIMES</t>
  </si>
  <si>
    <t>PORTFOLIO TURNOVER RATIO: 0.14 TIMES</t>
  </si>
  <si>
    <t>PORTFOLIO TURNOVER RATIO: 0.08 TIMES</t>
  </si>
  <si>
    <t>PORTFOLIO TURNOVER RATIO: 0.17 TIMES</t>
  </si>
  <si>
    <t>PORTFOLIO TURNOVER RATIO: 0.06 TIMES</t>
  </si>
  <si>
    <t>PORTFOLIO TURNOVER RATIO: 0.47 TIMES</t>
  </si>
  <si>
    <t>PORTFOLIO TURNOVER RATIO: 0.10 TIMES</t>
  </si>
  <si>
    <t>PORTFOLIO TURNOVER RATIO: 0.20 TIMES</t>
  </si>
  <si>
    <t>PORTFOLIO TURNOVER RATIO: 0.33 TIMES</t>
  </si>
  <si>
    <t>PORTFOLIO TURNOVER RATIO: 0.31 TIMES</t>
  </si>
  <si>
    <t>PORTFOLIO TURNOVER RATIO: 0.34 TIMES</t>
  </si>
  <si>
    <t>PORTFOLIO TURNOVER RATIO: 2.90 TIMES</t>
  </si>
  <si>
    <t>PORTFOLIO TURNOVER RATIO: 4.34 TIMES</t>
  </si>
  <si>
    <t>PORTFOLIO TURNOVER RATIO: 12.62 TIMES</t>
  </si>
  <si>
    <t>PORTFOLIO TURNOVER RATIO: 0.36 TIMES</t>
  </si>
  <si>
    <t>AVERAGE MATURITY :   0.62 MONTHS</t>
  </si>
  <si>
    <t>AVERAGE MATURITY :   1.72 YEARS</t>
  </si>
  <si>
    <t>AVERAGE MATURITY :   1.28 YEARS</t>
  </si>
  <si>
    <t>AVERAGE MATURITY :   1.54 YEARS</t>
  </si>
  <si>
    <t>AVERAGE MATURITY :  2.39 YEARS</t>
  </si>
  <si>
    <t>AVERAGE MATURITY :   3.07 YEARS</t>
  </si>
  <si>
    <t>GOI 8.35% 14/5/2022 $$</t>
  </si>
  <si>
    <t>GOI 6.30% 9/4/2023 $$</t>
  </si>
  <si>
    <t>GOI 8.20% (15/02/2022) $$</t>
  </si>
  <si>
    <t>GOI -  8.08% (02/08/2022) $$</t>
  </si>
  <si>
    <t>GOI -  8.13% (21/09/2022) $$</t>
  </si>
  <si>
    <t>GOI -  8.79% (08/11/2021) $$</t>
  </si>
  <si>
    <t>GOI -  8.15% (11/06/2022) $$</t>
  </si>
  <si>
    <t>GOI - 7.16% (20/05/2023) $$</t>
  </si>
  <si>
    <t>GOI - 8.83% (25/11/2023) $$</t>
  </si>
  <si>
    <t>GOI - 6.84% (19/12/2022) $$</t>
  </si>
  <si>
    <t>GOI - 7.37% (16/04/2023) $$</t>
  </si>
  <si>
    <t>GOI - 7.32% (28/01/2024) $$</t>
  </si>
  <si>
    <t>GOI - 6.17% (15/07/2021) $$</t>
  </si>
  <si>
    <t>GOI - 5.09% (13/04/2022) $$</t>
  </si>
  <si>
    <t>GOI - 4.48% (02/11/2023) $$</t>
  </si>
  <si>
    <t>GOI - 3.96% (09/11/2022) $$</t>
  </si>
  <si>
    <t>** TREASURY BILL 182 DAYS (19/08/2021) $$</t>
  </si>
  <si>
    <t>** TREASURY BILL 182 DAYS (10/09/2021) $$</t>
  </si>
  <si>
    <t>** TREASURY BILL 364 DAYS (08/07/2021) $$</t>
  </si>
  <si>
    <t>** TREASURY BILL 364 DAYS (22/07/2021) $$</t>
  </si>
  <si>
    <t>** TREASURY BILL 364 DAYS (12/08/2021) $$</t>
  </si>
  <si>
    <t>** TREASURY BILL 364 DAYS (05/08/2021) $$</t>
  </si>
  <si>
    <t>** TREASURY BILL 364 DAYS (19/08/2021) $$</t>
  </si>
  <si>
    <t>** TREASURY BILL 364 DAYS (26/08/2021) $$</t>
  </si>
  <si>
    <t>** TREASURY BILL 364 DAYS (09/09/2021) $$</t>
  </si>
  <si>
    <t>** TREASURY BILL 364 DAYS (16/09/2021) $$</t>
  </si>
  <si>
    <t>** TREASURY BILL 364 DAYS (30/12/2021) $$</t>
  </si>
  <si>
    <t>** TREASURY BILL 364 DAYS (06/01/2022) $$</t>
  </si>
  <si>
    <t>** TREASURY BILL 364 DAYS (13/01/2022) $$</t>
  </si>
  <si>
    <t>** TREASURY BILL 364 DAYS (10/02/2022) $$</t>
  </si>
  <si>
    <t>** TREASURY BILL 364 DAYS (24/02/2022) $$</t>
  </si>
  <si>
    <t>** TREASURY BILL 364 DAYS (17/03/2022) $$</t>
  </si>
  <si>
    <t>** TREASURY BILL 364 DAYS (24/03/2022) $$</t>
  </si>
  <si>
    <t>** TREASURY BILL 364 DAYS (30/03/2022) $$</t>
  </si>
  <si>
    <t>** TREASURY BILL 182 DAYS (07/10/2021) $$</t>
  </si>
  <si>
    <t>** TREASURY BILL 182 DAYS (14/10/2021) $$</t>
  </si>
  <si>
    <t>** TREASURY BILL 182 DAYS (21/10/2021) $$</t>
  </si>
  <si>
    <t>GOI - 7.68% (15/12/2023) $$</t>
  </si>
  <si>
    <t>GOI - 6.97% (06/09/2026) $$</t>
  </si>
  <si>
    <t>GOI - 5.22% (15/06/2025) $$</t>
  </si>
  <si>
    <t>GOI - 5.63% (12/04/2026) $$</t>
  </si>
  <si>
    <t>** TREASURY BILL 364 DAYS (27/01/2022) $$</t>
  </si>
  <si>
    <t xml:space="preserve">GOI - 7.37% (16/04/2023) $$ </t>
  </si>
  <si>
    <t>COMMODITY &amp; EXCHANGE TRADED COMMODITY DERIVATIVES</t>
  </si>
  <si>
    <t>A) COMMODITIES PHYSICAL</t>
  </si>
  <si>
    <t>B) LISTED ON COMMODITY EXCHANGES (Quantity in Lots)</t>
  </si>
  <si>
    <t>COMMODITY &amp; COMMODITY RELATED TOTAL</t>
  </si>
  <si>
    <t>CASTOR SEED DEESA (10 MT-100QTLS) COMMODITY - CASTORNCXJUL2021FUT</t>
  </si>
  <si>
    <t>COTTON SEED OIL CAKE AKOLA (10 MT 100 QTLS) COMM - COCUDAKLNCXJUL2021FUT</t>
  </si>
  <si>
    <t>GOLD (1 KG-1000 GMS) COMMODITY - GOLDMCXAUG2021FUT</t>
  </si>
  <si>
    <t>GOLD MINI (100 GRAMS) COMMODITY - GOLDMMCXAUG2021FUT</t>
  </si>
  <si>
    <t>GUAR GUM JODHPUR (5 MT - 50 QTLS) COMMODITY - GUARGUM5NCXJUL2021FUT</t>
  </si>
  <si>
    <t>GUAR SEED10 JODHPUR (10 MT 100 QTLS) COMMODITY - GUARSEED10NCXJUL2021FUT</t>
  </si>
  <si>
    <t>JEERA UNJHA (3 MT 30 QTLS) COMMODITY - JEERAUNJHANCXJUL2021FUT</t>
  </si>
  <si>
    <t>LEAD (5 MT 5000 GMS) COMMODITY - LEADMCXJUL2021FUT</t>
  </si>
  <si>
    <t>MCXBULLDEX - MCXBULLDEXMCXJUL2021CFUT</t>
  </si>
  <si>
    <t>MCXMETDEX - MCXMETDEXMCXJUL2021FUT</t>
  </si>
  <si>
    <t>NICKEL (1500 KGS) COMMODITY - NICKELMCXJUL2021FUT</t>
  </si>
  <si>
    <t>RAPE MUSTARD SEED JAIPUR (10 MT -100 QTLS) COMMODITY - RMSEEDNCXJUL2021FUT</t>
  </si>
  <si>
    <t>SILVER (30 KG) COMMODITY - SILVERMCXSEP2021FUT</t>
  </si>
  <si>
    <t>SILVER MINI (5 KGS) COMMODITY - SILVERMMCXAUG2021FUT</t>
  </si>
  <si>
    <t>SILVER MINI (5 KGS) COMMODITY - SILVERMMCXNOV2021FUT</t>
  </si>
  <si>
    <t>SOYABEAN INDORE (10 MT 100 QTLS) COMMODITY - SYBEANIDRNCXAUG2021FUT</t>
  </si>
  <si>
    <t>TURMERIC NIZAMABAD (5 MT - 50 QTLS) COMMODITY - TMCFGRNZMFNCXJUL2021CFUT</t>
  </si>
  <si>
    <t>COTTON COMMODITY</t>
  </si>
  <si>
    <t>COTTON</t>
  </si>
  <si>
    <t>GOLD COMMODITY INDUSTRY</t>
  </si>
  <si>
    <t>GUAR GUM COMMODITY</t>
  </si>
  <si>
    <t>GUAR COMMODITY</t>
  </si>
  <si>
    <t>GUAR</t>
  </si>
  <si>
    <t>JEERA COMMODITY</t>
  </si>
  <si>
    <t>JEERA</t>
  </si>
  <si>
    <t>BULLION MCX INDEX</t>
  </si>
  <si>
    <t>BULLION</t>
  </si>
  <si>
    <t>RAPE MUSTARD SEED</t>
  </si>
  <si>
    <t>SILVER COMMODITY</t>
  </si>
  <si>
    <t>SILVER COMMODITY INDUSTRY</t>
  </si>
  <si>
    <t>NICKEL COMMODITY</t>
  </si>
  <si>
    <t xml:space="preserve">GOLD COMMODITY </t>
  </si>
  <si>
    <t xml:space="preserve">GOLD </t>
  </si>
  <si>
    <t>TURMERIC COMMODITY</t>
  </si>
  <si>
    <t xml:space="preserve">TURMERIC </t>
  </si>
  <si>
    <t>ALUMINIUM (5 MT-5000 GMS) COMMODITYJUL2021FUT</t>
  </si>
  <si>
    <t>ALUMINIUM (5 MT-5000 GMS) COMMODITYJUN2021FUT</t>
  </si>
  <si>
    <t>COTTON SEED OIL CAKE AKOLA (10 MT 100 QTLS) COMMJUL2021FUT</t>
  </si>
  <si>
    <t>COTTON SEED OIL CAKE AKOLA (10 MT 100 QTLS) COMMJUN2021FUT</t>
  </si>
  <si>
    <t>COPPER (2500 KGS) COMMODITYAUG2021FUT</t>
  </si>
  <si>
    <t>COPPER (2500 KGS) COMMODITYJUL2021FUT</t>
  </si>
  <si>
    <t>COPPER (2500 KGS) COMMODITYJUN2021FUT</t>
  </si>
  <si>
    <t>CRUDE OIL (100 BARRELS) COMMODITYAUG2021FUT</t>
  </si>
  <si>
    <t>CRUDE OIL (100 BARRELS) COMMODITYJUL2021FUT</t>
  </si>
  <si>
    <t>GOLD (1 KG-1000 GMS) COMMODITYAUG2021FUT</t>
  </si>
  <si>
    <t>GOLD MINI (100 GRAMS) COMMODITYJUN2021FUT</t>
  </si>
  <si>
    <t>GUAR GUM JODHPUR (5 MT - 50 QTLS) COMMODITYJUL2021FUT</t>
  </si>
  <si>
    <t>GUAR GUM JODHPUR (5 MT - 50 QTLS) COMMODITYJUN2021FUT</t>
  </si>
  <si>
    <t>JEERA UNJHA (3 MT 30 QTLS) COMMODITYJUL2021FUT</t>
  </si>
  <si>
    <t>JEERA UNJHA (3 MT 30 QTLS) COMMODITYJUN2021FUT</t>
  </si>
  <si>
    <t>LEAD (5 MT 5000 GMS) COMMODITYJUN2021FUT</t>
  </si>
  <si>
    <t>MCXBULLDEXJUL2021CFUT</t>
  </si>
  <si>
    <t>MCXBULLDEXJUN2021FUT</t>
  </si>
  <si>
    <t>MCXMETDEXJUL2021FUT</t>
  </si>
  <si>
    <t>MCXMETDEXJUN2021FUT</t>
  </si>
  <si>
    <t>NATURAL GAS (1250 mmBtu) COMMODITYAUG2021FUT</t>
  </si>
  <si>
    <t>NATURAL GAS (1250 mmBtu) COMMODITYJUL2021FUT</t>
  </si>
  <si>
    <t>NICKEL (1500 KGS) COMMODITYAUG2021FUT</t>
  </si>
  <si>
    <t>NICKEL (1500 KGS) COMMODITYJUN2021FUT</t>
  </si>
  <si>
    <t>RAPE MUSTARD SEED JAIPUR (10 MT -100 QTLS) COMMODITYJUL2021FUT</t>
  </si>
  <si>
    <t>RAPE MUSTARD SEED JAIPUR (10 MT -100 QTLS) COMMODITYJUN2021FUT</t>
  </si>
  <si>
    <t>SILVER (30 KG) COMMODITYJUL2021FUT</t>
  </si>
  <si>
    <t>SILVER MINI (5 KGS) COMMODITYAUG2021FUT</t>
  </si>
  <si>
    <t>SILVER MINI (5 KGS) COMMODITYJUN2021FUT</t>
  </si>
  <si>
    <t>SOYABEAN INDORE (10 MT 100 QTLS) COMMODITYAUG2021FUT</t>
  </si>
  <si>
    <t>SOYABEAN INDORE (10 MT 100 QTLS) COMMODITYJUL2021FUT</t>
  </si>
  <si>
    <t>SOY OIL INDORE (5 MT 5000KGS) COMMODITYJUL2021FUT</t>
  </si>
  <si>
    <t>SOY OIL INDORE (5 MT 5000KGS) COMMODITYJUN2021FUT</t>
  </si>
  <si>
    <t>TATA STEEL LTD.JUN2021FUT</t>
  </si>
  <si>
    <t>CASTOR COMMODITY</t>
  </si>
  <si>
    <t>CASTORFUT-Commodity Futures-20-JUL-21</t>
  </si>
  <si>
    <t>COCUDAKLFU-Commodity Futures-20-JUL-21</t>
  </si>
  <si>
    <t>GOLDFUT-Commodity Futures-05-AUG-21</t>
  </si>
  <si>
    <t xml:space="preserve">MCXMETDEX </t>
  </si>
  <si>
    <t>GUARGUM5F-Commodity Futures-20-JUL-21</t>
  </si>
  <si>
    <t>GUARSEED1F-Commodity Futures-20-JUL-21</t>
  </si>
  <si>
    <t>JEERAUNJHF-Commodity Futures-20-JUL-21</t>
  </si>
  <si>
    <t>MCXBULLDEX-Commodity Futures-27-JUL-21</t>
  </si>
  <si>
    <t>MCXMETDEX-Commodity Futures-20-JUL-21</t>
  </si>
  <si>
    <t>RMSEEDFUT-Commodity Futures-20-JUL-21</t>
  </si>
  <si>
    <t>SYBEANIDRF-Commodity Futures-20-AUG-21</t>
  </si>
  <si>
    <t>TMCFGRNZMF-Commodity Futures-20-JUL-21</t>
  </si>
  <si>
    <t>GOLDMFUT-Commodity Futures-05-AUG-21</t>
  </si>
  <si>
    <t>SILVERMFUT-Commodity Futures-31-AUG-21</t>
  </si>
  <si>
    <t>SILVERMFUT-Commodity Futures-30-NOV-21</t>
  </si>
  <si>
    <t>NICKELFUT-Commodity Futures-30-JUL-21</t>
  </si>
  <si>
    <t>LEAD COMMODITY</t>
  </si>
  <si>
    <t xml:space="preserve">SOYABEAN </t>
  </si>
  <si>
    <t>SOYABEAN COMMODITY</t>
  </si>
  <si>
    <t>There were no Covered Call Transactions from 1st June 2021 to 30th June 2021.</t>
  </si>
  <si>
    <t>TOTAL INVESTMENTS IN FOREIGN SECURITIES : RS.2,992.38 LACS and 1.60% OF AUM</t>
  </si>
  <si>
    <t>TOTAL INVESTMENTS IN FOREIGN SECURITIES - ETF RS: RS.1,581.98 LACS and 1.66% OF AUM</t>
  </si>
  <si>
    <t>INE0D6701023</t>
  </si>
  <si>
    <t>CASTOR</t>
  </si>
  <si>
    <t>LEADFUT-Commodity Futures-30-JUL-21</t>
  </si>
  <si>
    <t>SILVERFUT-Commodity Futures-03-SEP-21</t>
  </si>
  <si>
    <t xml:space="preserve">For the period ended 30th June 2021 the following for non hedging transactions through futures which have been squared off/expired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</si>
</sst>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00"/>
    <numFmt numFmtId="165" formatCode="0.00000"/>
    <numFmt numFmtId="166" formatCode="0.0000"/>
    <numFmt numFmtId="167" formatCode="######0.00000"/>
    <numFmt numFmtId="168" formatCode="[$-409]d\-mmm\-yyyy;@"/>
  </numFmts>
  <fonts count="5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b/>
      <sz val="10"/>
      <name val="Rupee Foradian"/>
    </font>
    <font>
      <sz val="10"/>
      <name val="Rupee Foradian"/>
    </font>
    <font>
      <sz val="10"/>
      <color theme="1"/>
      <name val="Arial"/>
      <family val="2"/>
    </font>
    <font>
      <b/>
      <sz val="10"/>
      <name val="Rupee Foradian"/>
      <family val="2"/>
    </font>
    <font>
      <sz val="11"/>
      <name val="Times New Roman"/>
      <family val="1"/>
    </font>
    <font>
      <b/>
      <sz val="11"/>
      <name val="Times New Roman"/>
      <family val="1"/>
    </font>
    <font>
      <b/>
      <sz val="11"/>
      <color theme="1"/>
      <name val="Calibri"/>
      <family val="2"/>
    </font>
    <font>
      <sz val="10"/>
      <color theme="1"/>
      <name val="Times New Roman"/>
      <family val="1"/>
    </font>
    <font>
      <b/>
      <sz val="10"/>
      <color theme="1"/>
      <name val="Rupee Foradian"/>
    </font>
    <font>
      <sz val="11"/>
      <color indexed="8"/>
      <name val="Calibri"/>
      <family val="2"/>
      <scheme val="minor"/>
    </font>
    <font>
      <sz val="10"/>
      <name val="Times New Roman"/>
      <family val="1"/>
    </font>
    <font>
      <sz val="10"/>
      <color indexed="8"/>
      <name val="Arial"/>
      <family val="2"/>
    </font>
    <font>
      <b/>
      <sz val="12"/>
      <color indexed="8"/>
      <name val="Calibri"/>
      <family val="2"/>
      <scheme val="minor"/>
    </font>
    <font>
      <b/>
      <sz val="10"/>
      <color indexed="8"/>
      <name val="Arial"/>
      <family val="2"/>
    </font>
    <font>
      <sz val="8"/>
      <color indexed="8"/>
      <name val="Times New Roman"/>
      <family val="1"/>
    </font>
    <font>
      <sz val="10"/>
      <color indexed="8"/>
      <name val="Calibri"/>
      <family val="2"/>
      <scheme val="minor"/>
    </font>
    <font>
      <b/>
      <sz val="14"/>
      <color theme="1"/>
      <name val="Calibri"/>
      <family val="2"/>
      <scheme val="minor"/>
    </font>
    <font>
      <b/>
      <sz val="11"/>
      <name val="Calibri"/>
      <family val="2"/>
    </font>
    <font>
      <sz val="11"/>
      <name val="Calibri"/>
      <family val="2"/>
    </font>
    <font>
      <i/>
      <sz val="11"/>
      <name val="Calibri"/>
      <family val="2"/>
    </font>
    <font>
      <sz val="10"/>
      <name val="Arial"/>
      <family val="2"/>
    </font>
    <font>
      <b/>
      <sz val="10"/>
      <name val="Arial"/>
      <family val="2"/>
    </font>
    <font>
      <b/>
      <sz val="11"/>
      <name val="Calibri"/>
      <family val="2"/>
      <scheme val="minor"/>
    </font>
    <font>
      <b/>
      <sz val="11"/>
      <color indexed="8"/>
      <name val="Calibri"/>
      <family val="2"/>
      <scheme val="minor"/>
    </font>
    <font>
      <sz val="11"/>
      <name val="Calibri"/>
      <family val="2"/>
      <scheme val="minor"/>
    </font>
    <font>
      <b/>
      <sz val="11"/>
      <color theme="1"/>
      <name val="Calibri"/>
      <family val="2"/>
      <scheme val="minor"/>
    </font>
    <font>
      <b/>
      <sz val="12"/>
      <name val="Calibri"/>
      <family val="2"/>
      <scheme val="minor"/>
    </font>
    <font>
      <b/>
      <sz val="11"/>
      <color indexed="8"/>
      <name val="Times New Roman"/>
      <family val="1"/>
    </font>
    <font>
      <sz val="10"/>
      <name val="Arial"/>
    </font>
  </fonts>
  <fills count="20">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s>
  <borders count="3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indexed="64"/>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2">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6" borderId="0" applyNumberFormat="0" applyBorder="0" applyAlignment="0" applyProtection="0"/>
    <xf numFmtId="0" fontId="6" fillId="3"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3" borderId="0" applyNumberFormat="0" applyBorder="0" applyAlignment="0" applyProtection="0"/>
    <xf numFmtId="0" fontId="7" fillId="11"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0" applyNumberFormat="0" applyFill="0" applyBorder="0" applyAlignment="0" applyProtection="0"/>
    <xf numFmtId="0" fontId="12" fillId="6"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17" fillId="7" borderId="1" applyNumberFormat="0" applyAlignment="0" applyProtection="0"/>
    <xf numFmtId="0" fontId="18" fillId="0" borderId="6" applyNumberFormat="0" applyFill="0" applyAlignment="0" applyProtection="0"/>
    <xf numFmtId="0" fontId="19" fillId="7" borderId="0" applyNumberFormat="0" applyBorder="0" applyAlignment="0" applyProtection="0"/>
    <xf numFmtId="0" fontId="20" fillId="4" borderId="7" applyNumberFormat="0" applyFont="0" applyAlignment="0" applyProtection="0"/>
    <xf numFmtId="0" fontId="21" fillId="16" borderId="8" applyNumberFormat="0" applyAlignment="0" applyProtection="0"/>
    <xf numFmtId="0" fontId="22" fillId="0" borderId="0" applyNumberFormat="0" applyFill="0" applyBorder="0" applyAlignment="0" applyProtection="0"/>
    <xf numFmtId="0" fontId="23" fillId="0" borderId="9" applyNumberFormat="0" applyFill="0" applyAlignment="0" applyProtection="0"/>
    <xf numFmtId="0" fontId="18" fillId="0" borderId="0" applyNumberFormat="0" applyFill="0" applyBorder="0" applyAlignment="0" applyProtection="0"/>
    <xf numFmtId="43" fontId="20" fillId="0" borderId="0" applyFont="0" applyFill="0" applyBorder="0" applyAlignment="0" applyProtection="0"/>
    <xf numFmtId="0" fontId="20" fillId="0" borderId="0"/>
    <xf numFmtId="0" fontId="35" fillId="0" borderId="0"/>
    <xf numFmtId="0" fontId="5" fillId="0" borderId="0"/>
    <xf numFmtId="0" fontId="5" fillId="0" borderId="0"/>
    <xf numFmtId="43" fontId="20" fillId="0" borderId="0" applyFont="0" applyFill="0" applyBorder="0" applyAlignment="0" applyProtection="0"/>
    <xf numFmtId="9" fontId="44" fillId="0" borderId="0" applyFont="0" applyFill="0" applyBorder="0" applyAlignment="0" applyProtection="0"/>
    <xf numFmtId="0" fontId="4" fillId="0" borderId="0"/>
    <xf numFmtId="43" fontId="52" fillId="0" borderId="0" applyFont="0" applyFill="0" applyBorder="0" applyAlignment="0" applyProtection="0"/>
  </cellStyleXfs>
  <cellXfs count="311">
    <xf numFmtId="0" fontId="0" fillId="0" borderId="0" xfId="0"/>
    <xf numFmtId="0" fontId="25" fillId="0" borderId="0" xfId="0" applyFont="1"/>
    <xf numFmtId="0" fontId="24" fillId="0" borderId="0" xfId="0" applyFont="1"/>
    <xf numFmtId="0" fontId="16" fillId="0" borderId="0" xfId="34" applyAlignment="1" applyProtection="1"/>
    <xf numFmtId="2" fontId="25" fillId="0" borderId="0" xfId="0" applyNumberFormat="1" applyFont="1" applyAlignment="1">
      <alignment horizontal="right"/>
    </xf>
    <xf numFmtId="2" fontId="25" fillId="0" borderId="0" xfId="0" applyNumberFormat="1" applyFont="1"/>
    <xf numFmtId="0" fontId="24" fillId="0" borderId="10" xfId="0" applyFont="1" applyBorder="1"/>
    <xf numFmtId="2" fontId="24" fillId="0" borderId="10" xfId="0" applyNumberFormat="1" applyFont="1" applyBorder="1"/>
    <xf numFmtId="2" fontId="24" fillId="0" borderId="10" xfId="0" applyNumberFormat="1" applyFont="1" applyBorder="1" applyAlignment="1">
      <alignment horizontal="right"/>
    </xf>
    <xf numFmtId="2" fontId="24" fillId="0" borderId="0" xfId="0" applyNumberFormat="1" applyFont="1"/>
    <xf numFmtId="2" fontId="24" fillId="0" borderId="0" xfId="0" applyNumberFormat="1" applyFont="1" applyAlignment="1">
      <alignment horizontal="right"/>
    </xf>
    <xf numFmtId="0" fontId="24" fillId="0" borderId="0" xfId="0" applyFont="1" applyAlignment="1">
      <alignment wrapText="1"/>
    </xf>
    <xf numFmtId="0" fontId="25" fillId="0" borderId="11" xfId="0" applyFont="1" applyBorder="1" applyAlignment="1">
      <alignment horizontal="center"/>
    </xf>
    <xf numFmtId="0" fontId="25" fillId="0" borderId="11" xfId="0" applyFont="1" applyBorder="1" applyAlignment="1">
      <alignment wrapText="1"/>
    </xf>
    <xf numFmtId="0" fontId="25" fillId="0" borderId="11" xfId="0" applyFont="1" applyBorder="1"/>
    <xf numFmtId="2" fontId="25" fillId="0" borderId="0" xfId="0" applyNumberFormat="1" applyFont="1" applyAlignment="1">
      <alignment horizontal="center"/>
    </xf>
    <xf numFmtId="0" fontId="24" fillId="0" borderId="0" xfId="0" applyFont="1" applyAlignment="1">
      <alignment vertical="center"/>
    </xf>
    <xf numFmtId="2" fontId="24" fillId="0" borderId="0" xfId="0" applyNumberFormat="1" applyFont="1" applyAlignment="1">
      <alignment horizontal="center"/>
    </xf>
    <xf numFmtId="2" fontId="24" fillId="0" borderId="10" xfId="0" applyNumberFormat="1" applyFont="1" applyBorder="1" applyAlignment="1">
      <alignment horizontal="center"/>
    </xf>
    <xf numFmtId="4" fontId="25" fillId="0" borderId="0" xfId="0" applyNumberFormat="1" applyFont="1"/>
    <xf numFmtId="4" fontId="25" fillId="0" borderId="0" xfId="0" applyNumberFormat="1" applyFont="1" applyAlignment="1">
      <alignment horizontal="center"/>
    </xf>
    <xf numFmtId="2" fontId="25" fillId="0" borderId="0" xfId="0" applyNumberFormat="1" applyFont="1" applyAlignment="1">
      <alignment horizontal="right" vertical="center"/>
    </xf>
    <xf numFmtId="0" fontId="25" fillId="0" borderId="0" xfId="0" applyFont="1" applyAlignment="1">
      <alignment vertical="center"/>
    </xf>
    <xf numFmtId="4" fontId="25" fillId="0" borderId="0" xfId="0" applyNumberFormat="1" applyFont="1" applyAlignment="1">
      <alignment horizontal="center" vertical="center"/>
    </xf>
    <xf numFmtId="2" fontId="25" fillId="0" borderId="11" xfId="0" applyNumberFormat="1" applyFont="1" applyBorder="1" applyAlignment="1">
      <alignment horizontal="right" vertical="center"/>
    </xf>
    <xf numFmtId="43" fontId="28" fillId="0" borderId="11" xfId="43" applyFont="1" applyFill="1" applyBorder="1" applyAlignment="1">
      <alignment horizontal="right" vertical="center" wrapText="1"/>
    </xf>
    <xf numFmtId="4" fontId="25" fillId="0" borderId="11" xfId="0" applyNumberFormat="1" applyFont="1" applyBorder="1" applyAlignment="1">
      <alignment vertical="center"/>
    </xf>
    <xf numFmtId="4" fontId="25" fillId="0" borderId="11" xfId="0" applyNumberFormat="1" applyFont="1" applyBorder="1" applyAlignment="1">
      <alignment horizontal="center" vertical="center"/>
    </xf>
    <xf numFmtId="0" fontId="25" fillId="0" borderId="11" xfId="0" applyFont="1" applyBorder="1" applyAlignment="1">
      <alignment vertical="center"/>
    </xf>
    <xf numFmtId="2" fontId="24" fillId="0" borderId="11" xfId="0" applyNumberFormat="1" applyFont="1" applyBorder="1" applyAlignment="1">
      <alignment horizontal="center" vertical="center" wrapText="1"/>
    </xf>
    <xf numFmtId="0" fontId="29" fillId="0" borderId="11" xfId="0" applyFont="1" applyBorder="1" applyAlignment="1">
      <alignment horizontal="center" vertical="center" wrapText="1"/>
    </xf>
    <xf numFmtId="4" fontId="24" fillId="0" borderId="11" xfId="0" applyNumberFormat="1" applyFont="1" applyBorder="1" applyAlignment="1">
      <alignment horizontal="center" vertical="center" wrapText="1"/>
    </xf>
    <xf numFmtId="0" fontId="24" fillId="0" borderId="11" xfId="0" applyFont="1" applyBorder="1" applyAlignment="1">
      <alignment horizontal="center" vertical="center" wrapText="1"/>
    </xf>
    <xf numFmtId="0" fontId="25" fillId="0" borderId="0" xfId="0" applyFont="1" applyAlignment="1">
      <alignment wrapText="1"/>
    </xf>
    <xf numFmtId="2" fontId="25" fillId="0" borderId="0" xfId="0" applyNumberFormat="1" applyFont="1" applyAlignment="1">
      <alignment horizontal="right" wrapText="1"/>
    </xf>
    <xf numFmtId="4" fontId="0" fillId="0" borderId="11" xfId="0" applyNumberFormat="1" applyBorder="1" applyAlignment="1">
      <alignment horizontal="center" wrapText="1"/>
    </xf>
    <xf numFmtId="4" fontId="26" fillId="0" borderId="11" xfId="0" applyNumberFormat="1" applyFont="1" applyBorder="1" applyAlignment="1">
      <alignment horizontal="center" wrapText="1"/>
    </xf>
    <xf numFmtId="0" fontId="26" fillId="0" borderId="11" xfId="0" applyFont="1" applyBorder="1" applyAlignment="1">
      <alignment wrapText="1"/>
    </xf>
    <xf numFmtId="0" fontId="30" fillId="0" borderId="11" xfId="0" applyFont="1" applyBorder="1" applyAlignment="1">
      <alignment horizontal="center" vertical="center" wrapText="1"/>
    </xf>
    <xf numFmtId="4" fontId="30" fillId="0" borderId="11" xfId="0" applyNumberFormat="1" applyFont="1" applyBorder="1" applyAlignment="1">
      <alignment horizontal="center" vertical="center" wrapText="1"/>
    </xf>
    <xf numFmtId="0" fontId="31" fillId="0" borderId="0" xfId="0" applyFont="1"/>
    <xf numFmtId="4" fontId="31" fillId="0" borderId="0" xfId="0" applyNumberFormat="1" applyFont="1" applyAlignment="1">
      <alignment horizontal="center"/>
    </xf>
    <xf numFmtId="0" fontId="32" fillId="0" borderId="0" xfId="0" applyFont="1" applyAlignment="1">
      <alignment vertical="center"/>
    </xf>
    <xf numFmtId="2" fontId="0" fillId="0" borderId="11" xfId="0" applyNumberFormat="1" applyBorder="1" applyAlignment="1">
      <alignment horizontal="center"/>
    </xf>
    <xf numFmtId="0" fontId="25" fillId="0" borderId="11" xfId="0" applyFont="1" applyBorder="1" applyAlignment="1">
      <alignment horizontal="center" vertical="center"/>
    </xf>
    <xf numFmtId="0" fontId="25" fillId="0" borderId="0" xfId="0" applyFont="1" applyAlignment="1">
      <alignment horizontal="center" vertical="center"/>
    </xf>
    <xf numFmtId="4" fontId="25" fillId="0" borderId="11" xfId="0" applyNumberFormat="1" applyFont="1" applyBorder="1" applyAlignment="1">
      <alignment horizontal="right" vertical="center"/>
    </xf>
    <xf numFmtId="0" fontId="33" fillId="0" borderId="11" xfId="44" applyFont="1" applyBorder="1" applyAlignment="1">
      <alignment horizontal="center" wrapText="1"/>
    </xf>
    <xf numFmtId="0" fontId="34" fillId="0" borderId="11" xfId="0" applyFont="1" applyBorder="1" applyAlignment="1" applyProtection="1">
      <alignment vertical="center" wrapText="1"/>
      <protection locked="0"/>
    </xf>
    <xf numFmtId="4" fontId="25" fillId="0" borderId="0" xfId="0" applyNumberFormat="1" applyFont="1" applyAlignment="1">
      <alignment vertical="center"/>
    </xf>
    <xf numFmtId="4" fontId="28" fillId="0" borderId="11" xfId="0" applyNumberFormat="1" applyFont="1" applyBorder="1" applyAlignment="1">
      <alignment horizontal="right" vertical="center" wrapText="1"/>
    </xf>
    <xf numFmtId="43" fontId="28" fillId="0" borderId="11" xfId="43" applyFont="1" applyFill="1" applyBorder="1" applyAlignment="1">
      <alignment horizontal="center" vertical="center" wrapText="1"/>
    </xf>
    <xf numFmtId="0" fontId="25" fillId="0" borderId="11" xfId="0" applyFont="1" applyBorder="1" applyAlignment="1">
      <alignment horizontal="left" vertical="center" wrapText="1"/>
    </xf>
    <xf numFmtId="0" fontId="5" fillId="0" borderId="0" xfId="46"/>
    <xf numFmtId="15" fontId="37" fillId="19" borderId="11" xfId="46" applyNumberFormat="1" applyFont="1" applyFill="1" applyBorder="1" applyAlignment="1">
      <alignment horizontal="center" vertical="center" wrapText="1"/>
    </xf>
    <xf numFmtId="164" fontId="37" fillId="19" borderId="11" xfId="46" applyNumberFormat="1" applyFont="1" applyFill="1" applyBorder="1" applyAlignment="1">
      <alignment horizontal="center" vertical="center" wrapText="1"/>
    </xf>
    <xf numFmtId="165" fontId="37" fillId="19" borderId="11" xfId="46" applyNumberFormat="1" applyFont="1" applyFill="1" applyBorder="1" applyAlignment="1">
      <alignment horizontal="center" vertical="center" wrapText="1"/>
    </xf>
    <xf numFmtId="15" fontId="38" fillId="0" borderId="11" xfId="46" applyNumberFormat="1" applyFont="1" applyBorder="1" applyAlignment="1">
      <alignment horizontal="center"/>
    </xf>
    <xf numFmtId="166" fontId="38" fillId="0" borderId="11" xfId="46" applyNumberFormat="1" applyFont="1" applyBorder="1"/>
    <xf numFmtId="0" fontId="5" fillId="0" borderId="0" xfId="46" applyAlignment="1">
      <alignment wrapText="1"/>
    </xf>
    <xf numFmtId="15" fontId="38" fillId="0" borderId="0" xfId="46" applyNumberFormat="1" applyFont="1" applyAlignment="1">
      <alignment horizontal="center"/>
    </xf>
    <xf numFmtId="166" fontId="38" fillId="0" borderId="0" xfId="46" applyNumberFormat="1" applyFont="1"/>
    <xf numFmtId="15" fontId="38" fillId="0" borderId="11" xfId="46" applyNumberFormat="1" applyFont="1" applyBorder="1" applyAlignment="1">
      <alignment horizontal="center" wrapText="1"/>
    </xf>
    <xf numFmtId="166" fontId="38" fillId="0" borderId="11" xfId="46" applyNumberFormat="1" applyFont="1" applyBorder="1" applyAlignment="1">
      <alignment wrapText="1"/>
    </xf>
    <xf numFmtId="15" fontId="38" fillId="0" borderId="11" xfId="46" applyNumberFormat="1" applyFont="1" applyBorder="1"/>
    <xf numFmtId="15" fontId="38" fillId="0" borderId="11" xfId="46" applyNumberFormat="1" applyFont="1" applyBorder="1" applyAlignment="1">
      <alignment wrapText="1"/>
    </xf>
    <xf numFmtId="0" fontId="5" fillId="0" borderId="0" xfId="46" applyAlignment="1">
      <alignment vertical="center" wrapText="1"/>
    </xf>
    <xf numFmtId="15" fontId="38" fillId="0" borderId="0" xfId="46" applyNumberFormat="1" applyFont="1"/>
    <xf numFmtId="15" fontId="37" fillId="19" borderId="12" xfId="46" applyNumberFormat="1" applyFont="1" applyFill="1" applyBorder="1" applyAlignment="1">
      <alignment horizontal="center" vertical="center" wrapText="1"/>
    </xf>
    <xf numFmtId="164" fontId="37" fillId="19" borderId="12" xfId="46" applyNumberFormat="1" applyFont="1" applyFill="1" applyBorder="1" applyAlignment="1">
      <alignment horizontal="center" vertical="center" wrapText="1"/>
    </xf>
    <xf numFmtId="165" fontId="37" fillId="19" borderId="12" xfId="46" applyNumberFormat="1" applyFont="1" applyFill="1" applyBorder="1" applyAlignment="1">
      <alignment horizontal="center" vertical="center" wrapText="1"/>
    </xf>
    <xf numFmtId="0" fontId="5" fillId="0" borderId="11" xfId="46" applyBorder="1" applyAlignment="1">
      <alignment horizontal="center"/>
    </xf>
    <xf numFmtId="167" fontId="38" fillId="0" borderId="11" xfId="46" applyNumberFormat="1" applyFont="1" applyBorder="1"/>
    <xf numFmtId="166" fontId="39" fillId="0" borderId="11" xfId="46" applyNumberFormat="1" applyFont="1" applyBorder="1"/>
    <xf numFmtId="0" fontId="5" fillId="0" borderId="11" xfId="46" applyBorder="1" applyAlignment="1">
      <alignment horizontal="center" wrapText="1"/>
    </xf>
    <xf numFmtId="15" fontId="5" fillId="0" borderId="0" xfId="46" quotePrefix="1" applyNumberFormat="1" applyAlignment="1">
      <alignment horizontal="center"/>
    </xf>
    <xf numFmtId="166" fontId="39" fillId="0" borderId="0" xfId="46" applyNumberFormat="1" applyFont="1"/>
    <xf numFmtId="15" fontId="39" fillId="0" borderId="0" xfId="46" quotePrefix="1" applyNumberFormat="1" applyFont="1" applyAlignment="1">
      <alignment horizontal="center"/>
    </xf>
    <xf numFmtId="167" fontId="38" fillId="0" borderId="11" xfId="46" applyNumberFormat="1" applyFont="1" applyBorder="1" applyAlignment="1">
      <alignment wrapText="1"/>
    </xf>
    <xf numFmtId="166" fontId="39" fillId="0" borderId="11" xfId="46" applyNumberFormat="1" applyFont="1" applyBorder="1" applyAlignment="1">
      <alignment wrapText="1"/>
    </xf>
    <xf numFmtId="166" fontId="5" fillId="0" borderId="11" xfId="46" applyNumberFormat="1" applyBorder="1" applyAlignment="1">
      <alignment wrapText="1"/>
    </xf>
    <xf numFmtId="166" fontId="5" fillId="0" borderId="11" xfId="46" applyNumberFormat="1" applyBorder="1"/>
    <xf numFmtId="0" fontId="5" fillId="0" borderId="0" xfId="46" applyAlignment="1">
      <alignment horizontal="center"/>
    </xf>
    <xf numFmtId="167" fontId="38" fillId="0" borderId="0" xfId="46" applyNumberFormat="1" applyFont="1"/>
    <xf numFmtId="166" fontId="5" fillId="0" borderId="0" xfId="46" applyNumberFormat="1"/>
    <xf numFmtId="0" fontId="5" fillId="0" borderId="11" xfId="46" applyBorder="1"/>
    <xf numFmtId="0" fontId="5" fillId="0" borderId="0" xfId="47"/>
    <xf numFmtId="0" fontId="40" fillId="0" borderId="11" xfId="47" applyFont="1" applyBorder="1" applyAlignment="1">
      <alignment horizontal="center"/>
    </xf>
    <xf numFmtId="0" fontId="34" fillId="0" borderId="11" xfId="0" applyFont="1" applyBorder="1" applyAlignment="1" applyProtection="1">
      <alignment horizontal="center" vertical="center" wrapText="1"/>
      <protection locked="0"/>
    </xf>
    <xf numFmtId="4" fontId="28" fillId="0" borderId="11" xfId="48" applyNumberFormat="1" applyFont="1" applyFill="1" applyBorder="1" applyAlignment="1">
      <alignment horizontal="right" vertical="center" wrapText="1"/>
    </xf>
    <xf numFmtId="0" fontId="41" fillId="0" borderId="15" xfId="0" applyFont="1" applyBorder="1" applyAlignment="1">
      <alignment vertical="center" wrapText="1"/>
    </xf>
    <xf numFmtId="0" fontId="42" fillId="0" borderId="17" xfId="0" applyFont="1" applyBorder="1" applyAlignment="1">
      <alignment vertical="center" wrapText="1"/>
    </xf>
    <xf numFmtId="0" fontId="42" fillId="0" borderId="17" xfId="0" applyFont="1" applyBorder="1" applyAlignment="1">
      <alignment horizontal="justify" vertical="center" wrapText="1"/>
    </xf>
    <xf numFmtId="0" fontId="42" fillId="0" borderId="19" xfId="0" applyFont="1" applyBorder="1" applyAlignment="1">
      <alignment horizontal="justify" vertical="center" wrapText="1"/>
    </xf>
    <xf numFmtId="0" fontId="41" fillId="0" borderId="17" xfId="0" applyFont="1" applyBorder="1" applyAlignment="1">
      <alignment vertical="center" wrapText="1"/>
    </xf>
    <xf numFmtId="0" fontId="42" fillId="0" borderId="19" xfId="0" applyFont="1" applyBorder="1" applyAlignment="1">
      <alignment vertical="center" wrapText="1"/>
    </xf>
    <xf numFmtId="0" fontId="41" fillId="0" borderId="21" xfId="0" applyFont="1" applyBorder="1" applyAlignment="1">
      <alignment vertical="center" wrapText="1"/>
    </xf>
    <xf numFmtId="0" fontId="42" fillId="0" borderId="22" xfId="0" applyFont="1" applyBorder="1" applyAlignment="1">
      <alignment horizontal="justify" vertical="center" wrapText="1"/>
    </xf>
    <xf numFmtId="0" fontId="42" fillId="0" borderId="23" xfId="0" applyFont="1" applyBorder="1" applyAlignment="1">
      <alignment horizontal="justify" vertical="center" wrapText="1"/>
    </xf>
    <xf numFmtId="0" fontId="42" fillId="0" borderId="22" xfId="0" applyFont="1" applyBorder="1" applyAlignment="1">
      <alignment vertical="center" wrapText="1"/>
    </xf>
    <xf numFmtId="0" fontId="42" fillId="0" borderId="23" xfId="0" applyFont="1" applyBorder="1" applyAlignment="1">
      <alignment vertical="center" wrapText="1"/>
    </xf>
    <xf numFmtId="0" fontId="25" fillId="0" borderId="0" xfId="0" applyFont="1" applyAlignment="1">
      <alignment vertical="center" wrapText="1"/>
    </xf>
    <xf numFmtId="0" fontId="42" fillId="0" borderId="27" xfId="0" applyFont="1" applyBorder="1" applyAlignment="1">
      <alignment vertical="center" wrapText="1"/>
    </xf>
    <xf numFmtId="2" fontId="25" fillId="0" borderId="0" xfId="0" applyNumberFormat="1" applyFont="1" applyAlignment="1">
      <alignment horizontal="right" vertical="center" wrapText="1"/>
    </xf>
    <xf numFmtId="0" fontId="24" fillId="0" borderId="0" xfId="44" applyFont="1"/>
    <xf numFmtId="0" fontId="25" fillId="0" borderId="0" xfId="0" applyFont="1" applyFill="1"/>
    <xf numFmtId="2" fontId="25" fillId="0" borderId="0" xfId="0" applyNumberFormat="1" applyFont="1" applyFill="1" applyAlignment="1">
      <alignment horizontal="center"/>
    </xf>
    <xf numFmtId="2" fontId="25" fillId="0" borderId="0" xfId="0" applyNumberFormat="1" applyFont="1" applyFill="1" applyAlignment="1">
      <alignment horizontal="right"/>
    </xf>
    <xf numFmtId="0" fontId="29" fillId="0" borderId="0" xfId="0" applyFont="1" applyAlignment="1">
      <alignment vertical="center"/>
    </xf>
    <xf numFmtId="0" fontId="45" fillId="0" borderId="11" xfId="0" applyFont="1" applyBorder="1" applyAlignment="1">
      <alignment horizontal="center" vertical="center" wrapText="1"/>
    </xf>
    <xf numFmtId="0" fontId="45" fillId="0" borderId="11" xfId="0" applyFont="1" applyBorder="1" applyAlignment="1">
      <alignment horizontal="left" vertical="center" wrapText="1"/>
    </xf>
    <xf numFmtId="43" fontId="47" fillId="0" borderId="11" xfId="43" applyFont="1" applyFill="1" applyBorder="1" applyAlignment="1">
      <alignment horizontal="center" vertical="center" wrapText="1"/>
    </xf>
    <xf numFmtId="43" fontId="6" fillId="0" borderId="0" xfId="43" applyFont="1" applyFill="1"/>
    <xf numFmtId="4" fontId="23" fillId="0" borderId="11" xfId="43" applyNumberFormat="1" applyFont="1" applyFill="1" applyBorder="1" applyAlignment="1">
      <alignment horizontal="center" vertical="center" wrapText="1"/>
    </xf>
    <xf numFmtId="43" fontId="31" fillId="0" borderId="11" xfId="43" applyFont="1" applyFill="1" applyBorder="1" applyAlignment="1">
      <alignment horizontal="center" vertical="top" wrapText="1"/>
    </xf>
    <xf numFmtId="43" fontId="23" fillId="0" borderId="0" xfId="43" applyFont="1" applyFill="1" applyAlignment="1">
      <alignment horizontal="center"/>
    </xf>
    <xf numFmtId="37" fontId="4" fillId="0" borderId="0" xfId="48" applyNumberFormat="1" applyFont="1" applyFill="1" applyBorder="1"/>
    <xf numFmtId="43" fontId="23" fillId="0" borderId="11" xfId="43" applyFont="1" applyFill="1" applyBorder="1" applyAlignment="1">
      <alignment horizontal="center" vertical="center"/>
    </xf>
    <xf numFmtId="43" fontId="23" fillId="0" borderId="11" xfId="43" applyFont="1" applyFill="1" applyBorder="1" applyAlignment="1">
      <alignment horizontal="center"/>
    </xf>
    <xf numFmtId="4" fontId="36" fillId="0" borderId="28" xfId="43" applyNumberFormat="1" applyFont="1" applyFill="1" applyBorder="1" applyAlignment="1">
      <alignment horizontal="center" vertical="center"/>
    </xf>
    <xf numFmtId="39" fontId="4" fillId="0" borderId="11" xfId="43" applyNumberFormat="1" applyFont="1" applyFill="1" applyBorder="1" applyAlignment="1">
      <alignment horizontal="center" vertical="top" wrapText="1"/>
    </xf>
    <xf numFmtId="43" fontId="4" fillId="0" borderId="11" xfId="43" applyFont="1" applyFill="1" applyBorder="1" applyAlignment="1">
      <alignment horizontal="justify" vertical="top" wrapText="1"/>
    </xf>
    <xf numFmtId="43" fontId="23" fillId="0" borderId="28" xfId="43" applyFont="1" applyFill="1" applyBorder="1" applyAlignment="1">
      <alignment horizontal="left"/>
    </xf>
    <xf numFmtId="37" fontId="4" fillId="0" borderId="11" xfId="43" applyNumberFormat="1" applyFont="1" applyFill="1" applyBorder="1" applyAlignment="1">
      <alignment horizontal="center"/>
    </xf>
    <xf numFmtId="43" fontId="47" fillId="0" borderId="28" xfId="43" applyFont="1" applyFill="1" applyBorder="1" applyAlignment="1">
      <alignment horizontal="center" vertical="center"/>
    </xf>
    <xf numFmtId="43" fontId="47" fillId="0" borderId="28" xfId="43" applyFont="1" applyFill="1" applyBorder="1" applyAlignment="1">
      <alignment horizontal="center"/>
    </xf>
    <xf numFmtId="39" fontId="4" fillId="0" borderId="11" xfId="43" applyNumberFormat="1" applyFont="1" applyFill="1" applyBorder="1" applyAlignment="1"/>
    <xf numFmtId="39" fontId="4" fillId="0" borderId="11" xfId="43" applyNumberFormat="1" applyFont="1" applyFill="1" applyBorder="1" applyAlignment="1">
      <alignment horizontal="right"/>
    </xf>
    <xf numFmtId="0" fontId="25" fillId="0" borderId="11" xfId="0" applyFont="1" applyFill="1" applyBorder="1"/>
    <xf numFmtId="40" fontId="4" fillId="0" borderId="11" xfId="0" applyNumberFormat="1" applyFont="1" applyFill="1" applyBorder="1" applyAlignment="1">
      <alignment horizontal="center" vertical="top" wrapText="1"/>
    </xf>
    <xf numFmtId="0" fontId="48" fillId="0" borderId="11" xfId="0" applyFont="1" applyFill="1" applyBorder="1" applyAlignment="1">
      <alignment horizontal="center" vertical="center"/>
    </xf>
    <xf numFmtId="0" fontId="48" fillId="0" borderId="11" xfId="0" applyFont="1" applyFill="1" applyBorder="1"/>
    <xf numFmtId="0" fontId="23" fillId="0" borderId="28" xfId="50" applyFont="1" applyFill="1" applyBorder="1" applyAlignment="1">
      <alignment horizontal="justify" vertical="top" wrapText="1"/>
    </xf>
    <xf numFmtId="4" fontId="50" fillId="0" borderId="0" xfId="0" applyNumberFormat="1" applyFont="1" applyFill="1" applyAlignment="1">
      <alignment horizontal="right"/>
    </xf>
    <xf numFmtId="0" fontId="25" fillId="0" borderId="0" xfId="44" applyFont="1"/>
    <xf numFmtId="2" fontId="25" fillId="0" borderId="0" xfId="44" applyNumberFormat="1" applyFont="1" applyAlignment="1">
      <alignment horizontal="center"/>
    </xf>
    <xf numFmtId="2" fontId="25" fillId="0" borderId="0" xfId="44" applyNumberFormat="1" applyFont="1" applyAlignment="1">
      <alignment horizontal="right"/>
    </xf>
    <xf numFmtId="4" fontId="36" fillId="0" borderId="0" xfId="43" applyNumberFormat="1" applyFont="1" applyFill="1" applyBorder="1" applyAlignment="1">
      <alignment horizontal="center" vertical="center"/>
    </xf>
    <xf numFmtId="0" fontId="45" fillId="0" borderId="11" xfId="0" applyFont="1" applyFill="1" applyBorder="1" applyAlignment="1">
      <alignment horizontal="center" vertical="center" wrapText="1"/>
    </xf>
    <xf numFmtId="0" fontId="20" fillId="0" borderId="11" xfId="0" applyFont="1" applyFill="1" applyBorder="1" applyAlignment="1">
      <alignment horizontal="left" vertical="center" wrapText="1"/>
    </xf>
    <xf numFmtId="4" fontId="20" fillId="0" borderId="11" xfId="0" applyNumberFormat="1" applyFont="1" applyFill="1" applyBorder="1" applyAlignment="1">
      <alignment horizontal="right" vertical="center" wrapText="1"/>
    </xf>
    <xf numFmtId="0" fontId="45" fillId="0" borderId="11" xfId="0" applyFont="1" applyFill="1" applyBorder="1" applyAlignment="1">
      <alignment horizontal="left" vertical="center" wrapText="1"/>
    </xf>
    <xf numFmtId="4" fontId="45" fillId="0" borderId="11" xfId="0" applyNumberFormat="1" applyFont="1" applyFill="1" applyBorder="1" applyAlignment="1">
      <alignment horizontal="right" vertical="center" wrapText="1"/>
    </xf>
    <xf numFmtId="0" fontId="20" fillId="0" borderId="11" xfId="0" applyFont="1" applyBorder="1" applyAlignment="1">
      <alignment horizontal="left" vertical="center" wrapText="1"/>
    </xf>
    <xf numFmtId="2" fontId="24" fillId="0" borderId="0" xfId="44" applyNumberFormat="1" applyFont="1" applyAlignment="1">
      <alignment horizontal="center"/>
    </xf>
    <xf numFmtId="37" fontId="3" fillId="0" borderId="11" xfId="43" applyNumberFormat="1" applyFont="1" applyFill="1" applyBorder="1" applyAlignment="1">
      <alignment horizontal="center"/>
    </xf>
    <xf numFmtId="4" fontId="36" fillId="0" borderId="0" xfId="43" applyNumberFormat="1" applyFont="1" applyFill="1" applyBorder="1" applyAlignment="1">
      <alignment horizontal="center"/>
    </xf>
    <xf numFmtId="43" fontId="23" fillId="0" borderId="11" xfId="48" applyFont="1" applyFill="1" applyBorder="1" applyAlignment="1">
      <alignment horizontal="center" vertical="center" wrapText="1"/>
    </xf>
    <xf numFmtId="43" fontId="6" fillId="0" borderId="0" xfId="43" applyFont="1" applyFill="1" applyAlignment="1">
      <alignment vertical="center"/>
    </xf>
    <xf numFmtId="10" fontId="24" fillId="0" borderId="0" xfId="49" applyNumberFormat="1" applyFont="1" applyFill="1" applyAlignment="1">
      <alignment horizontal="center"/>
    </xf>
    <xf numFmtId="2" fontId="24" fillId="0" borderId="0" xfId="44" applyNumberFormat="1" applyFont="1" applyAlignment="1">
      <alignment horizontal="right"/>
    </xf>
    <xf numFmtId="4" fontId="24" fillId="0" borderId="0" xfId="49" applyNumberFormat="1" applyFont="1" applyFill="1" applyAlignment="1">
      <alignment horizontal="right"/>
    </xf>
    <xf numFmtId="10" fontId="24" fillId="0" borderId="11" xfId="49" applyNumberFormat="1" applyFont="1" applyFill="1" applyBorder="1" applyAlignment="1">
      <alignment horizontal="center" vertical="center"/>
    </xf>
    <xf numFmtId="43" fontId="23" fillId="0" borderId="0" xfId="43" applyFont="1" applyFill="1" applyAlignment="1">
      <alignment horizontal="center" vertical="center"/>
    </xf>
    <xf numFmtId="4" fontId="23" fillId="0" borderId="0" xfId="43" applyNumberFormat="1" applyFont="1" applyFill="1" applyAlignment="1">
      <alignment horizontal="center" vertical="center"/>
    </xf>
    <xf numFmtId="4" fontId="23" fillId="0" borderId="11" xfId="43" applyNumberFormat="1" applyFont="1" applyFill="1" applyBorder="1" applyAlignment="1">
      <alignment horizontal="center" vertical="center"/>
    </xf>
    <xf numFmtId="10" fontId="24" fillId="0" borderId="0" xfId="0" applyNumberFormat="1" applyFont="1" applyFill="1" applyAlignment="1">
      <alignment horizontal="center"/>
    </xf>
    <xf numFmtId="10" fontId="49" fillId="0" borderId="0" xfId="0" applyNumberFormat="1" applyFont="1" applyFill="1" applyAlignment="1">
      <alignment horizontal="center"/>
    </xf>
    <xf numFmtId="4" fontId="6" fillId="0" borderId="11" xfId="43" applyNumberFormat="1" applyFont="1" applyFill="1" applyBorder="1" applyAlignment="1">
      <alignment horizontal="center" vertical="center" wrapText="1"/>
    </xf>
    <xf numFmtId="0" fontId="3" fillId="0" borderId="11" xfId="0" applyFont="1" applyFill="1" applyBorder="1"/>
    <xf numFmtId="39" fontId="3" fillId="0" borderId="11" xfId="0" applyNumberFormat="1" applyFont="1" applyFill="1" applyBorder="1" applyAlignment="1">
      <alignment horizontal="center" vertical="top" wrapText="1"/>
    </xf>
    <xf numFmtId="39" fontId="33" fillId="0" borderId="11" xfId="43" applyNumberFormat="1" applyFont="1" applyFill="1" applyBorder="1" applyAlignment="1">
      <alignment horizontal="right" vertical="top" wrapText="1"/>
    </xf>
    <xf numFmtId="4" fontId="20" fillId="0" borderId="11" xfId="0" applyNumberFormat="1" applyFont="1" applyBorder="1" applyAlignment="1">
      <alignment horizontal="right" vertical="center" wrapText="1"/>
    </xf>
    <xf numFmtId="0" fontId="0" fillId="0" borderId="0" xfId="0" applyFill="1" applyBorder="1"/>
    <xf numFmtId="4" fontId="0" fillId="0" borderId="0" xfId="0" applyNumberFormat="1" applyFill="1" applyBorder="1"/>
    <xf numFmtId="0" fontId="24" fillId="0" borderId="0" xfId="0" applyFont="1" applyFill="1" applyAlignment="1">
      <alignment vertical="center"/>
    </xf>
    <xf numFmtId="2" fontId="24" fillId="0" borderId="0" xfId="0" applyNumberFormat="1" applyFont="1" applyFill="1" applyAlignment="1">
      <alignment horizontal="right"/>
    </xf>
    <xf numFmtId="0" fontId="25" fillId="0" borderId="0" xfId="0" applyFont="1" applyFill="1" applyAlignment="1">
      <alignment vertical="center"/>
    </xf>
    <xf numFmtId="0" fontId="24" fillId="0" borderId="10" xfId="0" applyFont="1" applyFill="1" applyBorder="1"/>
    <xf numFmtId="2" fontId="24" fillId="0" borderId="10" xfId="0" applyNumberFormat="1" applyFont="1" applyFill="1" applyBorder="1" applyAlignment="1">
      <alignment horizontal="center"/>
    </xf>
    <xf numFmtId="2" fontId="24" fillId="0" borderId="10" xfId="0" applyNumberFormat="1" applyFont="1" applyFill="1" applyBorder="1" applyAlignment="1">
      <alignment horizontal="right"/>
    </xf>
    <xf numFmtId="0" fontId="0" fillId="0" borderId="11" xfId="0" applyFill="1" applyBorder="1"/>
    <xf numFmtId="0" fontId="41" fillId="0" borderId="15" xfId="0" applyFont="1" applyFill="1" applyBorder="1" applyAlignment="1">
      <alignment vertical="center" wrapText="1"/>
    </xf>
    <xf numFmtId="4" fontId="25" fillId="0" borderId="0" xfId="0" applyNumberFormat="1" applyFont="1" applyFill="1"/>
    <xf numFmtId="0" fontId="42" fillId="0" borderId="17" xfId="0" applyFont="1" applyFill="1" applyBorder="1" applyAlignment="1">
      <alignment vertical="center" wrapText="1"/>
    </xf>
    <xf numFmtId="0" fontId="42" fillId="0" borderId="17" xfId="0" applyFont="1" applyFill="1" applyBorder="1" applyAlignment="1">
      <alignment horizontal="justify" vertical="center" wrapText="1"/>
    </xf>
    <xf numFmtId="0" fontId="42" fillId="0" borderId="19" xfId="0" applyFont="1" applyFill="1" applyBorder="1" applyAlignment="1">
      <alignment horizontal="justify" vertical="center" wrapText="1"/>
    </xf>
    <xf numFmtId="0" fontId="24" fillId="0" borderId="0" xfId="0" applyFont="1" applyFill="1"/>
    <xf numFmtId="2" fontId="24" fillId="0" borderId="0" xfId="0" applyNumberFormat="1" applyFont="1" applyFill="1" applyAlignment="1">
      <alignment horizontal="center"/>
    </xf>
    <xf numFmtId="2" fontId="25" fillId="0" borderId="0" xfId="0" applyNumberFormat="1" applyFont="1" applyFill="1"/>
    <xf numFmtId="0" fontId="24" fillId="0" borderId="0" xfId="0" applyFont="1" applyFill="1" applyAlignment="1">
      <alignment wrapText="1"/>
    </xf>
    <xf numFmtId="0" fontId="29" fillId="0" borderId="0" xfId="0" applyFont="1" applyFill="1" applyAlignment="1">
      <alignment vertical="center"/>
    </xf>
    <xf numFmtId="0" fontId="23" fillId="0" borderId="0" xfId="0" applyFont="1" applyFill="1" applyAlignment="1">
      <alignment vertical="center"/>
    </xf>
    <xf numFmtId="168" fontId="23" fillId="0" borderId="0" xfId="0" applyNumberFormat="1" applyFont="1" applyFill="1" applyAlignment="1">
      <alignment horizontal="center" vertical="center"/>
    </xf>
    <xf numFmtId="0" fontId="46" fillId="0" borderId="11" xfId="0" applyFont="1" applyFill="1" applyBorder="1" applyAlignment="1">
      <alignment horizontal="center" vertical="center" wrapText="1"/>
    </xf>
    <xf numFmtId="39" fontId="48" fillId="0" borderId="11" xfId="0" applyNumberFormat="1" applyFont="1" applyFill="1" applyBorder="1" applyAlignment="1">
      <alignment horizontal="center"/>
    </xf>
    <xf numFmtId="4" fontId="48" fillId="0" borderId="11" xfId="0" applyNumberFormat="1" applyFont="1" applyFill="1" applyBorder="1"/>
    <xf numFmtId="0" fontId="49" fillId="0" borderId="0" xfId="0" applyFont="1" applyFill="1"/>
    <xf numFmtId="0" fontId="50" fillId="0" borderId="0" xfId="0" applyFont="1" applyFill="1"/>
    <xf numFmtId="2" fontId="50" fillId="0" borderId="0" xfId="0" applyNumberFormat="1" applyFont="1" applyFill="1" applyAlignment="1">
      <alignment horizontal="center"/>
    </xf>
    <xf numFmtId="3" fontId="48" fillId="0" borderId="11" xfId="0" applyNumberFormat="1" applyFont="1" applyFill="1" applyBorder="1" applyAlignment="1">
      <alignment horizontal="center"/>
    </xf>
    <xf numFmtId="168" fontId="23" fillId="0" borderId="0" xfId="50" applyNumberFormat="1" applyFont="1" applyFill="1" applyAlignment="1">
      <alignment horizontal="center" vertical="center"/>
    </xf>
    <xf numFmtId="0" fontId="4" fillId="0" borderId="0" xfId="50" applyFill="1"/>
    <xf numFmtId="2" fontId="25" fillId="0" borderId="0" xfId="0" applyNumberFormat="1" applyFont="1" applyFill="1" applyAlignment="1">
      <alignment horizontal="right" vertical="center"/>
    </xf>
    <xf numFmtId="0" fontId="23" fillId="0" borderId="11" xfId="50" applyFont="1" applyFill="1" applyBorder="1" applyAlignment="1">
      <alignment horizontal="center" vertical="center" wrapText="1"/>
    </xf>
    <xf numFmtId="4" fontId="23" fillId="0" borderId="11" xfId="50" applyNumberFormat="1" applyFont="1" applyFill="1" applyBorder="1" applyAlignment="1">
      <alignment horizontal="center" vertical="center" wrapText="1"/>
    </xf>
    <xf numFmtId="0" fontId="31" fillId="0" borderId="11" xfId="0" applyFont="1" applyFill="1" applyBorder="1" applyAlignment="1">
      <alignment horizontal="center" vertical="center"/>
    </xf>
    <xf numFmtId="0" fontId="31" fillId="0" borderId="11" xfId="0" applyFont="1" applyFill="1" applyBorder="1" applyAlignment="1">
      <alignment horizontal="center" vertical="top" wrapText="1"/>
    </xf>
    <xf numFmtId="0" fontId="25" fillId="0" borderId="0" xfId="0" applyFont="1" applyFill="1" applyAlignment="1">
      <alignment horizontal="center"/>
    </xf>
    <xf numFmtId="0" fontId="25" fillId="0" borderId="0" xfId="0" quotePrefix="1" applyFont="1" applyFill="1" applyAlignment="1">
      <alignment vertical="center"/>
    </xf>
    <xf numFmtId="0" fontId="23" fillId="0" borderId="0" xfId="50" applyFont="1" applyFill="1" applyAlignment="1">
      <alignment horizontal="justify" vertical="top" wrapText="1"/>
    </xf>
    <xf numFmtId="0" fontId="6" fillId="0" borderId="11" xfId="46" applyFont="1" applyFill="1" applyBorder="1"/>
    <xf numFmtId="17" fontId="4" fillId="0" borderId="0" xfId="50" applyNumberFormat="1" applyFill="1"/>
    <xf numFmtId="0" fontId="23" fillId="0" borderId="11" xfId="50" applyFont="1" applyFill="1" applyBorder="1" applyAlignment="1">
      <alignment horizontal="justify" vertical="top" wrapText="1"/>
    </xf>
    <xf numFmtId="0" fontId="23" fillId="0" borderId="11" xfId="50" applyFont="1" applyFill="1" applyBorder="1"/>
    <xf numFmtId="0" fontId="42" fillId="0" borderId="19" xfId="0" applyFont="1" applyFill="1" applyBorder="1" applyAlignment="1">
      <alignment vertical="center" wrapText="1"/>
    </xf>
    <xf numFmtId="0" fontId="24" fillId="0" borderId="0" xfId="44" applyFont="1" applyFill="1"/>
    <xf numFmtId="0" fontId="45" fillId="0" borderId="0" xfId="0" applyFont="1" applyFill="1" applyAlignment="1">
      <alignment vertical="center"/>
    </xf>
    <xf numFmtId="0" fontId="36" fillId="0" borderId="28" xfId="50" applyFont="1" applyFill="1" applyBorder="1" applyAlignment="1">
      <alignment horizontal="justify" vertical="top" wrapText="1"/>
    </xf>
    <xf numFmtId="0" fontId="51" fillId="0" borderId="0" xfId="0" applyFont="1" applyFill="1"/>
    <xf numFmtId="10" fontId="24" fillId="0" borderId="0" xfId="49" applyNumberFormat="1" applyFont="1" applyFill="1" applyBorder="1" applyAlignment="1">
      <alignment horizontal="center" vertical="center"/>
    </xf>
    <xf numFmtId="0" fontId="23" fillId="0" borderId="0" xfId="50" applyFont="1" applyFill="1"/>
    <xf numFmtId="2" fontId="24" fillId="0" borderId="0" xfId="44" applyNumberFormat="1" applyFont="1" applyFill="1" applyAlignment="1">
      <alignment horizontal="center"/>
    </xf>
    <xf numFmtId="0" fontId="25" fillId="0" borderId="0" xfId="44" applyFont="1" applyFill="1"/>
    <xf numFmtId="2" fontId="25" fillId="0" borderId="0" xfId="44" applyNumberFormat="1" applyFont="1" applyFill="1" applyAlignment="1">
      <alignment horizontal="right"/>
    </xf>
    <xf numFmtId="2" fontId="25" fillId="0" borderId="0" xfId="44" applyNumberFormat="1" applyFont="1" applyFill="1" applyAlignment="1">
      <alignment horizontal="center"/>
    </xf>
    <xf numFmtId="0" fontId="45" fillId="0" borderId="0" xfId="0" applyFont="1" applyFill="1"/>
    <xf numFmtId="0" fontId="47" fillId="0" borderId="0" xfId="0" applyFont="1" applyFill="1"/>
    <xf numFmtId="0" fontId="25" fillId="0" borderId="0" xfId="0" applyFont="1" applyFill="1" applyAlignment="1">
      <alignment horizontal="center" vertical="center"/>
    </xf>
    <xf numFmtId="17" fontId="3" fillId="0" borderId="11" xfId="0" applyNumberFormat="1" applyFont="1" applyFill="1" applyBorder="1"/>
    <xf numFmtId="0" fontId="48" fillId="0" borderId="0" xfId="0" applyFont="1" applyFill="1"/>
    <xf numFmtId="0" fontId="48" fillId="0" borderId="0" xfId="0" applyFont="1" applyFill="1" applyAlignment="1">
      <alignment horizontal="center"/>
    </xf>
    <xf numFmtId="0" fontId="36" fillId="0" borderId="0" xfId="50" applyFont="1" applyFill="1" applyAlignment="1">
      <alignment horizontal="justify" vertical="top" wrapText="1"/>
    </xf>
    <xf numFmtId="4" fontId="48" fillId="0" borderId="11" xfId="0" applyNumberFormat="1" applyFont="1" applyFill="1" applyBorder="1" applyAlignment="1">
      <alignment horizontal="right"/>
    </xf>
    <xf numFmtId="4" fontId="50" fillId="0" borderId="0" xfId="0" applyNumberFormat="1" applyFont="1" applyFill="1"/>
    <xf numFmtId="4" fontId="48" fillId="0" borderId="11" xfId="0" applyNumberFormat="1" applyFont="1" applyFill="1" applyBorder="1" applyAlignment="1">
      <alignment horizontal="center"/>
    </xf>
    <xf numFmtId="2" fontId="48" fillId="0" borderId="0" xfId="0" applyNumberFormat="1" applyFont="1" applyFill="1" applyAlignment="1">
      <alignment horizontal="right"/>
    </xf>
    <xf numFmtId="0" fontId="45" fillId="0" borderId="0" xfId="0" applyFont="1" applyFill="1" applyAlignment="1">
      <alignment vertical="center" wrapText="1"/>
    </xf>
    <xf numFmtId="2" fontId="46" fillId="0" borderId="0" xfId="0" applyNumberFormat="1" applyFont="1" applyFill="1" applyAlignment="1">
      <alignment horizontal="right"/>
    </xf>
    <xf numFmtId="0" fontId="24" fillId="0" borderId="0" xfId="0" applyFont="1" applyFill="1" applyAlignment="1">
      <alignment vertical="center" wrapText="1"/>
    </xf>
    <xf numFmtId="0" fontId="4" fillId="0" borderId="0" xfId="50" applyFill="1" applyAlignment="1">
      <alignment vertical="center"/>
    </xf>
    <xf numFmtId="4" fontId="2" fillId="0" borderId="11" xfId="51" applyNumberFormat="1" applyFont="1" applyFill="1" applyBorder="1" applyAlignment="1">
      <alignment horizontal="center"/>
    </xf>
    <xf numFmtId="4" fontId="48" fillId="0" borderId="0" xfId="0" applyNumberFormat="1" applyFont="1" applyFill="1" applyAlignment="1">
      <alignment wrapText="1" readingOrder="1"/>
    </xf>
    <xf numFmtId="4" fontId="48" fillId="0" borderId="0" xfId="0" applyNumberFormat="1" applyFont="1" applyFill="1" applyAlignment="1">
      <alignment horizontal="right"/>
    </xf>
    <xf numFmtId="4" fontId="24" fillId="0" borderId="0" xfId="0" applyNumberFormat="1" applyFont="1" applyFill="1" applyAlignment="1">
      <alignment horizontal="right"/>
    </xf>
    <xf numFmtId="0" fontId="24" fillId="0" borderId="0" xfId="0" applyFont="1" applyFill="1" applyAlignment="1">
      <alignment horizontal="left" vertical="center" wrapText="1"/>
    </xf>
    <xf numFmtId="2" fontId="24" fillId="0" borderId="0" xfId="44" applyNumberFormat="1" applyFont="1" applyFill="1" applyAlignment="1">
      <alignment horizontal="right"/>
    </xf>
    <xf numFmtId="10" fontId="25" fillId="0" borderId="0" xfId="44" applyNumberFormat="1" applyFont="1" applyFill="1" applyAlignment="1">
      <alignment horizontal="right"/>
    </xf>
    <xf numFmtId="0" fontId="36" fillId="0" borderId="0" xfId="50" applyFont="1" applyFill="1" applyAlignment="1">
      <alignment horizontal="justify" vertical="center" wrapText="1"/>
    </xf>
    <xf numFmtId="0" fontId="36" fillId="0" borderId="0" xfId="50" applyFont="1" applyFill="1" applyAlignment="1">
      <alignment horizontal="justify" wrapText="1"/>
    </xf>
    <xf numFmtId="0" fontId="36" fillId="0" borderId="0" xfId="0" applyFont="1" applyFill="1" applyAlignment="1">
      <alignment vertical="center"/>
    </xf>
    <xf numFmtId="4" fontId="25" fillId="0" borderId="0" xfId="44" applyNumberFormat="1" applyFont="1" applyFill="1"/>
    <xf numFmtId="0" fontId="6" fillId="0" borderId="11" xfId="50" applyFont="1" applyFill="1" applyBorder="1" applyAlignment="1">
      <alignment horizontal="center" vertical="center" wrapText="1"/>
    </xf>
    <xf numFmtId="39" fontId="6" fillId="0" borderId="11" xfId="50" applyNumberFormat="1" applyFont="1" applyFill="1" applyBorder="1" applyAlignment="1">
      <alignment horizontal="center" vertical="center" wrapText="1"/>
    </xf>
    <xf numFmtId="4" fontId="6" fillId="0" borderId="11" xfId="50" applyNumberFormat="1" applyFont="1" applyFill="1" applyBorder="1" applyAlignment="1">
      <alignment horizontal="center" vertical="center" wrapText="1"/>
    </xf>
    <xf numFmtId="0" fontId="45" fillId="0" borderId="12" xfId="0" applyFont="1" applyFill="1" applyBorder="1" applyAlignment="1">
      <alignment horizontal="center" vertical="center" wrapText="1"/>
    </xf>
    <xf numFmtId="0" fontId="25" fillId="0" borderId="11" xfId="0" applyFont="1" applyFill="1" applyBorder="1" applyAlignment="1">
      <alignment vertical="center"/>
    </xf>
    <xf numFmtId="0" fontId="23" fillId="0" borderId="0" xfId="50" applyFont="1" applyFill="1" applyAlignment="1">
      <alignment vertical="center"/>
    </xf>
    <xf numFmtId="0" fontId="23" fillId="0" borderId="0" xfId="50" applyFont="1" applyFill="1" applyAlignment="1">
      <alignment horizontal="justify" vertical="center" wrapText="1"/>
    </xf>
    <xf numFmtId="0" fontId="23" fillId="0" borderId="11" xfId="50" applyFont="1" applyFill="1" applyBorder="1" applyAlignment="1">
      <alignment horizontal="justify" vertical="center" wrapText="1"/>
    </xf>
    <xf numFmtId="0" fontId="3" fillId="0" borderId="11" xfId="0" applyFont="1" applyFill="1" applyBorder="1" applyAlignment="1">
      <alignment horizontal="center" vertical="center" wrapText="1"/>
    </xf>
    <xf numFmtId="0" fontId="33" fillId="0" borderId="11" xfId="50" applyFont="1" applyFill="1" applyBorder="1" applyAlignment="1">
      <alignment vertical="center"/>
    </xf>
    <xf numFmtId="0" fontId="23" fillId="0" borderId="11" xfId="50" applyFont="1" applyFill="1" applyBorder="1" applyAlignment="1">
      <alignment vertical="center"/>
    </xf>
    <xf numFmtId="39" fontId="25" fillId="0" borderId="0" xfId="0" applyNumberFormat="1" applyFont="1" applyFill="1" applyAlignment="1">
      <alignment vertical="center"/>
    </xf>
    <xf numFmtId="0" fontId="20" fillId="0" borderId="0" xfId="0" applyFont="1" applyFill="1" applyBorder="1"/>
    <xf numFmtId="4" fontId="1" fillId="0" borderId="11" xfId="51" applyNumberFormat="1" applyFont="1" applyFill="1" applyBorder="1" applyAlignment="1">
      <alignment horizontal="center"/>
    </xf>
    <xf numFmtId="0" fontId="24" fillId="0" borderId="0" xfId="44" applyFont="1" applyFill="1" applyAlignment="1">
      <alignment wrapText="1"/>
    </xf>
    <xf numFmtId="0" fontId="25" fillId="0" borderId="0" xfId="44" applyFont="1" applyFill="1" applyAlignment="1">
      <alignment wrapText="1"/>
    </xf>
    <xf numFmtId="4" fontId="45" fillId="0" borderId="11" xfId="0" applyNumberFormat="1" applyFont="1" applyBorder="1" applyAlignment="1">
      <alignment horizontal="right" vertical="center" wrapText="1"/>
    </xf>
    <xf numFmtId="10" fontId="24" fillId="0" borderId="0" xfId="0" applyNumberFormat="1" applyFont="1" applyFill="1" applyAlignment="1">
      <alignment horizontal="center" vertical="center"/>
    </xf>
    <xf numFmtId="2" fontId="25" fillId="0" borderId="0" xfId="0" applyNumberFormat="1" applyFont="1" applyFill="1" applyBorder="1" applyAlignment="1">
      <alignment horizontal="right"/>
    </xf>
    <xf numFmtId="0" fontId="25" fillId="0" borderId="0" xfId="0" applyFont="1" applyFill="1" applyBorder="1" applyAlignment="1">
      <alignment horizontal="center"/>
    </xf>
    <xf numFmtId="0" fontId="46" fillId="0" borderId="11" xfId="0" applyFont="1" applyFill="1" applyBorder="1" applyAlignment="1">
      <alignment horizontal="center" vertical="center" wrapText="1"/>
    </xf>
    <xf numFmtId="0" fontId="24" fillId="0" borderId="0" xfId="0" applyFont="1" applyAlignment="1">
      <alignment horizontal="center"/>
    </xf>
    <xf numFmtId="0" fontId="27" fillId="0" borderId="12"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4" xfId="0" applyFont="1" applyBorder="1" applyAlignment="1">
      <alignment horizontal="center" vertical="center" wrapText="1"/>
    </xf>
    <xf numFmtId="0" fontId="40" fillId="0" borderId="11" xfId="47" applyFont="1" applyBorder="1" applyAlignment="1">
      <alignment horizontal="left"/>
    </xf>
    <xf numFmtId="0" fontId="36" fillId="0" borderId="0" xfId="45" applyFont="1" applyAlignment="1">
      <alignment horizontal="center"/>
    </xf>
    <xf numFmtId="0" fontId="24" fillId="18" borderId="11" xfId="0" applyFont="1" applyFill="1" applyBorder="1" applyAlignment="1">
      <alignment horizontal="center"/>
    </xf>
    <xf numFmtId="0" fontId="42" fillId="0" borderId="16" xfId="0" applyFont="1" applyFill="1" applyBorder="1" applyAlignment="1">
      <alignment vertical="top" wrapText="1"/>
    </xf>
    <xf numFmtId="0" fontId="42" fillId="0" borderId="18" xfId="0" applyFont="1" applyFill="1" applyBorder="1" applyAlignment="1">
      <alignment vertical="top" wrapText="1"/>
    </xf>
    <xf numFmtId="0" fontId="42" fillId="0" borderId="20" xfId="0" applyFont="1" applyFill="1" applyBorder="1" applyAlignment="1">
      <alignment vertical="top" wrapText="1"/>
    </xf>
    <xf numFmtId="4" fontId="24" fillId="0" borderId="12" xfId="0" applyNumberFormat="1" applyFont="1" applyFill="1" applyBorder="1" applyAlignment="1">
      <alignment horizontal="center" vertical="top" wrapText="1"/>
    </xf>
    <xf numFmtId="4" fontId="24" fillId="0" borderId="13" xfId="0" applyNumberFormat="1" applyFont="1" applyFill="1" applyBorder="1" applyAlignment="1">
      <alignment horizontal="center" vertical="top" wrapText="1"/>
    </xf>
    <xf numFmtId="4" fontId="24" fillId="0" borderId="14" xfId="0" applyNumberFormat="1" applyFont="1" applyFill="1" applyBorder="1" applyAlignment="1">
      <alignment horizontal="center" vertical="top" wrapText="1"/>
    </xf>
    <xf numFmtId="4" fontId="24" fillId="0" borderId="11" xfId="0" applyNumberFormat="1" applyFont="1" applyFill="1" applyBorder="1" applyAlignment="1">
      <alignment horizontal="center" vertical="top" wrapText="1"/>
    </xf>
    <xf numFmtId="2" fontId="24" fillId="0" borderId="12" xfId="44" applyNumberFormat="1" applyFont="1" applyFill="1" applyBorder="1" applyAlignment="1">
      <alignment horizontal="center" vertical="top" wrapText="1"/>
    </xf>
    <xf numFmtId="2" fontId="24" fillId="0" borderId="13" xfId="44" applyNumberFormat="1" applyFont="1" applyFill="1" applyBorder="1" applyAlignment="1">
      <alignment horizontal="center" vertical="top" wrapText="1"/>
    </xf>
    <xf numFmtId="0" fontId="42" fillId="0" borderId="16" xfId="0" applyFont="1" applyFill="1" applyBorder="1" applyAlignment="1">
      <alignment horizontal="center" vertical="top" wrapText="1"/>
    </xf>
    <xf numFmtId="0" fontId="42" fillId="0" borderId="18" xfId="0" applyFont="1" applyFill="1" applyBorder="1" applyAlignment="1">
      <alignment horizontal="center" vertical="top" wrapText="1"/>
    </xf>
    <xf numFmtId="0" fontId="42" fillId="0" borderId="20" xfId="0" applyFont="1" applyFill="1" applyBorder="1" applyAlignment="1">
      <alignment horizontal="center" vertical="top" wrapText="1"/>
    </xf>
    <xf numFmtId="2" fontId="25" fillId="0" borderId="11" xfId="0" applyNumberFormat="1" applyFont="1" applyFill="1" applyBorder="1" applyAlignment="1">
      <alignment horizontal="center" vertical="center" wrapText="1"/>
    </xf>
    <xf numFmtId="0" fontId="46" fillId="0" borderId="11" xfId="0" applyFont="1" applyFill="1" applyBorder="1" applyAlignment="1">
      <alignment horizontal="center" vertical="center" wrapText="1"/>
    </xf>
    <xf numFmtId="0" fontId="42" fillId="0" borderId="16" xfId="0" applyFont="1" applyBorder="1" applyAlignment="1">
      <alignment horizontal="center" vertical="top" wrapText="1"/>
    </xf>
    <xf numFmtId="0" fontId="42" fillId="0" borderId="18" xfId="0" applyFont="1" applyBorder="1" applyAlignment="1">
      <alignment horizontal="center" vertical="top" wrapText="1"/>
    </xf>
    <xf numFmtId="0" fontId="42" fillId="0" borderId="20" xfId="0" applyFont="1" applyBorder="1" applyAlignment="1">
      <alignment horizontal="center" vertical="top" wrapText="1"/>
    </xf>
    <xf numFmtId="0" fontId="42" fillId="0" borderId="16" xfId="0" applyFont="1" applyBorder="1" applyAlignment="1">
      <alignment vertical="top" wrapText="1"/>
    </xf>
    <xf numFmtId="0" fontId="42" fillId="0" borderId="18" xfId="0" applyFont="1" applyBorder="1" applyAlignment="1">
      <alignment vertical="top" wrapText="1"/>
    </xf>
    <xf numFmtId="0" fontId="42" fillId="0" borderId="20" xfId="0" applyFont="1" applyBorder="1" applyAlignment="1">
      <alignment vertical="top" wrapText="1"/>
    </xf>
    <xf numFmtId="0" fontId="43" fillId="0" borderId="16" xfId="0" applyFont="1" applyBorder="1" applyAlignment="1">
      <alignment horizontal="center" vertical="center" wrapText="1"/>
    </xf>
    <xf numFmtId="0" fontId="43" fillId="0" borderId="18" xfId="0" applyFont="1" applyBorder="1" applyAlignment="1">
      <alignment horizontal="center" vertical="center" wrapText="1"/>
    </xf>
    <xf numFmtId="0" fontId="43" fillId="0" borderId="20"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22" xfId="0" applyFont="1" applyBorder="1" applyAlignment="1">
      <alignment horizontal="center" vertical="center" wrapText="1"/>
    </xf>
    <xf numFmtId="0" fontId="43" fillId="0" borderId="23" xfId="0" applyFont="1" applyBorder="1" applyAlignment="1">
      <alignment horizontal="center" vertical="center" wrapText="1"/>
    </xf>
    <xf numFmtId="0" fontId="41" fillId="0" borderId="24" xfId="0" applyFont="1" applyBorder="1" applyAlignment="1">
      <alignment horizontal="center" vertical="top" wrapText="1"/>
    </xf>
    <xf numFmtId="0" fontId="41" fillId="0" borderId="25" xfId="0" applyFont="1" applyBorder="1" applyAlignment="1">
      <alignment horizontal="center" vertical="top" wrapText="1"/>
    </xf>
    <xf numFmtId="0" fontId="41" fillId="0" borderId="26" xfId="0" applyFont="1" applyBorder="1" applyAlignment="1">
      <alignment horizontal="center" vertical="top" wrapText="1"/>
    </xf>
    <xf numFmtId="0" fontId="42" fillId="0" borderId="24" xfId="0" applyFont="1" applyBorder="1" applyAlignment="1">
      <alignment horizontal="center" vertical="top" wrapText="1"/>
    </xf>
    <xf numFmtId="0" fontId="42" fillId="0" borderId="25" xfId="0" applyFont="1" applyBorder="1" applyAlignment="1">
      <alignment horizontal="center" vertical="top" wrapText="1"/>
    </xf>
    <xf numFmtId="0" fontId="42" fillId="0" borderId="26" xfId="0" applyFont="1" applyBorder="1" applyAlignment="1">
      <alignment horizontal="center" vertical="top" wrapText="1"/>
    </xf>
    <xf numFmtId="0" fontId="25" fillId="0" borderId="29" xfId="0" applyFont="1" applyBorder="1" applyAlignment="1">
      <alignment horizontal="left" vertical="center" wrapText="1"/>
    </xf>
    <xf numFmtId="0" fontId="25" fillId="0" borderId="30" xfId="0" applyFont="1" applyBorder="1" applyAlignment="1">
      <alignment horizontal="left" vertical="center" wrapText="1"/>
    </xf>
    <xf numFmtId="0" fontId="25" fillId="0" borderId="31" xfId="0" applyFont="1" applyBorder="1" applyAlignment="1">
      <alignment horizontal="left" vertical="center" wrapText="1"/>
    </xf>
    <xf numFmtId="0" fontId="25" fillId="0" borderId="32" xfId="0" applyFont="1" applyBorder="1" applyAlignment="1">
      <alignment horizontal="left" vertical="center" wrapText="1"/>
    </xf>
    <xf numFmtId="0" fontId="25" fillId="0" borderId="0" xfId="0" applyFont="1" applyAlignment="1">
      <alignment horizontal="left" vertical="center" wrapText="1"/>
    </xf>
    <xf numFmtId="0" fontId="25" fillId="0" borderId="33" xfId="0" applyFont="1" applyBorder="1" applyAlignment="1">
      <alignment horizontal="left" vertical="center" wrapText="1"/>
    </xf>
    <xf numFmtId="0" fontId="25" fillId="0" borderId="34" xfId="0" applyFont="1" applyBorder="1" applyAlignment="1">
      <alignment horizontal="left" vertical="center" wrapText="1"/>
    </xf>
    <xf numFmtId="0" fontId="25" fillId="0" borderId="28" xfId="0" applyFont="1" applyBorder="1" applyAlignment="1">
      <alignment horizontal="left" vertical="center" wrapText="1"/>
    </xf>
    <xf numFmtId="0" fontId="25" fillId="0" borderId="35" xfId="0" applyFont="1" applyBorder="1" applyAlignment="1">
      <alignment horizontal="left" vertical="center" wrapText="1"/>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51" builtinId="3"/>
    <cellStyle name="Comma 2" xfId="43" xr:uid="{31E0C528-FE0D-431B-991D-9A999A677FB7}"/>
    <cellStyle name="Comma 2 2" xfId="48" xr:uid="{0EB6FFAF-2C26-4582-A62C-FC635477D785}"/>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46" xr:uid="{510C7985-9326-4AAD-ADF7-D2E8229F5EB5}"/>
    <cellStyle name="Normal 2 2" xfId="45" xr:uid="{B039EC36-F556-4E1F-BE63-F03753DFD4D9}"/>
    <cellStyle name="Normal 2 3" xfId="47" xr:uid="{F7A8FB7B-FBC2-4DAB-8129-24452ACCBEC3}"/>
    <cellStyle name="Normal 3" xfId="50" xr:uid="{E3B62644-7EA0-491A-BB71-D6B4A3855E52}"/>
    <cellStyle name="Normal 5" xfId="44" xr:uid="{30A15F48-29F0-4D14-9EFF-D8134223D036}"/>
    <cellStyle name="Note" xfId="38" builtinId="10" customBuiltin="1"/>
    <cellStyle name="Output" xfId="39" builtinId="21" customBuiltin="1"/>
    <cellStyle name="Percent" xfId="49" builtinId="5"/>
    <cellStyle name="Title" xfId="40" builtinId="15" customBuiltin="1"/>
    <cellStyle name="Total" xfId="41" builtinId="25" customBuiltin="1"/>
    <cellStyle name="Warning Text" xfId="42" builtinId="11" customBuiltin="1"/>
  </cellStyles>
  <dxfs count="118">
    <dxf>
      <fill>
        <patternFill patternType="solid">
          <fgColor indexed="64"/>
          <bgColor rgb="FF538ED5" tint="0.39997558519241921"/>
        </patternFill>
      </fill>
    </dxf>
    <dxf>
      <font>
        <u val="none"/>
      </font>
      <numFmt numFmtId="4" formatCode="#,##0.00"/>
    </dxf>
    <dxf>
      <font>
        <u val="none"/>
      </font>
      <numFmt numFmtId="169" formatCode="#,##0.000"/>
    </dxf>
    <dxf>
      <font>
        <u val="none"/>
      </font>
      <numFmt numFmtId="4" formatCode="#,##0.00"/>
    </dxf>
    <dxf>
      <font>
        <u val="none"/>
      </font>
      <numFmt numFmtId="169" formatCode="#,##0.000"/>
    </dxf>
    <dxf>
      <font>
        <u val="none"/>
      </font>
      <numFmt numFmtId="4" formatCode="#,##0.00"/>
    </dxf>
    <dxf>
      <font>
        <u val="none"/>
      </font>
      <numFmt numFmtId="169" formatCode="#,##0.000"/>
    </dxf>
    <dxf>
      <font>
        <u val="none"/>
      </font>
      <numFmt numFmtId="4" formatCode="#,##0.00"/>
    </dxf>
    <dxf>
      <font>
        <u val="none"/>
      </font>
      <numFmt numFmtId="169" formatCode="#,##0.000"/>
    </dxf>
    <dxf>
      <font>
        <u val="none"/>
      </font>
      <numFmt numFmtId="4" formatCode="#,##0.00"/>
    </dxf>
    <dxf>
      <font>
        <u val="none"/>
      </font>
      <numFmt numFmtId="169" formatCode="#,##0.000"/>
    </dxf>
    <dxf>
      <font>
        <u val="none"/>
      </font>
      <numFmt numFmtId="4" formatCode="#,##0.00"/>
    </dxf>
    <dxf>
      <font>
        <u val="none"/>
      </font>
      <numFmt numFmtId="169" formatCode="#,##0.000"/>
    </dxf>
    <dxf>
      <font>
        <u val="none"/>
      </font>
      <numFmt numFmtId="4" formatCode="#,##0.00"/>
    </dxf>
    <dxf>
      <font>
        <u val="none"/>
      </font>
      <numFmt numFmtId="169" formatCode="#,##0.000"/>
    </dxf>
    <dxf>
      <font>
        <u val="none"/>
      </font>
      <numFmt numFmtId="4" formatCode="#,##0.00"/>
    </dxf>
    <dxf>
      <font>
        <u val="none"/>
      </font>
      <numFmt numFmtId="169" formatCode="#,##0.000"/>
    </dxf>
    <dxf>
      <font>
        <u val="none"/>
      </font>
      <numFmt numFmtId="4" formatCode="#,##0.00"/>
    </dxf>
    <dxf>
      <font>
        <u val="none"/>
      </font>
      <numFmt numFmtId="169" formatCode="#,##0.000"/>
    </dxf>
    <dxf>
      <font>
        <u val="none"/>
      </font>
      <numFmt numFmtId="4" formatCode="#,##0.00"/>
    </dxf>
    <dxf>
      <font>
        <u val="none"/>
      </font>
      <numFmt numFmtId="169"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ont>
        <u val="none"/>
      </font>
      <numFmt numFmtId="4" formatCode="#,##0.00"/>
    </dxf>
    <dxf>
      <font>
        <u val="none"/>
      </font>
      <numFmt numFmtId="169"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onnections" Target="connection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6.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4.png"/></Relationships>
</file>

<file path=xl/drawings/_rels/drawing50.xml.rels><?xml version="1.0" encoding="UTF-8" standalone="yes"?>
<Relationships xmlns="http://schemas.openxmlformats.org/package/2006/relationships"><Relationship Id="rId1" Type="http://schemas.openxmlformats.org/officeDocument/2006/relationships/image" Target="../media/image45.png"/></Relationships>
</file>

<file path=xl/drawings/_rels/drawing51.xml.rels><?xml version="1.0" encoding="UTF-8" standalone="yes"?>
<Relationships xmlns="http://schemas.openxmlformats.org/package/2006/relationships"><Relationship Id="rId1" Type="http://schemas.openxmlformats.org/officeDocument/2006/relationships/image" Target="../media/image46.png"/></Relationships>
</file>

<file path=xl/drawings/_rels/drawing52.xml.rels><?xml version="1.0" encoding="UTF-8" standalone="yes"?>
<Relationships xmlns="http://schemas.openxmlformats.org/package/2006/relationships"><Relationship Id="rId1" Type="http://schemas.openxmlformats.org/officeDocument/2006/relationships/image" Target="../media/image46.png"/></Relationships>
</file>

<file path=xl/drawings/_rels/drawing53.xml.rels><?xml version="1.0" encoding="UTF-8" standalone="yes"?>
<Relationships xmlns="http://schemas.openxmlformats.org/package/2006/relationships"><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xdr:from>
      <xdr:col>2</xdr:col>
      <xdr:colOff>66674</xdr:colOff>
      <xdr:row>2</xdr:row>
      <xdr:rowOff>152400</xdr:rowOff>
    </xdr:from>
    <xdr:to>
      <xdr:col>2</xdr:col>
      <xdr:colOff>1552575</xdr:colOff>
      <xdr:row>7</xdr:row>
      <xdr:rowOff>276225</xdr:rowOff>
    </xdr:to>
    <xdr:pic>
      <xdr:nvPicPr>
        <xdr:cNvPr id="2" name="Picture 1">
          <a:extLst>
            <a:ext uri="{FF2B5EF4-FFF2-40B4-BE49-F238E27FC236}">
              <a16:creationId xmlns:a16="http://schemas.microsoft.com/office/drawing/2014/main" id="{93E8F7FD-9019-4866-A6A4-C13278AFB9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4" y="485775"/>
          <a:ext cx="1314451"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1781175</xdr:colOff>
      <xdr:row>6</xdr:row>
      <xdr:rowOff>152400</xdr:rowOff>
    </xdr:to>
    <xdr:pic>
      <xdr:nvPicPr>
        <xdr:cNvPr id="3" name="Picture 303">
          <a:extLst>
            <a:ext uri="{FF2B5EF4-FFF2-40B4-BE49-F238E27FC236}">
              <a16:creationId xmlns:a16="http://schemas.microsoft.com/office/drawing/2014/main" id="{588F547F-4743-46D3-8685-F6A06C8C82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95300"/>
          <a:ext cx="12763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3</xdr:row>
      <xdr:rowOff>66675</xdr:rowOff>
    </xdr:from>
    <xdr:to>
      <xdr:col>2</xdr:col>
      <xdr:colOff>1704974</xdr:colOff>
      <xdr:row>6</xdr:row>
      <xdr:rowOff>161925</xdr:rowOff>
    </xdr:to>
    <xdr:pic>
      <xdr:nvPicPr>
        <xdr:cNvPr id="2" name="Picture 320">
          <a:extLst>
            <a:ext uri="{FF2B5EF4-FFF2-40B4-BE49-F238E27FC236}">
              <a16:creationId xmlns:a16="http://schemas.microsoft.com/office/drawing/2014/main" id="{7CFDCE5A-2EAF-4ECF-839C-7DF20F3144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590550"/>
          <a:ext cx="1333499"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66676</xdr:colOff>
      <xdr:row>2</xdr:row>
      <xdr:rowOff>57151</xdr:rowOff>
    </xdr:from>
    <xdr:to>
      <xdr:col>2</xdr:col>
      <xdr:colOff>1362075</xdr:colOff>
      <xdr:row>7</xdr:row>
      <xdr:rowOff>0</xdr:rowOff>
    </xdr:to>
    <xdr:pic>
      <xdr:nvPicPr>
        <xdr:cNvPr id="2" name="Picture 1">
          <a:extLst>
            <a:ext uri="{FF2B5EF4-FFF2-40B4-BE49-F238E27FC236}">
              <a16:creationId xmlns:a16="http://schemas.microsoft.com/office/drawing/2014/main" id="{B9569EBE-1A89-44A7-AD62-52F5B9766AF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5851" y="390526"/>
          <a:ext cx="1295399" cy="12858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3</xdr:row>
      <xdr:rowOff>28575</xdr:rowOff>
    </xdr:from>
    <xdr:to>
      <xdr:col>2</xdr:col>
      <xdr:colOff>1638300</xdr:colOff>
      <xdr:row>7</xdr:row>
      <xdr:rowOff>133350</xdr:rowOff>
    </xdr:to>
    <xdr:pic>
      <xdr:nvPicPr>
        <xdr:cNvPr id="2" name="Picture 304">
          <a:extLst>
            <a:ext uri="{FF2B5EF4-FFF2-40B4-BE49-F238E27FC236}">
              <a16:creationId xmlns:a16="http://schemas.microsoft.com/office/drawing/2014/main" id="{48FAECC0-C664-4D9D-B0AE-BB4F32AC81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1150" y="552450"/>
          <a:ext cx="12668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85725</xdr:colOff>
      <xdr:row>3</xdr:row>
      <xdr:rowOff>57150</xdr:rowOff>
    </xdr:from>
    <xdr:to>
      <xdr:col>2</xdr:col>
      <xdr:colOff>1343025</xdr:colOff>
      <xdr:row>6</xdr:row>
      <xdr:rowOff>123825</xdr:rowOff>
    </xdr:to>
    <xdr:pic>
      <xdr:nvPicPr>
        <xdr:cNvPr id="4" name="Picture 323">
          <a:extLst>
            <a:ext uri="{FF2B5EF4-FFF2-40B4-BE49-F238E27FC236}">
              <a16:creationId xmlns:a16="http://schemas.microsoft.com/office/drawing/2014/main" id="{8AED5135-3EBD-4F7D-BB2A-66F24979F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581025"/>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9525</xdr:colOff>
      <xdr:row>2</xdr:row>
      <xdr:rowOff>152400</xdr:rowOff>
    </xdr:from>
    <xdr:to>
      <xdr:col>3</xdr:col>
      <xdr:colOff>38100</xdr:colOff>
      <xdr:row>7</xdr:row>
      <xdr:rowOff>104775</xdr:rowOff>
    </xdr:to>
    <xdr:pic>
      <xdr:nvPicPr>
        <xdr:cNvPr id="2" name="Picture 320">
          <a:extLst>
            <a:ext uri="{FF2B5EF4-FFF2-40B4-BE49-F238E27FC236}">
              <a16:creationId xmlns:a16="http://schemas.microsoft.com/office/drawing/2014/main" id="{C4864D33-40E1-453D-875B-B5203954C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485775"/>
          <a:ext cx="14097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1304925</xdr:colOff>
      <xdr:row>6</xdr:row>
      <xdr:rowOff>133349</xdr:rowOff>
    </xdr:to>
    <xdr:pic>
      <xdr:nvPicPr>
        <xdr:cNvPr id="3" name="Picture 323">
          <a:extLst>
            <a:ext uri="{FF2B5EF4-FFF2-40B4-BE49-F238E27FC236}">
              <a16:creationId xmlns:a16="http://schemas.microsoft.com/office/drawing/2014/main" id="{0B8D1C55-342C-4F14-9168-3A05C20041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409575"/>
          <a:ext cx="125730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57150</xdr:colOff>
      <xdr:row>2</xdr:row>
      <xdr:rowOff>95250</xdr:rowOff>
    </xdr:from>
    <xdr:to>
      <xdr:col>3</xdr:col>
      <xdr:colOff>0</xdr:colOff>
      <xdr:row>6</xdr:row>
      <xdr:rowOff>133350</xdr:rowOff>
    </xdr:to>
    <xdr:pic>
      <xdr:nvPicPr>
        <xdr:cNvPr id="2" name="Picture 323">
          <a:extLst>
            <a:ext uri="{FF2B5EF4-FFF2-40B4-BE49-F238E27FC236}">
              <a16:creationId xmlns:a16="http://schemas.microsoft.com/office/drawing/2014/main" id="{C7387E53-D854-47C8-810F-027C33A2BB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28625"/>
          <a:ext cx="13239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104775</xdr:colOff>
      <xdr:row>2</xdr:row>
      <xdr:rowOff>66675</xdr:rowOff>
    </xdr:from>
    <xdr:to>
      <xdr:col>2</xdr:col>
      <xdr:colOff>1371600</xdr:colOff>
      <xdr:row>7</xdr:row>
      <xdr:rowOff>0</xdr:rowOff>
    </xdr:to>
    <xdr:pic>
      <xdr:nvPicPr>
        <xdr:cNvPr id="3" name="Picture 321">
          <a:extLst>
            <a:ext uri="{FF2B5EF4-FFF2-40B4-BE49-F238E27FC236}">
              <a16:creationId xmlns:a16="http://schemas.microsoft.com/office/drawing/2014/main" id="{A56F36D7-2EAC-4EEE-BB72-CE9D0712CD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5" y="400050"/>
          <a:ext cx="126682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85725</xdr:colOff>
      <xdr:row>2</xdr:row>
      <xdr:rowOff>0</xdr:rowOff>
    </xdr:from>
    <xdr:to>
      <xdr:col>3</xdr:col>
      <xdr:colOff>0</xdr:colOff>
      <xdr:row>6</xdr:row>
      <xdr:rowOff>123825</xdr:rowOff>
    </xdr:to>
    <xdr:pic>
      <xdr:nvPicPr>
        <xdr:cNvPr id="2" name="Picture 330">
          <a:extLst>
            <a:ext uri="{FF2B5EF4-FFF2-40B4-BE49-F238E27FC236}">
              <a16:creationId xmlns:a16="http://schemas.microsoft.com/office/drawing/2014/main" id="{A0A89BEE-126A-4D14-B2DA-9787ED7AD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333375"/>
          <a:ext cx="12954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3</xdr:col>
      <xdr:colOff>1</xdr:colOff>
      <xdr:row>6</xdr:row>
      <xdr:rowOff>247650</xdr:rowOff>
    </xdr:to>
    <xdr:pic>
      <xdr:nvPicPr>
        <xdr:cNvPr id="2" name="Picture 2">
          <a:extLst>
            <a:ext uri="{FF2B5EF4-FFF2-40B4-BE49-F238E27FC236}">
              <a16:creationId xmlns:a16="http://schemas.microsoft.com/office/drawing/2014/main" id="{4F80B085-9590-4834-B174-CCDEEBFB9F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3335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47624</xdr:colOff>
      <xdr:row>3</xdr:row>
      <xdr:rowOff>28575</xdr:rowOff>
    </xdr:from>
    <xdr:to>
      <xdr:col>2</xdr:col>
      <xdr:colOff>1381124</xdr:colOff>
      <xdr:row>6</xdr:row>
      <xdr:rowOff>219075</xdr:rowOff>
    </xdr:to>
    <xdr:pic>
      <xdr:nvPicPr>
        <xdr:cNvPr id="2" name="Picture 320">
          <a:extLst>
            <a:ext uri="{FF2B5EF4-FFF2-40B4-BE49-F238E27FC236}">
              <a16:creationId xmlns:a16="http://schemas.microsoft.com/office/drawing/2014/main" id="{72085E7E-514C-4024-A0FC-87AC76ACE0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799" y="55245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57149</xdr:colOff>
      <xdr:row>2</xdr:row>
      <xdr:rowOff>123824</xdr:rowOff>
    </xdr:from>
    <xdr:to>
      <xdr:col>2</xdr:col>
      <xdr:colOff>1381124</xdr:colOff>
      <xdr:row>6</xdr:row>
      <xdr:rowOff>114299</xdr:rowOff>
    </xdr:to>
    <xdr:pic>
      <xdr:nvPicPr>
        <xdr:cNvPr id="2" name="Picture 322">
          <a:extLst>
            <a:ext uri="{FF2B5EF4-FFF2-40B4-BE49-F238E27FC236}">
              <a16:creationId xmlns:a16="http://schemas.microsoft.com/office/drawing/2014/main" id="{63822ADD-74CC-4C60-A97C-3A6FABC2C0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199"/>
          <a:ext cx="13239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2</xdr:col>
      <xdr:colOff>1628775</xdr:colOff>
      <xdr:row>6</xdr:row>
      <xdr:rowOff>95250</xdr:rowOff>
    </xdr:to>
    <xdr:pic>
      <xdr:nvPicPr>
        <xdr:cNvPr id="2" name="Picture 327">
          <a:extLst>
            <a:ext uri="{FF2B5EF4-FFF2-40B4-BE49-F238E27FC236}">
              <a16:creationId xmlns:a16="http://schemas.microsoft.com/office/drawing/2014/main" id="{708C8FFB-A965-470F-965C-DA7F25C150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95300"/>
          <a:ext cx="130492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66675</xdr:colOff>
      <xdr:row>2</xdr:row>
      <xdr:rowOff>142875</xdr:rowOff>
    </xdr:from>
    <xdr:to>
      <xdr:col>2</xdr:col>
      <xdr:colOff>1628775</xdr:colOff>
      <xdr:row>6</xdr:row>
      <xdr:rowOff>228600</xdr:rowOff>
    </xdr:to>
    <xdr:pic>
      <xdr:nvPicPr>
        <xdr:cNvPr id="2" name="Picture 326">
          <a:extLst>
            <a:ext uri="{FF2B5EF4-FFF2-40B4-BE49-F238E27FC236}">
              <a16:creationId xmlns:a16="http://schemas.microsoft.com/office/drawing/2014/main" id="{C10BC49C-1AF8-4690-9B95-20D5054374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76250"/>
          <a:ext cx="13144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1647825</xdr:colOff>
      <xdr:row>5</xdr:row>
      <xdr:rowOff>485775</xdr:rowOff>
    </xdr:to>
    <xdr:pic>
      <xdr:nvPicPr>
        <xdr:cNvPr id="2" name="Picture 315">
          <a:extLst>
            <a:ext uri="{FF2B5EF4-FFF2-40B4-BE49-F238E27FC236}">
              <a16:creationId xmlns:a16="http://schemas.microsoft.com/office/drawing/2014/main" id="{99029151-45B4-423C-BFDD-FFB09D9B1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0" y="419100"/>
          <a:ext cx="13335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1562100</xdr:colOff>
      <xdr:row>6</xdr:row>
      <xdr:rowOff>0</xdr:rowOff>
    </xdr:to>
    <xdr:pic>
      <xdr:nvPicPr>
        <xdr:cNvPr id="2" name="Picture 313">
          <a:extLst>
            <a:ext uri="{FF2B5EF4-FFF2-40B4-BE49-F238E27FC236}">
              <a16:creationId xmlns:a16="http://schemas.microsoft.com/office/drawing/2014/main" id="{1C520CBA-E94B-47E9-9BDA-48A0890F59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276350"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1628774</xdr:colOff>
      <xdr:row>5</xdr:row>
      <xdr:rowOff>495300</xdr:rowOff>
    </xdr:to>
    <xdr:pic>
      <xdr:nvPicPr>
        <xdr:cNvPr id="2" name="Picture 314">
          <a:extLst>
            <a:ext uri="{FF2B5EF4-FFF2-40B4-BE49-F238E27FC236}">
              <a16:creationId xmlns:a16="http://schemas.microsoft.com/office/drawing/2014/main" id="{DA747ED1-3752-4FEB-87FF-B4AD7113F1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3999" y="447675"/>
          <a:ext cx="13239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19050</xdr:colOff>
      <xdr:row>2</xdr:row>
      <xdr:rowOff>85725</xdr:rowOff>
    </xdr:from>
    <xdr:to>
      <xdr:col>3</xdr:col>
      <xdr:colOff>0</xdr:colOff>
      <xdr:row>6</xdr:row>
      <xdr:rowOff>295274</xdr:rowOff>
    </xdr:to>
    <xdr:pic>
      <xdr:nvPicPr>
        <xdr:cNvPr id="3" name="Picture 288">
          <a:extLst>
            <a:ext uri="{FF2B5EF4-FFF2-40B4-BE49-F238E27FC236}">
              <a16:creationId xmlns:a16="http://schemas.microsoft.com/office/drawing/2014/main" id="{4A4DCEAF-0CB2-4410-86F4-9311103E57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419100"/>
          <a:ext cx="1362075"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1666876</xdr:colOff>
      <xdr:row>6</xdr:row>
      <xdr:rowOff>142875</xdr:rowOff>
    </xdr:to>
    <xdr:pic>
      <xdr:nvPicPr>
        <xdr:cNvPr id="2" name="Picture 299">
          <a:extLst>
            <a:ext uri="{FF2B5EF4-FFF2-40B4-BE49-F238E27FC236}">
              <a16:creationId xmlns:a16="http://schemas.microsoft.com/office/drawing/2014/main" id="{FD0453AC-469F-49FD-ACCC-CBF894AD7B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3335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4476750</xdr:colOff>
      <xdr:row>2</xdr:row>
      <xdr:rowOff>76200</xdr:rowOff>
    </xdr:from>
    <xdr:to>
      <xdr:col>2</xdr:col>
      <xdr:colOff>1371600</xdr:colOff>
      <xdr:row>6</xdr:row>
      <xdr:rowOff>295275</xdr:rowOff>
    </xdr:to>
    <xdr:pic>
      <xdr:nvPicPr>
        <xdr:cNvPr id="2" name="Picture 296">
          <a:extLst>
            <a:ext uri="{FF2B5EF4-FFF2-40B4-BE49-F238E27FC236}">
              <a16:creationId xmlns:a16="http://schemas.microsoft.com/office/drawing/2014/main" id="{7DA61022-AF4C-42E0-A1ED-D481C78D55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409575"/>
          <a:ext cx="13811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66675</xdr:colOff>
      <xdr:row>2</xdr:row>
      <xdr:rowOff>171450</xdr:rowOff>
    </xdr:from>
    <xdr:to>
      <xdr:col>3</xdr:col>
      <xdr:colOff>0</xdr:colOff>
      <xdr:row>6</xdr:row>
      <xdr:rowOff>228600</xdr:rowOff>
    </xdr:to>
    <xdr:pic>
      <xdr:nvPicPr>
        <xdr:cNvPr id="2" name="Picture 291">
          <a:extLst>
            <a:ext uri="{FF2B5EF4-FFF2-40B4-BE49-F238E27FC236}">
              <a16:creationId xmlns:a16="http://schemas.microsoft.com/office/drawing/2014/main" id="{7BFB1E4D-CD5E-481A-B96F-A09830B48F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04825"/>
          <a:ext cx="13144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3</xdr:col>
      <xdr:colOff>0</xdr:colOff>
      <xdr:row>6</xdr:row>
      <xdr:rowOff>295275</xdr:rowOff>
    </xdr:to>
    <xdr:pic>
      <xdr:nvPicPr>
        <xdr:cNvPr id="2" name="Picture 293">
          <a:extLst>
            <a:ext uri="{FF2B5EF4-FFF2-40B4-BE49-F238E27FC236}">
              <a16:creationId xmlns:a16="http://schemas.microsoft.com/office/drawing/2014/main" id="{DB2EEC96-BB20-4B3A-807B-3E7EC6BB3F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3430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85725</xdr:colOff>
      <xdr:row>2</xdr:row>
      <xdr:rowOff>85724</xdr:rowOff>
    </xdr:from>
    <xdr:to>
      <xdr:col>3</xdr:col>
      <xdr:colOff>0</xdr:colOff>
      <xdr:row>6</xdr:row>
      <xdr:rowOff>323849</xdr:rowOff>
    </xdr:to>
    <xdr:pic>
      <xdr:nvPicPr>
        <xdr:cNvPr id="2" name="Picture 289">
          <a:extLst>
            <a:ext uri="{FF2B5EF4-FFF2-40B4-BE49-F238E27FC236}">
              <a16:creationId xmlns:a16="http://schemas.microsoft.com/office/drawing/2014/main" id="{D0D2926E-C133-4F66-92C4-BD3FC1C0C7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099"/>
          <a:ext cx="12954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57151</xdr:colOff>
      <xdr:row>2</xdr:row>
      <xdr:rowOff>66675</xdr:rowOff>
    </xdr:from>
    <xdr:to>
      <xdr:col>2</xdr:col>
      <xdr:colOff>1657351</xdr:colOff>
      <xdr:row>6</xdr:row>
      <xdr:rowOff>371475</xdr:rowOff>
    </xdr:to>
    <xdr:pic>
      <xdr:nvPicPr>
        <xdr:cNvPr id="2" name="Picture 290">
          <a:extLst>
            <a:ext uri="{FF2B5EF4-FFF2-40B4-BE49-F238E27FC236}">
              <a16:creationId xmlns:a16="http://schemas.microsoft.com/office/drawing/2014/main" id="{BEBD211F-8979-43AD-A417-6E522DABC9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6" y="400050"/>
          <a:ext cx="13239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28575</xdr:colOff>
      <xdr:row>2</xdr:row>
      <xdr:rowOff>66675</xdr:rowOff>
    </xdr:from>
    <xdr:to>
      <xdr:col>3</xdr:col>
      <xdr:colOff>0</xdr:colOff>
      <xdr:row>6</xdr:row>
      <xdr:rowOff>257175</xdr:rowOff>
    </xdr:to>
    <xdr:pic>
      <xdr:nvPicPr>
        <xdr:cNvPr id="2" name="Picture 292">
          <a:extLst>
            <a:ext uri="{FF2B5EF4-FFF2-40B4-BE49-F238E27FC236}">
              <a16:creationId xmlns:a16="http://schemas.microsoft.com/office/drawing/2014/main" id="{C740F7C5-7F39-4296-9153-C7E1163E7E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400050"/>
          <a:ext cx="13525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1323975</xdr:colOff>
      <xdr:row>6</xdr:row>
      <xdr:rowOff>457200</xdr:rowOff>
    </xdr:to>
    <xdr:pic>
      <xdr:nvPicPr>
        <xdr:cNvPr id="3" name="Picture 290">
          <a:extLst>
            <a:ext uri="{FF2B5EF4-FFF2-40B4-BE49-F238E27FC236}">
              <a16:creationId xmlns:a16="http://schemas.microsoft.com/office/drawing/2014/main" id="{F4686562-CF97-4E16-93A5-0872C0B6A7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485775"/>
          <a:ext cx="12858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1676400</xdr:colOff>
      <xdr:row>7</xdr:row>
      <xdr:rowOff>171450</xdr:rowOff>
    </xdr:to>
    <xdr:pic>
      <xdr:nvPicPr>
        <xdr:cNvPr id="2" name="Picture 295">
          <a:extLst>
            <a:ext uri="{FF2B5EF4-FFF2-40B4-BE49-F238E27FC236}">
              <a16:creationId xmlns:a16="http://schemas.microsoft.com/office/drawing/2014/main" id="{471D69E2-120D-4A3E-A972-36579257A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2858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9526</xdr:colOff>
      <xdr:row>3</xdr:row>
      <xdr:rowOff>9525</xdr:rowOff>
    </xdr:from>
    <xdr:to>
      <xdr:col>3</xdr:col>
      <xdr:colOff>1</xdr:colOff>
      <xdr:row>7</xdr:row>
      <xdr:rowOff>209550</xdr:rowOff>
    </xdr:to>
    <xdr:pic>
      <xdr:nvPicPr>
        <xdr:cNvPr id="2" name="Picture 294">
          <a:extLst>
            <a:ext uri="{FF2B5EF4-FFF2-40B4-BE49-F238E27FC236}">
              <a16:creationId xmlns:a16="http://schemas.microsoft.com/office/drawing/2014/main" id="{7C20DCB6-B428-41E5-88BF-7C1A933BE7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1" y="533400"/>
          <a:ext cx="13716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1A8B63F8-1958-4086-B58D-DBA51730FA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0957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3</xdr:col>
      <xdr:colOff>0</xdr:colOff>
      <xdr:row>6</xdr:row>
      <xdr:rowOff>361950</xdr:rowOff>
    </xdr:to>
    <xdr:pic>
      <xdr:nvPicPr>
        <xdr:cNvPr id="2" name="Picture 298">
          <a:extLst>
            <a:ext uri="{FF2B5EF4-FFF2-40B4-BE49-F238E27FC236}">
              <a16:creationId xmlns:a16="http://schemas.microsoft.com/office/drawing/2014/main" id="{ABFA0DF3-7F10-4EC7-AB84-5EB22DBDEE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66725"/>
          <a:ext cx="13335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66676</xdr:colOff>
      <xdr:row>2</xdr:row>
      <xdr:rowOff>38100</xdr:rowOff>
    </xdr:from>
    <xdr:to>
      <xdr:col>3</xdr:col>
      <xdr:colOff>1</xdr:colOff>
      <xdr:row>6</xdr:row>
      <xdr:rowOff>238125</xdr:rowOff>
    </xdr:to>
    <xdr:pic>
      <xdr:nvPicPr>
        <xdr:cNvPr id="2" name="Picture 305">
          <a:extLst>
            <a:ext uri="{FF2B5EF4-FFF2-40B4-BE49-F238E27FC236}">
              <a16:creationId xmlns:a16="http://schemas.microsoft.com/office/drawing/2014/main" id="{D923E3FF-394A-4A5D-AD4D-6096FB338E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371475"/>
          <a:ext cx="13144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76200</xdr:colOff>
      <xdr:row>2</xdr:row>
      <xdr:rowOff>133350</xdr:rowOff>
    </xdr:from>
    <xdr:to>
      <xdr:col>3</xdr:col>
      <xdr:colOff>0</xdr:colOff>
      <xdr:row>6</xdr:row>
      <xdr:rowOff>209550</xdr:rowOff>
    </xdr:to>
    <xdr:pic>
      <xdr:nvPicPr>
        <xdr:cNvPr id="2" name="Picture 306">
          <a:extLst>
            <a:ext uri="{FF2B5EF4-FFF2-40B4-BE49-F238E27FC236}">
              <a16:creationId xmlns:a16="http://schemas.microsoft.com/office/drawing/2014/main" id="{A5DD53A6-739F-46EA-9E4F-0A44D0434E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0625" y="466725"/>
          <a:ext cx="13049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272AD3A0-5AE7-4F77-A92F-47202A2C32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57200"/>
          <a:ext cx="1314450"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200025</xdr:rowOff>
    </xdr:to>
    <xdr:pic>
      <xdr:nvPicPr>
        <xdr:cNvPr id="2" name="Picture 309">
          <a:extLst>
            <a:ext uri="{FF2B5EF4-FFF2-40B4-BE49-F238E27FC236}">
              <a16:creationId xmlns:a16="http://schemas.microsoft.com/office/drawing/2014/main" id="{F7AEC461-1715-49EF-9DCD-0513AD3114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3335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6C66CFDA-3E01-48CD-9F33-AB5A8B1424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5720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95250</xdr:colOff>
      <xdr:row>2</xdr:row>
      <xdr:rowOff>57151</xdr:rowOff>
    </xdr:from>
    <xdr:to>
      <xdr:col>3</xdr:col>
      <xdr:colOff>0</xdr:colOff>
      <xdr:row>6</xdr:row>
      <xdr:rowOff>266701</xdr:rowOff>
    </xdr:to>
    <xdr:pic>
      <xdr:nvPicPr>
        <xdr:cNvPr id="2" name="Picture 310">
          <a:extLst>
            <a:ext uri="{FF2B5EF4-FFF2-40B4-BE49-F238E27FC236}">
              <a16:creationId xmlns:a16="http://schemas.microsoft.com/office/drawing/2014/main" id="{CC26E2A3-8D5E-4C58-A97B-05D6875242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390526"/>
          <a:ext cx="12858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76199</xdr:colOff>
      <xdr:row>2</xdr:row>
      <xdr:rowOff>133350</xdr:rowOff>
    </xdr:from>
    <xdr:to>
      <xdr:col>2</xdr:col>
      <xdr:colOff>1362074</xdr:colOff>
      <xdr:row>6</xdr:row>
      <xdr:rowOff>400050</xdr:rowOff>
    </xdr:to>
    <xdr:pic>
      <xdr:nvPicPr>
        <xdr:cNvPr id="2" name="Picture 307">
          <a:extLst>
            <a:ext uri="{FF2B5EF4-FFF2-40B4-BE49-F238E27FC236}">
              <a16:creationId xmlns:a16="http://schemas.microsoft.com/office/drawing/2014/main" id="{7D3D95ED-E23A-4913-B6C3-FE97FF9102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4" y="466725"/>
          <a:ext cx="12858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2484E975-6906-43A8-83C8-3D8C02636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304925"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57149</xdr:colOff>
      <xdr:row>2</xdr:row>
      <xdr:rowOff>123825</xdr:rowOff>
    </xdr:from>
    <xdr:to>
      <xdr:col>3</xdr:col>
      <xdr:colOff>0</xdr:colOff>
      <xdr:row>6</xdr:row>
      <xdr:rowOff>295274</xdr:rowOff>
    </xdr:to>
    <xdr:pic>
      <xdr:nvPicPr>
        <xdr:cNvPr id="2" name="Picture 312">
          <a:extLst>
            <a:ext uri="{FF2B5EF4-FFF2-40B4-BE49-F238E27FC236}">
              <a16:creationId xmlns:a16="http://schemas.microsoft.com/office/drawing/2014/main" id="{77E6418B-ACD0-4ED1-B18D-1850F9E7FE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200"/>
          <a:ext cx="1323976"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38100</xdr:colOff>
      <xdr:row>2</xdr:row>
      <xdr:rowOff>47625</xdr:rowOff>
    </xdr:from>
    <xdr:to>
      <xdr:col>3</xdr:col>
      <xdr:colOff>0</xdr:colOff>
      <xdr:row>6</xdr:row>
      <xdr:rowOff>447675</xdr:rowOff>
    </xdr:to>
    <xdr:pic>
      <xdr:nvPicPr>
        <xdr:cNvPr id="2" name="Picture 1">
          <a:extLst>
            <a:ext uri="{FF2B5EF4-FFF2-40B4-BE49-F238E27FC236}">
              <a16:creationId xmlns:a16="http://schemas.microsoft.com/office/drawing/2014/main" id="{CEC60224-E4DB-4ED5-B762-DBBAC33349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381000"/>
          <a:ext cx="134302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95250</xdr:colOff>
      <xdr:row>2</xdr:row>
      <xdr:rowOff>133350</xdr:rowOff>
    </xdr:from>
    <xdr:to>
      <xdr:col>3</xdr:col>
      <xdr:colOff>0</xdr:colOff>
      <xdr:row>6</xdr:row>
      <xdr:rowOff>504825</xdr:rowOff>
    </xdr:to>
    <xdr:pic>
      <xdr:nvPicPr>
        <xdr:cNvPr id="2" name="Picture 328">
          <a:extLst>
            <a:ext uri="{FF2B5EF4-FFF2-40B4-BE49-F238E27FC236}">
              <a16:creationId xmlns:a16="http://schemas.microsoft.com/office/drawing/2014/main" id="{3C066E36-9DE4-44CA-9319-7BFA574A1C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466725"/>
          <a:ext cx="12858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1362075</xdr:colOff>
      <xdr:row>6</xdr:row>
      <xdr:rowOff>161925</xdr:rowOff>
    </xdr:to>
    <xdr:pic>
      <xdr:nvPicPr>
        <xdr:cNvPr id="3" name="Picture 343">
          <a:extLst>
            <a:ext uri="{FF2B5EF4-FFF2-40B4-BE49-F238E27FC236}">
              <a16:creationId xmlns:a16="http://schemas.microsoft.com/office/drawing/2014/main" id="{00A3C9C2-E531-4CD4-B04F-46D1D4166F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400050"/>
          <a:ext cx="13144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66675</xdr:colOff>
      <xdr:row>2</xdr:row>
      <xdr:rowOff>57150</xdr:rowOff>
    </xdr:from>
    <xdr:to>
      <xdr:col>2</xdr:col>
      <xdr:colOff>1676400</xdr:colOff>
      <xdr:row>6</xdr:row>
      <xdr:rowOff>152400</xdr:rowOff>
    </xdr:to>
    <xdr:pic>
      <xdr:nvPicPr>
        <xdr:cNvPr id="2" name="Picture 343">
          <a:extLst>
            <a:ext uri="{FF2B5EF4-FFF2-40B4-BE49-F238E27FC236}">
              <a16:creationId xmlns:a16="http://schemas.microsoft.com/office/drawing/2014/main" id="{4928DD94-DB39-472A-B779-3A9718085B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390525"/>
          <a:ext cx="8096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104774</xdr:colOff>
      <xdr:row>2</xdr:row>
      <xdr:rowOff>38100</xdr:rowOff>
    </xdr:from>
    <xdr:to>
      <xdr:col>2</xdr:col>
      <xdr:colOff>1600199</xdr:colOff>
      <xdr:row>6</xdr:row>
      <xdr:rowOff>161925</xdr:rowOff>
    </xdr:to>
    <xdr:pic>
      <xdr:nvPicPr>
        <xdr:cNvPr id="2" name="Picture 342">
          <a:extLst>
            <a:ext uri="{FF2B5EF4-FFF2-40B4-BE49-F238E27FC236}">
              <a16:creationId xmlns:a16="http://schemas.microsoft.com/office/drawing/2014/main" id="{84315A96-1B61-48DF-8BDA-DFA9D1611A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49" y="371475"/>
          <a:ext cx="771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76199</xdr:colOff>
      <xdr:row>2</xdr:row>
      <xdr:rowOff>19050</xdr:rowOff>
    </xdr:from>
    <xdr:to>
      <xdr:col>2</xdr:col>
      <xdr:colOff>1590674</xdr:colOff>
      <xdr:row>6</xdr:row>
      <xdr:rowOff>123825</xdr:rowOff>
    </xdr:to>
    <xdr:pic>
      <xdr:nvPicPr>
        <xdr:cNvPr id="2" name="Picture 3">
          <a:extLst>
            <a:ext uri="{FF2B5EF4-FFF2-40B4-BE49-F238E27FC236}">
              <a16:creationId xmlns:a16="http://schemas.microsoft.com/office/drawing/2014/main" id="{49667CB8-DA83-41F4-88AD-739EB72CE8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799" y="352425"/>
          <a:ext cx="8001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95249</xdr:colOff>
      <xdr:row>2</xdr:row>
      <xdr:rowOff>38100</xdr:rowOff>
    </xdr:from>
    <xdr:to>
      <xdr:col>2</xdr:col>
      <xdr:colOff>1628774</xdr:colOff>
      <xdr:row>6</xdr:row>
      <xdr:rowOff>152400</xdr:rowOff>
    </xdr:to>
    <xdr:pic>
      <xdr:nvPicPr>
        <xdr:cNvPr id="2" name="Picture 340">
          <a:extLst>
            <a:ext uri="{FF2B5EF4-FFF2-40B4-BE49-F238E27FC236}">
              <a16:creationId xmlns:a16="http://schemas.microsoft.com/office/drawing/2014/main" id="{4B539C6D-377C-426C-AFEE-87952CEF3C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371475"/>
          <a:ext cx="7810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1619250</xdr:colOff>
      <xdr:row>6</xdr:row>
      <xdr:rowOff>104775</xdr:rowOff>
    </xdr:to>
    <xdr:pic>
      <xdr:nvPicPr>
        <xdr:cNvPr id="2" name="Picture 339">
          <a:extLst>
            <a:ext uri="{FF2B5EF4-FFF2-40B4-BE49-F238E27FC236}">
              <a16:creationId xmlns:a16="http://schemas.microsoft.com/office/drawing/2014/main" id="{BBD8A36B-C9C6-4A98-9924-E66DD56A88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381000"/>
          <a:ext cx="7715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1609725</xdr:colOff>
      <xdr:row>6</xdr:row>
      <xdr:rowOff>123825</xdr:rowOff>
    </xdr:to>
    <xdr:pic>
      <xdr:nvPicPr>
        <xdr:cNvPr id="2" name="Picture 338">
          <a:extLst>
            <a:ext uri="{FF2B5EF4-FFF2-40B4-BE49-F238E27FC236}">
              <a16:creationId xmlns:a16="http://schemas.microsoft.com/office/drawing/2014/main" id="{F904BD91-3112-4DA0-80E8-8D1676F807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371475"/>
          <a:ext cx="8286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1419225</xdr:colOff>
      <xdr:row>6</xdr:row>
      <xdr:rowOff>152400</xdr:rowOff>
    </xdr:to>
    <xdr:pic>
      <xdr:nvPicPr>
        <xdr:cNvPr id="3" name="Picture 336">
          <a:extLst>
            <a:ext uri="{FF2B5EF4-FFF2-40B4-BE49-F238E27FC236}">
              <a16:creationId xmlns:a16="http://schemas.microsoft.com/office/drawing/2014/main" id="{1EAA013F-EB7E-4025-90E0-A0A2AA636F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409575"/>
          <a:ext cx="1371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1628775</xdr:colOff>
      <xdr:row>6</xdr:row>
      <xdr:rowOff>123825</xdr:rowOff>
    </xdr:to>
    <xdr:pic>
      <xdr:nvPicPr>
        <xdr:cNvPr id="2" name="Picture 336">
          <a:extLst>
            <a:ext uri="{FF2B5EF4-FFF2-40B4-BE49-F238E27FC236}">
              <a16:creationId xmlns:a16="http://schemas.microsoft.com/office/drawing/2014/main" id="{26E9E5D3-5485-4F92-9B7A-90144F092C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81000"/>
          <a:ext cx="8191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1685925</xdr:colOff>
      <xdr:row>6</xdr:row>
      <xdr:rowOff>152400</xdr:rowOff>
    </xdr:to>
    <xdr:pic>
      <xdr:nvPicPr>
        <xdr:cNvPr id="2" name="Picture 335">
          <a:extLst>
            <a:ext uri="{FF2B5EF4-FFF2-40B4-BE49-F238E27FC236}">
              <a16:creationId xmlns:a16="http://schemas.microsoft.com/office/drawing/2014/main" id="{DAADE789-5C07-455A-9C04-23F231F849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5" y="381000"/>
          <a:ext cx="8191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GOV_SEC" connectionId="4" xr16:uid="{00000000-0016-0000-0100-00000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NAV" headers="0" connectionId="163" xr16:uid="{00000000-0016-0000-0100-00000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MM" headers="0" connectionId="165" xr16:uid="{00000000-0016-0000-0100-00000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 connectionId="6" xr16:uid="{00000000-0016-0000-0100-00000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EQ_Related" headers="0" connectionId="5" xr16:uid="{00000000-0016-0000-0100-000006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Debt_Related" headers="0" connectionId="166" xr16:uid="{00000000-0016-0000-0100-00000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FD" headers="0" connectionId="164" xr16:uid="{00000000-0016-0000-0100-00000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57" xr16:uid="{00000000-0016-0000-0200-00000C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FD" headers="0" connectionId="154" xr16:uid="{00000000-0016-0000-0200-00001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GOV_SEC" connectionId="158" xr16:uid="{00000000-0016-0000-0200-00000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MM" headers="0" connectionId="155" xr16:uid="{00000000-0016-0000-0200-00000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EQ" connectionId="162" xr16:uid="{00000000-0016-0000-0200-00000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_Related" headers="0" connectionId="161" xr16:uid="{00000000-0016-0000-0200-00000A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NAV" headers="0" connectionId="153" xr16:uid="{00000000-0016-0000-0200-00000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BAF_Mutual_F_Units_1" headers="0" connectionId="160" xr16:uid="{6E5B0FAF-EB25-43B7-B601-7A332FC094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EQ_Related" headers="0" connectionId="139" xr16:uid="{00000000-0016-0000-0300-000015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EQ" connectionId="140" xr16:uid="{00000000-0016-0000-0300-00001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GOV_SEC" connectionId="138" xr16:uid="{00000000-0016-0000-0300-00001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MM" headers="0" connectionId="136" xr16:uid="{00000000-0016-0000-0300-00001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137" xr16:uid="{00000000-0016-0000-0300-000013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IFNAV" headers="0" connectionId="134" xr16:uid="{00000000-0016-0000-0300-00001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EQ_Related" headers="0" connectionId="56" xr16:uid="{00000000-0016-0000-0400-00001C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EQ" connectionId="58" xr16:uid="{00000000-0016-0000-0400-00001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51" xr16:uid="{00000000-0016-0000-0400-00001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MAOF_MM" headers="0" connectionId="48" xr16:uid="{00000000-0016-0000-0400-00001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MAOF_GOV_SEC" connectionId="53" xr16:uid="{00000000-0016-0000-0400-00001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MAOFNAV" headers="0" connectionId="46" xr16:uid="{00000000-0016-0000-0400-00001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EQ" connectionId="118" xr16:uid="{00000000-0016-0000-1600-00005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NAV" headers="0" connectionId="107" xr16:uid="{00000000-0016-0000-16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_GOV_SEC" connectionId="114" xr16:uid="{00000000-0016-0000-1600-00004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EGF_MM" headers="0" connectionId="109" xr16:uid="{00000000-0016-0000-1600-00005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12" xr16:uid="{00000000-0016-0000-1600-000053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52" xr16:uid="{D33746D0-4B85-4448-A61F-17853062F40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USTF_MM" headers="0" connectionId="49" xr16:uid="{9C0DA6F2-F134-4FD9-B96C-9E0AA4577A9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USTFNAV" headers="0" connectionId="47" xr16:uid="{C5B43DDA-06C2-4767-8488-95A8993C1E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USTF_GOV_SEC" connectionId="54" xr16:uid="{0558A050-DD3E-4016-BF74-4B7368DD8FA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LFNAV" headers="0" connectionId="84" xr16:uid="{91A849B8-FE7E-4F73-B62D-66EB2AE761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LF_MM" headers="0" connectionId="86" xr16:uid="{E5574599-4C63-48AF-96BD-88FBBAA241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LF_GOV_SEC" connectionId="88" xr16:uid="{18F71047-A0E8-44B7-AE77-D5E4B249F66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TBFNAV" headers="0" connectionId="65" xr16:uid="{2C5CE881-299A-41B7-8BB3-BF3B997A76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TBF_MM" headers="0" connectionId="66" xr16:uid="{49AB582A-AD95-4F1D-B118-99CDCB0843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68" xr16:uid="{1527CB38-FC15-46AF-8FC0-3CE6DD6E440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TMFSP1NAV" headers="0" connectionId="123" xr16:uid="{85BBDF2A-C4D7-4374-AE6D-4BB9908788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STBF_GOV_SEC" connectionId="73" xr16:uid="{CF623084-EDAB-44EC-A8D5-B6EEBC28BCA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71" xr16:uid="{C88E6606-1FC7-4756-8A23-4509E6AB5F9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F_GOV_SEC" connectionId="63" xr16:uid="{09A01B71-6190-499D-85AE-88B3568927C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FSP1NAV" headers="0" connectionId="55" xr16:uid="{47DEBC93-3B5E-465F-8665-5E19A6BFAB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FNAV" headers="0" connectionId="57" xr16:uid="{8C8016DD-288F-4A3C-906D-8F0D4D6BE6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FF_MM" headers="0" connectionId="59" xr16:uid="{5DC72306-4ECE-4155-8FDE-1B7126C862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FF_Debt_Related" headers="0" connectionId="61" xr16:uid="{4A2E2DA8-FC54-4EF4-BA84-4171A8768E2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PFSP1NAV" headers="0" connectionId="91" xr16:uid="{7872704D-C310-4EB1-934A-06C7E8572E0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PFNAV" headers="0" connectionId="94" xr16:uid="{588E1756-74BE-4647-ABEB-847E5C3C85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96" xr16:uid="{F7CCA8AC-2135-4CB2-AC25-322F6D92C1C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98" xr16:uid="{DF132264-010B-4DE8-B1BB-B8D318FB9E9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PF_GOV_SEC" connectionId="100" xr16:uid="{9D2A7B0D-BE9C-4712-AE3B-5F5AB885AA9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FRSTF_MM" headers="0" connectionId="29" xr16:uid="{B766FB83-CF5C-471C-9DDA-293673FFC27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FRSTF_GOV_SEC" connectionId="50" xr16:uid="{D9D381D7-3F47-42FA-B245-1F4EF26C948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FRSTFNAV" headers="0" connectionId="2" xr16:uid="{2BB7540D-3786-4804-AC65-ADA95923FA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OFNAV" headers="0" connectionId="82" xr16:uid="{9CD6B939-3C80-48C3-A2C0-AF80AF958F1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04" xr16:uid="{4CF9EA94-F9B4-46B0-B787-38A6408F766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FANAV" headers="0" connectionId="102" xr16:uid="{6F0001D3-AAAF-46D2-8738-57FBBB3C28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FA_GOV_SEC" connectionId="108" xr16:uid="{ACBD50D7-6708-4D3E-9F30-F68E33F160D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06" xr16:uid="{4DF03F7F-5788-4B20-B1CD-E42D3738E28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GSFR_GOV_SEC" connectionId="113" xr16:uid="{2FB466A1-82B0-4411-94ED-196B2C6F988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GSFRNAV" headers="0" connectionId="110" xr16:uid="{75B713B8-753F-431F-B4D0-0BBEA4D717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BPSUF_GOV_SEC" connectionId="131" xr16:uid="{EC05B871-54A0-4AE5-8959-B6522F05EB2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29" xr16:uid="{7F6FCE84-3ECF-43B3-807B-43A48B0D236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BPSUF_MM" headers="0" connectionId="126" xr16:uid="{E0393F35-A6B0-4E89-A1E8-F0861BB453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BPSUFNAV" headers="0" connectionId="125" xr16:uid="{F47EE426-5514-422D-8BAF-88D003F5512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119" xr16:uid="{EE9BCF17-9F74-4F7D-A95B-170C8E9AFE3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DBF_MM" headers="0" connectionId="117" xr16:uid="{9C711BAE-34DA-4ED5-B7CE-DBCF3EAA08F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DBFNAV" headers="0" connectionId="116" xr16:uid="{4ED311C6-583F-438A-ACA8-2AC709CA1C3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DBF_GOV_SEC" connectionId="121" xr16:uid="{39ECC8E2-DE9E-4634-AC96-8B0265EF4B6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77" xr16:uid="{103CF9F8-18B6-4BA2-A68E-053DE30034E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RSFCNAV" headers="0" connectionId="75" xr16:uid="{B07AAB52-00A6-45EB-BCFF-2CEEC10CB4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RSFC_EQ" connectionId="80" xr16:uid="{6BBD0B67-F643-4E0D-AC94-E90869ABAC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RSFC_GOV_SEC" connectionId="78" xr16:uid="{8408ADB2-ED47-4370-94F9-E79BF59A1B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RSFPNAV" headers="0" connectionId="156" xr16:uid="{00000000-0016-0000-0700-00002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RSFP_EQ" connectionId="3" xr16:uid="{00000000-0016-0000-0700-00002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RSFMNAV" headers="0" connectionId="12" xr16:uid="{00000000-0016-0000-08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6" xr16:uid="{00000000-0016-0000-0800-000029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RSFM_GOV_SEC" connectionId="20" xr16:uid="{00000000-0016-0000-0800-00002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RSFM_MM" headers="0" connectionId="14" xr16:uid="{00000000-0016-0000-0800-00002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M_EQ" connectionId="23" xr16:uid="{00000000-0016-0000-0800-00002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8" xr16:uid="{00000000-0016-0000-0800-00002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TOFE_EQ" connectionId="67" xr16:uid="{00000000-0016-0000-0E00-00003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TOFENAV" headers="0" connectionId="64" xr16:uid="{00000000-0016-0000-0E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CAPF_EQ_FU_Related_1" headers="0" connectionId="127" xr16:uid="{98810656-C631-42B4-B65A-02278390EFA1}"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_EQ" connectionId="128" xr16:uid="{00000000-0016-0000-1800-00005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NAV" headers="0" connectionId="124" xr16:uid="{00000000-0016-0000-1800-00005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EQPEF_EQ" connectionId="142" xr16:uid="{00000000-0016-0000-1A00-00005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EQPEFNAV" headers="0" connectionId="141" xr16:uid="{00000000-0016-0000-1A00-00005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TSF96_EQ" connectionId="83" xr16:uid="{00000000-0016-0000-1100-00004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TSF96NAV" headers="0" connectionId="81" xr16:uid="{00000000-0016-0000-1100-00004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FEFNAV" headers="0" connectionId="120" xr16:uid="{00000000-0016-0000-1700-00005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FEF_EQ" connectionId="122" xr16:uid="{00000000-0016-0000-17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EOF_EQ" connectionId="74" xr16:uid="{00000000-0016-0000-0F00-00003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EOFNAV" headers="0" connectionId="70" xr16:uid="{00000000-0016-0000-0F00-00003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INR_EQ" connectionId="62" xr16:uid="{00000000-0016-0000-0D00-00003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INRNAV" headers="0" connectionId="60" xr16:uid="{00000000-0016-0000-0D00-00003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SCAPF_EQ" connectionId="144" xr16:uid="{00000000-0016-0000-0600-00002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32" xr16:uid="{00000000-0016-0000-0600-000021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SCAPFNAV" headers="0" connectionId="111" xr16:uid="{00000000-0016-0000-06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_Debt_Related" connectionId="145" xr16:uid="{00000000-0016-0000-1B00-00005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NAV" headers="0" connectionId="143" xr16:uid="{00000000-0016-0000-1B00-00005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_EQ" connectionId="146" xr16:uid="{00000000-0016-0000-1B00-00005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IFSA_EQ" connectionId="99" xr16:uid="{00000000-0016-0000-1400-00004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NAV" headers="0" connectionId="97" xr16:uid="{00000000-0016-0000-1400-00004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NA_EQ" connectionId="105" xr16:uid="{00000000-0016-0000-1500-00004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IFNA_Debt_Related" connectionId="103" xr16:uid="{00000000-0016-0000-1500-00004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IFNANAV" headers="0" connectionId="101" xr16:uid="{00000000-0016-0000-1500-00004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NETF_Debt_Related" connectionId="42" xr16:uid="{00000000-0016-0000-0C00-00003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NETFNAV" headers="0" connectionId="40" xr16:uid="{00000000-0016-0000-0C00-00003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NETF_EQ" connectionId="44" xr16:uid="{00000000-0016-0000-0C00-00003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NPBETF_EQ" connectionId="38" xr16:uid="{00000000-0016-0000-0B00-00003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NPBETFNAV" headers="0" connectionId="36" xr16:uid="{00000000-0016-0000-0B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FSFNAV" headers="0" connectionId="151" xr16:uid="{00000000-0016-0000-1D00-00006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FSF_EQ" connectionId="152" xr16:uid="{00000000-0016-0000-1D00-00006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DIF_EQ" connectionId="150" xr16:uid="{00000000-0016-0000-1C00-00006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DIF_Foreign_Units" connectionId="149" xr16:uid="{00000000-0016-0000-1C00-00006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DIFNAV" headers="0" connectionId="148" xr16:uid="{00000000-0016-0000-1C00-00006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ICF_Debt_Related" connectionId="92" xr16:uid="{00000000-0016-0000-1300-00004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ICFNAV" headers="0" connectionId="90" xr16:uid="{00000000-0016-0000-1300-00004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ICF_EQ" connectionId="95" xr16:uid="{00000000-0016-0000-1300-00004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IPHFNAV" headers="0" connectionId="85" xr16:uid="{00000000-0016-0000-1200-00004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IPHF_EQ" connectionId="87" xr16:uid="{00000000-0016-0000-1200-00004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REF_EQ" connectionId="27" xr16:uid="{00000000-0016-0000-0900-00002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REFNAV" headers="0" connectionId="25" xr16:uid="{00000000-0016-0000-09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ISF_EQ" connectionId="79" xr16:uid="{00000000-0016-0000-1000-00004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ISFNAV" headers="0" connectionId="76" xr16:uid="{00000000-0016-0000-1000-00003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SNAV" headers="0" connectionId="130" xr16:uid="{00000000-0016-0000-1900-00005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CS_EQ" connectionId="133" xr16:uid="{00000000-0016-0000-1900-00005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YCF_EQ" connectionId="89" xr16:uid="{00000000-0016-0000-0500-00002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YCFNAV" headers="0" connectionId="69" xr16:uid="{00000000-0016-0000-0500-00001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QNTF_Debt_Related" connectionId="32" xr16:uid="{00000000-0016-0000-0A00-00003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QNTFNAV" headers="0" connectionId="30" xr16:uid="{00000000-0016-0000-0A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QNTF_EQ" connectionId="34" xr16:uid="{00000000-0016-0000-0A00-00003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VFS2NAV" headers="0" connectionId="7" xr16:uid="{00000000-0016-0000-1E00-00006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VFS2_EQ" connectionId="8" xr16:uid="{00000000-0016-0000-1E00-00006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VFS1_EQ" connectionId="10" xr16:uid="{00000000-0016-0000-1F00-00006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VFS1NAV" headers="0" connectionId="9" xr16:uid="{00000000-0016-0000-1F00-00006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M56F_Debt_Related" connectionId="93" xr16:uid="{EE0CFA1D-3A2C-439B-98A5-60FD85B76E7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M56FNAV" headers="0" connectionId="72" xr16:uid="{6969A9BE-49CA-4D60-9027-0471935AA68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M56DNAV" headers="0" connectionId="115" xr16:uid="{1653FFA2-5B6A-4677-8CB0-BD6AEA3640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D_Debt_Related" connectionId="135" xr16:uid="{87B32F69-720B-4FC5-ADE4-79698D913EF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C_Debt_Related" connectionId="159" xr16:uid="{264544E2-712F-4228-B90B-91C04889F28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CNAV" headers="0" connectionId="147" xr16:uid="{3AB3AE91-EF39-480C-B07E-221E5DBD8FD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6B_Debt_Related" connectionId="13" xr16:uid="{1DDF40BC-DE74-492C-854B-73244DAA5FC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6BNAV" headers="0" connectionId="11" xr16:uid="{B68C3A61-A226-4619-BD49-925539AE9B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6ANAV" headers="0" connectionId="15" xr16:uid="{EB4413B1-CD1F-4858-9CA1-BD2EE39DA5E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6A_Debt_Related" connectionId="17" xr16:uid="{E5653AEC-8C49-41A4-B7A7-7085443EFD4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5I_Debt_Related" connectionId="21" xr16:uid="{25D83258-260F-4FC8-8AA0-1C91155A72B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M55INAV" headers="0" connectionId="19" xr16:uid="{292767F1-F860-4EA0-88A6-EB7F14CB9E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M55G_Debt_Related" headers="0" connectionId="24" xr16:uid="{84435334-C9CC-487C-9F05-6147F1B16D3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M55GNAV" headers="0" connectionId="22" xr16:uid="{7E8D8D13-8A7D-4F88-93E4-3A2BF11BC8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M55G_GOV_SEC" connectionId="26" xr16:uid="{1F8C2AAE-9115-4767-9BB3-EA1FC66308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M55FNAV" headers="0" connectionId="28" xr16:uid="{88515F77-3400-45E7-BA58-B9E82FD201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M55F_GOV_SEC" connectionId="33" xr16:uid="{68A6231F-FEF9-40CB-B54F-6F00E08D9E2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M55F_Debt_Related" headers="0" connectionId="31" xr16:uid="{CA773794-019D-46FC-9CCB-867FAB1F32A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M55E_GOV_SEC" connectionId="39" xr16:uid="{E2C629AA-8AB5-4601-A789-FA70782470E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M55E_Debt_Related" headers="0" connectionId="37" xr16:uid="{CC8BAC12-ABDB-4177-8C86-993C911C456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FM55ENAV" headers="0" connectionId="35" xr16:uid="{4793C862-A2E2-429F-AFE7-4F40BC8115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FM55D_Debt_Related" headers="0" connectionId="43" xr16:uid="{E2B7B44D-35FC-4960-8A2A-B29738C451C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FM55DNAV" headers="0" connectionId="41" xr16:uid="{A5901896-EDF1-45B6-8356-9AAF5115CE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FM55D_GOV_SEC" connectionId="45" xr16:uid="{4E2D19E3-C0C7-47CE-ACE6-0A0413513BD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queryTable" Target="../queryTables/queryTable12.xml"/><Relationship Id="rId5" Type="http://schemas.openxmlformats.org/officeDocument/2006/relationships/queryTable" Target="../queryTables/queryTable11.xml"/><Relationship Id="rId10" Type="http://schemas.openxmlformats.org/officeDocument/2006/relationships/queryTable" Target="../queryTables/queryTable16.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22.xml"/><Relationship Id="rId3" Type="http://schemas.openxmlformats.org/officeDocument/2006/relationships/queryTable" Target="../queryTables/queryTable17.xml"/><Relationship Id="rId7" Type="http://schemas.openxmlformats.org/officeDocument/2006/relationships/queryTable" Target="../queryTables/queryTable21.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queryTable" Target="../queryTables/queryTable20.xml"/><Relationship Id="rId5" Type="http://schemas.openxmlformats.org/officeDocument/2006/relationships/queryTable" Target="../queryTables/queryTable19.xml"/><Relationship Id="rId4" Type="http://schemas.openxmlformats.org/officeDocument/2006/relationships/queryTable" Target="../queryTables/queryTable18.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8.xml"/><Relationship Id="rId3" Type="http://schemas.openxmlformats.org/officeDocument/2006/relationships/queryTable" Target="../queryTables/queryTable23.xml"/><Relationship Id="rId7" Type="http://schemas.openxmlformats.org/officeDocument/2006/relationships/queryTable" Target="../queryTables/queryTable27.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6.xml"/><Relationship Id="rId5" Type="http://schemas.openxmlformats.org/officeDocument/2006/relationships/queryTable" Target="../queryTables/queryTable25.xml"/><Relationship Id="rId4" Type="http://schemas.openxmlformats.org/officeDocument/2006/relationships/queryTable" Target="../queryTables/queryTable24.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5.xml"/><Relationship Id="rId6" Type="http://schemas.openxmlformats.org/officeDocument/2006/relationships/queryTable" Target="../queryTables/queryTable33.xml"/><Relationship Id="rId5" Type="http://schemas.openxmlformats.org/officeDocument/2006/relationships/queryTable" Target="../queryTables/queryTable32.xml"/><Relationship Id="rId4" Type="http://schemas.openxmlformats.org/officeDocument/2006/relationships/queryTable" Target="../queryTables/queryTable31.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6.xml"/><Relationship Id="rId5" Type="http://schemas.openxmlformats.org/officeDocument/2006/relationships/queryTable" Target="../queryTables/queryTable37.xml"/><Relationship Id="rId4" Type="http://schemas.openxmlformats.org/officeDocument/2006/relationships/queryTable" Target="../queryTables/queryTable36.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7.xml"/><Relationship Id="rId4" Type="http://schemas.openxmlformats.org/officeDocument/2006/relationships/queryTable" Target="../queryTables/queryTable40.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42.xml"/><Relationship Id="rId7" Type="http://schemas.openxmlformats.org/officeDocument/2006/relationships/queryTable" Target="../queryTables/queryTable46.xml"/><Relationship Id="rId2" Type="http://schemas.openxmlformats.org/officeDocument/2006/relationships/queryTable" Target="../queryTables/queryTable41.xml"/><Relationship Id="rId1" Type="http://schemas.openxmlformats.org/officeDocument/2006/relationships/drawing" Target="../drawings/drawing8.xml"/><Relationship Id="rId6" Type="http://schemas.openxmlformats.org/officeDocument/2006/relationships/queryTable" Target="../queryTables/queryTable45.xml"/><Relationship Id="rId5" Type="http://schemas.openxmlformats.org/officeDocument/2006/relationships/queryTable" Target="../queryTables/queryTable44.xml"/><Relationship Id="rId4" Type="http://schemas.openxmlformats.org/officeDocument/2006/relationships/queryTable" Target="../queryTables/queryTable43.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9.xml"/><Relationship Id="rId6" Type="http://schemas.openxmlformats.org/officeDocument/2006/relationships/queryTable" Target="../queryTables/queryTable51.xml"/><Relationship Id="rId5" Type="http://schemas.openxmlformats.org/officeDocument/2006/relationships/queryTable" Target="../queryTables/queryTable50.xml"/><Relationship Id="rId4" Type="http://schemas.openxmlformats.org/officeDocument/2006/relationships/queryTable" Target="../queryTables/queryTable49.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0.xml"/><Relationship Id="rId6" Type="http://schemas.openxmlformats.org/officeDocument/2006/relationships/queryTable" Target="../queryTables/queryTable56.xml"/><Relationship Id="rId5" Type="http://schemas.openxmlformats.org/officeDocument/2006/relationships/queryTable" Target="../queryTables/queryTable55.xml"/><Relationship Id="rId4" Type="http://schemas.openxmlformats.org/officeDocument/2006/relationships/queryTable" Target="../queryTables/queryTable54.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1.xml"/><Relationship Id="rId4" Type="http://schemas.openxmlformats.org/officeDocument/2006/relationships/queryTable" Target="../queryTables/queryTable59.xml"/></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60.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13.xml"/><Relationship Id="rId5" Type="http://schemas.openxmlformats.org/officeDocument/2006/relationships/queryTable" Target="../queryTables/queryTable64.xml"/><Relationship Id="rId4" Type="http://schemas.openxmlformats.org/officeDocument/2006/relationships/queryTable" Target="../queryTables/queryTable63.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15.xml"/><Relationship Id="rId5" Type="http://schemas.openxmlformats.org/officeDocument/2006/relationships/queryTable" Target="../queryTables/queryTable70.xml"/><Relationship Id="rId4" Type="http://schemas.openxmlformats.org/officeDocument/2006/relationships/queryTable" Target="../queryTables/queryTable69.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16.xml"/><Relationship Id="rId5" Type="http://schemas.openxmlformats.org/officeDocument/2006/relationships/queryTable" Target="../queryTables/queryTable74.xml"/><Relationship Id="rId4" Type="http://schemas.openxmlformats.org/officeDocument/2006/relationships/queryTable" Target="../queryTables/queryTable73.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17.xml"/><Relationship Id="rId5" Type="http://schemas.openxmlformats.org/officeDocument/2006/relationships/queryTable" Target="../queryTables/queryTable78.xml"/><Relationship Id="rId4" Type="http://schemas.openxmlformats.org/officeDocument/2006/relationships/queryTable" Target="../queryTables/queryTable77.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82.xml"/><Relationship Id="rId7" Type="http://schemas.openxmlformats.org/officeDocument/2006/relationships/queryTable" Target="../queryTables/queryTable86.xml"/><Relationship Id="rId2" Type="http://schemas.openxmlformats.org/officeDocument/2006/relationships/queryTable" Target="../queryTables/queryTable81.xml"/><Relationship Id="rId1" Type="http://schemas.openxmlformats.org/officeDocument/2006/relationships/drawing" Target="../drawings/drawing19.xml"/><Relationship Id="rId6" Type="http://schemas.openxmlformats.org/officeDocument/2006/relationships/queryTable" Target="../queryTables/queryTable85.xml"/><Relationship Id="rId5" Type="http://schemas.openxmlformats.org/officeDocument/2006/relationships/queryTable" Target="../queryTables/queryTable84.xml"/><Relationship Id="rId4" Type="http://schemas.openxmlformats.org/officeDocument/2006/relationships/queryTable" Target="../queryTables/queryTable83.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21.xml"/><Relationship Id="rId4" Type="http://schemas.openxmlformats.org/officeDocument/2006/relationships/queryTable" Target="../queryTables/queryTable91.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99.xml"/><Relationship Id="rId2" Type="http://schemas.openxmlformats.org/officeDocument/2006/relationships/queryTable" Target="../queryTables/queryTable98.xml"/><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101.xml"/><Relationship Id="rId2" Type="http://schemas.openxmlformats.org/officeDocument/2006/relationships/queryTable" Target="../queryTables/queryTable100.x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27.xml"/><Relationship Id="rId4" Type="http://schemas.openxmlformats.org/officeDocument/2006/relationships/queryTable" Target="../queryTables/queryTable104.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28.xml"/><Relationship Id="rId4" Type="http://schemas.openxmlformats.org/officeDocument/2006/relationships/queryTable" Target="../queryTables/queryTable10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30.xml"/><Relationship Id="rId4" Type="http://schemas.openxmlformats.org/officeDocument/2006/relationships/queryTable" Target="../queryTables/queryTable112.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31.xml"/><Relationship Id="rId4" Type="http://schemas.openxmlformats.org/officeDocument/2006/relationships/queryTable" Target="../queryTables/queryTable115.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117.xml"/><Relationship Id="rId2" Type="http://schemas.openxmlformats.org/officeDocument/2006/relationships/queryTable" Target="../queryTables/queryTable116.xml"/><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34.xml"/><Relationship Id="rId4" Type="http://schemas.openxmlformats.org/officeDocument/2006/relationships/queryTable" Target="../queryTables/queryTable12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35.xml"/><Relationship Id="rId4" Type="http://schemas.openxmlformats.org/officeDocument/2006/relationships/queryTable" Target="../queryTables/queryTable125.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27.xml"/><Relationship Id="rId2" Type="http://schemas.openxmlformats.org/officeDocument/2006/relationships/queryTable" Target="../queryTables/queryTable126.xml"/><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9.xml"/><Relationship Id="rId2" Type="http://schemas.openxmlformats.org/officeDocument/2006/relationships/queryTable" Target="../queryTables/queryTable128.xml"/><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33.xml"/><Relationship Id="rId2" Type="http://schemas.openxmlformats.org/officeDocument/2006/relationships/queryTable" Target="../queryTables/queryTable132.xml"/><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7.xml"/><Relationship Id="rId2" Type="http://schemas.openxmlformats.org/officeDocument/2006/relationships/queryTable" Target="../queryTables/queryTable136.xml"/><Relationship Id="rId1" Type="http://schemas.openxmlformats.org/officeDocument/2006/relationships/drawing" Target="../drawings/drawing41.xml"/><Relationship Id="rId4" Type="http://schemas.openxmlformats.org/officeDocument/2006/relationships/queryTable" Target="../queryTables/queryTable138.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queryTable" Target="../queryTables/queryTable143.xml"/><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queryTable" Target="../queryTables/queryTable149.xml"/><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4.xml"/><Relationship Id="rId2" Type="http://schemas.openxmlformats.org/officeDocument/2006/relationships/queryTable" Target="../queryTables/queryTable153.xml"/><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50.xml"/><Relationship Id="rId4" Type="http://schemas.openxmlformats.org/officeDocument/2006/relationships/queryTable" Target="../queryTables/queryTable157.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9.xml"/><Relationship Id="rId2" Type="http://schemas.openxmlformats.org/officeDocument/2006/relationships/queryTable" Target="../queryTables/queryTable158.xml"/><Relationship Id="rId1" Type="http://schemas.openxmlformats.org/officeDocument/2006/relationships/drawing" Target="../drawings/drawing51.xml"/><Relationship Id="rId4" Type="http://schemas.openxmlformats.org/officeDocument/2006/relationships/queryTable" Target="../queryTables/queryTable160.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62.xml"/><Relationship Id="rId2" Type="http://schemas.openxmlformats.org/officeDocument/2006/relationships/queryTable" Target="../queryTables/queryTable161.xml"/><Relationship Id="rId1" Type="http://schemas.openxmlformats.org/officeDocument/2006/relationships/drawing" Target="../drawings/drawing52.xml"/><Relationship Id="rId4" Type="http://schemas.openxmlformats.org/officeDocument/2006/relationships/queryTable" Target="../queryTables/queryTable163.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65.xml"/><Relationship Id="rId2" Type="http://schemas.openxmlformats.org/officeDocument/2006/relationships/queryTable" Target="../queryTables/queryTable164.xml"/><Relationship Id="rId1" Type="http://schemas.openxmlformats.org/officeDocument/2006/relationships/drawing" Target="../drawings/drawing53.xml"/><Relationship Id="rId4" Type="http://schemas.openxmlformats.org/officeDocument/2006/relationships/queryTable" Target="../queryTables/queryTable16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64"/>
  <sheetViews>
    <sheetView tabSelected="1" workbookViewId="0">
      <selection sqref="A1:C1"/>
    </sheetView>
  </sheetViews>
  <sheetFormatPr defaultRowHeight="12.75"/>
  <cols>
    <col min="1" max="1" width="16.7109375" style="1" bestFit="1" customWidth="1"/>
    <col min="2" max="2" width="14.5703125" style="1" bestFit="1" customWidth="1"/>
    <col min="3" max="3" width="109.85546875" style="1" customWidth="1"/>
    <col min="4" max="16384" width="9.140625" style="1"/>
  </cols>
  <sheetData>
    <row r="1" spans="1:3">
      <c r="A1" s="263" t="s">
        <v>243</v>
      </c>
      <c r="B1" s="263"/>
      <c r="C1" s="263"/>
    </row>
    <row r="2" spans="1:3">
      <c r="A2" s="2" t="s">
        <v>244</v>
      </c>
      <c r="B2" s="2" t="s">
        <v>245</v>
      </c>
      <c r="C2" s="2" t="s">
        <v>246</v>
      </c>
    </row>
    <row r="3" spans="1:3">
      <c r="A3" s="3" t="s">
        <v>278</v>
      </c>
      <c r="B3" s="3" t="s">
        <v>279</v>
      </c>
      <c r="C3" s="3" t="s">
        <v>280</v>
      </c>
    </row>
    <row r="4" spans="1:3">
      <c r="A4" s="3" t="s">
        <v>278</v>
      </c>
      <c r="B4" s="3" t="s">
        <v>281</v>
      </c>
      <c r="C4" s="3" t="s">
        <v>282</v>
      </c>
    </row>
    <row r="5" spans="1:3">
      <c r="A5" s="3" t="s">
        <v>278</v>
      </c>
      <c r="B5" s="3" t="s">
        <v>283</v>
      </c>
      <c r="C5" s="3" t="s">
        <v>284</v>
      </c>
    </row>
    <row r="6" spans="1:3">
      <c r="A6" s="3" t="s">
        <v>247</v>
      </c>
      <c r="B6" s="3" t="s">
        <v>248</v>
      </c>
      <c r="C6" s="3" t="s">
        <v>249</v>
      </c>
    </row>
    <row r="7" spans="1:3">
      <c r="A7" s="3" t="s">
        <v>278</v>
      </c>
      <c r="B7" s="3" t="s">
        <v>285</v>
      </c>
      <c r="C7" s="3" t="s">
        <v>286</v>
      </c>
    </row>
    <row r="8" spans="1:3">
      <c r="A8" s="3" t="s">
        <v>278</v>
      </c>
      <c r="B8" s="3" t="s">
        <v>287</v>
      </c>
      <c r="C8" s="3" t="s">
        <v>288</v>
      </c>
    </row>
    <row r="9" spans="1:3">
      <c r="A9" s="3" t="s">
        <v>247</v>
      </c>
      <c r="B9" s="3" t="s">
        <v>250</v>
      </c>
      <c r="C9" s="3" t="s">
        <v>251</v>
      </c>
    </row>
    <row r="10" spans="1:3">
      <c r="A10" s="3" t="s">
        <v>278</v>
      </c>
      <c r="B10" s="3" t="s">
        <v>289</v>
      </c>
      <c r="C10" s="3" t="s">
        <v>290</v>
      </c>
    </row>
    <row r="11" spans="1:3">
      <c r="A11" s="3" t="s">
        <v>278</v>
      </c>
      <c r="B11" s="3" t="s">
        <v>291</v>
      </c>
      <c r="C11" s="3" t="s">
        <v>292</v>
      </c>
    </row>
    <row r="12" spans="1:3">
      <c r="A12" s="3" t="s">
        <v>278</v>
      </c>
      <c r="B12" s="3" t="s">
        <v>293</v>
      </c>
      <c r="C12" s="3" t="s">
        <v>294</v>
      </c>
    </row>
    <row r="13" spans="1:3">
      <c r="A13" s="3" t="s">
        <v>247</v>
      </c>
      <c r="B13" s="3" t="s">
        <v>252</v>
      </c>
      <c r="C13" s="3" t="s">
        <v>949</v>
      </c>
    </row>
    <row r="14" spans="1:3">
      <c r="A14" s="3" t="s">
        <v>247</v>
      </c>
      <c r="B14" s="3" t="s">
        <v>253</v>
      </c>
      <c r="C14" s="3" t="s">
        <v>950</v>
      </c>
    </row>
    <row r="15" spans="1:3">
      <c r="A15" s="3" t="s">
        <v>247</v>
      </c>
      <c r="B15" s="3" t="s">
        <v>254</v>
      </c>
      <c r="C15" s="3" t="s">
        <v>951</v>
      </c>
    </row>
    <row r="16" spans="1:3">
      <c r="A16" s="3" t="s">
        <v>247</v>
      </c>
      <c r="B16" s="3" t="s">
        <v>255</v>
      </c>
      <c r="C16" s="3" t="s">
        <v>952</v>
      </c>
    </row>
    <row r="17" spans="1:3">
      <c r="A17" s="3" t="s">
        <v>247</v>
      </c>
      <c r="B17" s="3" t="s">
        <v>256</v>
      </c>
      <c r="C17" s="3" t="s">
        <v>953</v>
      </c>
    </row>
    <row r="18" spans="1:3">
      <c r="A18" s="3" t="s">
        <v>247</v>
      </c>
      <c r="B18" s="3" t="s">
        <v>257</v>
      </c>
      <c r="C18" s="3" t="s">
        <v>954</v>
      </c>
    </row>
    <row r="19" spans="1:3">
      <c r="A19" s="3" t="s">
        <v>247</v>
      </c>
      <c r="B19" s="3" t="s">
        <v>258</v>
      </c>
      <c r="C19" s="3" t="s">
        <v>955</v>
      </c>
    </row>
    <row r="20" spans="1:3">
      <c r="A20" s="3" t="s">
        <v>247</v>
      </c>
      <c r="B20" s="3" t="s">
        <v>259</v>
      </c>
      <c r="C20" s="3" t="s">
        <v>956</v>
      </c>
    </row>
    <row r="21" spans="1:3">
      <c r="A21" s="3" t="s">
        <v>247</v>
      </c>
      <c r="B21" s="3" t="s">
        <v>260</v>
      </c>
      <c r="C21" s="3" t="s">
        <v>957</v>
      </c>
    </row>
    <row r="22" spans="1:3">
      <c r="A22" s="3" t="s">
        <v>247</v>
      </c>
      <c r="B22" s="3" t="s">
        <v>261</v>
      </c>
      <c r="C22" s="3" t="s">
        <v>958</v>
      </c>
    </row>
    <row r="23" spans="1:3">
      <c r="A23" s="3" t="s">
        <v>278</v>
      </c>
      <c r="B23" s="3" t="s">
        <v>295</v>
      </c>
      <c r="C23" s="3" t="s">
        <v>296</v>
      </c>
    </row>
    <row r="24" spans="1:3">
      <c r="A24" s="3" t="s">
        <v>278</v>
      </c>
      <c r="B24" s="3" t="s">
        <v>297</v>
      </c>
      <c r="C24" s="3" t="s">
        <v>298</v>
      </c>
    </row>
    <row r="25" spans="1:3">
      <c r="A25" s="3" t="s">
        <v>247</v>
      </c>
      <c r="B25" s="3" t="s">
        <v>262</v>
      </c>
      <c r="C25" s="3" t="s">
        <v>263</v>
      </c>
    </row>
    <row r="26" spans="1:3">
      <c r="A26" s="3" t="s">
        <v>278</v>
      </c>
      <c r="B26" s="3" t="s">
        <v>299</v>
      </c>
      <c r="C26" s="3" t="s">
        <v>300</v>
      </c>
    </row>
    <row r="27" spans="1:3">
      <c r="A27" s="3" t="s">
        <v>247</v>
      </c>
      <c r="B27" s="3" t="s">
        <v>264</v>
      </c>
      <c r="C27" s="3" t="s">
        <v>265</v>
      </c>
    </row>
    <row r="28" spans="1:3">
      <c r="A28" s="3" t="s">
        <v>278</v>
      </c>
      <c r="B28" s="3" t="s">
        <v>301</v>
      </c>
      <c r="C28" s="3" t="s">
        <v>302</v>
      </c>
    </row>
    <row r="29" spans="1:3">
      <c r="A29" s="3" t="s">
        <v>278</v>
      </c>
      <c r="B29" s="3" t="s">
        <v>303</v>
      </c>
      <c r="C29" s="3" t="s">
        <v>304</v>
      </c>
    </row>
    <row r="30" spans="1:3">
      <c r="A30" s="3" t="s">
        <v>278</v>
      </c>
      <c r="B30" s="3" t="s">
        <v>305</v>
      </c>
      <c r="C30" s="3" t="s">
        <v>306</v>
      </c>
    </row>
    <row r="31" spans="1:3">
      <c r="A31" s="3" t="s">
        <v>278</v>
      </c>
      <c r="B31" s="3" t="s">
        <v>307</v>
      </c>
      <c r="C31" s="3" t="s">
        <v>308</v>
      </c>
    </row>
    <row r="32" spans="1:3">
      <c r="A32" s="3" t="s">
        <v>278</v>
      </c>
      <c r="B32" s="3" t="s">
        <v>309</v>
      </c>
      <c r="C32" s="3" t="s">
        <v>310</v>
      </c>
    </row>
    <row r="33" spans="1:3">
      <c r="A33" s="3" t="s">
        <v>278</v>
      </c>
      <c r="B33" s="3" t="s">
        <v>311</v>
      </c>
      <c r="C33" s="3" t="s">
        <v>312</v>
      </c>
    </row>
    <row r="34" spans="1:3">
      <c r="A34" s="3" t="s">
        <v>278</v>
      </c>
      <c r="B34" s="3" t="s">
        <v>313</v>
      </c>
      <c r="C34" s="3" t="s">
        <v>314</v>
      </c>
    </row>
    <row r="35" spans="1:3">
      <c r="A35" s="3" t="s">
        <v>278</v>
      </c>
      <c r="B35" s="3" t="s">
        <v>315</v>
      </c>
      <c r="C35" s="3" t="s">
        <v>316</v>
      </c>
    </row>
    <row r="36" spans="1:3">
      <c r="A36" s="3" t="s">
        <v>341</v>
      </c>
      <c r="B36" s="3" t="s">
        <v>342</v>
      </c>
      <c r="C36" s="3" t="s">
        <v>343</v>
      </c>
    </row>
    <row r="37" spans="1:3">
      <c r="A37" s="3" t="s">
        <v>247</v>
      </c>
      <c r="B37" s="3" t="s">
        <v>266</v>
      </c>
      <c r="C37" s="3" t="s">
        <v>959</v>
      </c>
    </row>
    <row r="38" spans="1:3">
      <c r="A38" s="3" t="s">
        <v>278</v>
      </c>
      <c r="B38" s="3" t="s">
        <v>317</v>
      </c>
      <c r="C38" s="3" t="s">
        <v>318</v>
      </c>
    </row>
    <row r="39" spans="1:3">
      <c r="A39" s="3" t="s">
        <v>247</v>
      </c>
      <c r="B39" s="3" t="s">
        <v>267</v>
      </c>
      <c r="C39" s="3" t="s">
        <v>268</v>
      </c>
    </row>
    <row r="40" spans="1:3">
      <c r="A40" s="3" t="s">
        <v>278</v>
      </c>
      <c r="B40" s="3" t="s">
        <v>319</v>
      </c>
      <c r="C40" s="3" t="s">
        <v>320</v>
      </c>
    </row>
    <row r="41" spans="1:3">
      <c r="A41" s="3" t="s">
        <v>278</v>
      </c>
      <c r="B41" s="3" t="s">
        <v>321</v>
      </c>
      <c r="C41" s="3" t="s">
        <v>322</v>
      </c>
    </row>
    <row r="42" spans="1:3">
      <c r="A42" s="3" t="s">
        <v>278</v>
      </c>
      <c r="B42" s="3" t="s">
        <v>323</v>
      </c>
      <c r="C42" s="3" t="s">
        <v>324</v>
      </c>
    </row>
    <row r="43" spans="1:3">
      <c r="A43" s="3" t="s">
        <v>247</v>
      </c>
      <c r="B43" s="3" t="s">
        <v>269</v>
      </c>
      <c r="C43" s="3" t="s">
        <v>270</v>
      </c>
    </row>
    <row r="44" spans="1:3">
      <c r="A44" s="3" t="s">
        <v>278</v>
      </c>
      <c r="B44" s="3" t="s">
        <v>325</v>
      </c>
      <c r="C44" s="3" t="s">
        <v>326</v>
      </c>
    </row>
    <row r="45" spans="1:3">
      <c r="A45" s="3" t="s">
        <v>278</v>
      </c>
      <c r="B45" s="3" t="s">
        <v>327</v>
      </c>
      <c r="C45" s="3" t="s">
        <v>328</v>
      </c>
    </row>
    <row r="46" spans="1:3">
      <c r="A46" s="3" t="s">
        <v>247</v>
      </c>
      <c r="B46" s="3" t="s">
        <v>271</v>
      </c>
      <c r="C46" s="3" t="s">
        <v>272</v>
      </c>
    </row>
    <row r="47" spans="1:3">
      <c r="A47" s="3" t="s">
        <v>278</v>
      </c>
      <c r="B47" s="3" t="s">
        <v>329</v>
      </c>
      <c r="C47" s="3" t="s">
        <v>330</v>
      </c>
    </row>
    <row r="48" spans="1:3">
      <c r="A48" s="3" t="s">
        <v>278</v>
      </c>
      <c r="B48" s="3" t="s">
        <v>331</v>
      </c>
      <c r="C48" s="3" t="s">
        <v>332</v>
      </c>
    </row>
    <row r="49" spans="1:3">
      <c r="A49" s="3" t="s">
        <v>247</v>
      </c>
      <c r="B49" s="3" t="s">
        <v>273</v>
      </c>
      <c r="C49" s="3" t="s">
        <v>960</v>
      </c>
    </row>
    <row r="50" spans="1:3">
      <c r="A50" s="3" t="s">
        <v>278</v>
      </c>
      <c r="B50" s="3" t="s">
        <v>333</v>
      </c>
      <c r="C50" s="3" t="s">
        <v>334</v>
      </c>
    </row>
    <row r="51" spans="1:3">
      <c r="A51" s="3" t="s">
        <v>247</v>
      </c>
      <c r="B51" s="3" t="s">
        <v>275</v>
      </c>
      <c r="C51" s="3" t="s">
        <v>961</v>
      </c>
    </row>
    <row r="52" spans="1:3">
      <c r="A52" s="3" t="s">
        <v>247</v>
      </c>
      <c r="B52" s="3" t="s">
        <v>276</v>
      </c>
      <c r="C52" s="3" t="s">
        <v>277</v>
      </c>
    </row>
    <row r="53" spans="1:3">
      <c r="A53" s="3" t="s">
        <v>278</v>
      </c>
      <c r="B53" s="3" t="s">
        <v>335</v>
      </c>
      <c r="C53" s="3" t="s">
        <v>336</v>
      </c>
    </row>
    <row r="54" spans="1:3">
      <c r="A54" s="3" t="s">
        <v>278</v>
      </c>
      <c r="B54" s="3" t="s">
        <v>337</v>
      </c>
      <c r="C54" s="3" t="s">
        <v>338</v>
      </c>
    </row>
    <row r="55" spans="1:3">
      <c r="A55" s="3" t="s">
        <v>278</v>
      </c>
      <c r="B55" s="3" t="s">
        <v>339</v>
      </c>
      <c r="C55" s="3" t="s">
        <v>340</v>
      </c>
    </row>
    <row r="59" spans="1:3" ht="25.5">
      <c r="A59" s="264" t="s">
        <v>962</v>
      </c>
      <c r="B59" s="12">
        <v>1</v>
      </c>
      <c r="C59" s="13" t="s">
        <v>964</v>
      </c>
    </row>
    <row r="60" spans="1:3">
      <c r="A60" s="265"/>
      <c r="B60" s="12">
        <v>2</v>
      </c>
      <c r="C60" s="13" t="s">
        <v>967</v>
      </c>
    </row>
    <row r="61" spans="1:3">
      <c r="A61" s="265"/>
      <c r="B61" s="12">
        <v>3</v>
      </c>
      <c r="C61" s="13" t="s">
        <v>965</v>
      </c>
    </row>
    <row r="62" spans="1:3">
      <c r="A62" s="265"/>
      <c r="B62" s="12">
        <v>4</v>
      </c>
      <c r="C62" s="13" t="s">
        <v>966</v>
      </c>
    </row>
    <row r="63" spans="1:3">
      <c r="A63" s="265"/>
      <c r="B63" s="12">
        <v>5</v>
      </c>
      <c r="C63" s="13" t="s">
        <v>963</v>
      </c>
    </row>
    <row r="64" spans="1:3">
      <c r="A64" s="266"/>
      <c r="B64" s="12">
        <v>6</v>
      </c>
      <c r="C64" s="14" t="s">
        <v>2954</v>
      </c>
    </row>
  </sheetData>
  <sortState xmlns:xlrd2="http://schemas.microsoft.com/office/spreadsheetml/2017/richdata2" ref="A3:C55">
    <sortCondition ref="C3:C55"/>
  </sortState>
  <mergeCells count="2">
    <mergeCell ref="A1:C1"/>
    <mergeCell ref="A59:A64"/>
  </mergeCells>
  <phoneticPr fontId="0" type="noConversion"/>
  <hyperlinks>
    <hyperlink ref="A6:C6" location="TBPSUF!A1" display="TBPSUF!A1" xr:uid="{00000000-0004-0000-0000-000000000000}"/>
    <hyperlink ref="A9:C9" location="TDBF!A1" display="TDBF!A1" xr:uid="{00000000-0004-0000-0000-000002000000}"/>
    <hyperlink ref="A13:C13" location="TFM55D!A1" display="TFM55D!A1" xr:uid="{00000000-0004-0000-0000-000003000000}"/>
    <hyperlink ref="A14:C14" location="TFM55E!A1" display="TFM55E!A1" xr:uid="{00000000-0004-0000-0000-000004000000}"/>
    <hyperlink ref="A15:C15" location="TFM55F!A1" display="TFM55F!A1" xr:uid="{00000000-0004-0000-0000-000005000000}"/>
    <hyperlink ref="A16:C16" location="TFM55G!A1" display="TFM55G!A1" xr:uid="{00000000-0004-0000-0000-000006000000}"/>
    <hyperlink ref="A17:C17" location="TFM55I!A1" display="TFM55I!A1" xr:uid="{00000000-0004-0000-0000-000007000000}"/>
    <hyperlink ref="A18:C18" location="TFM56A!A1" display="TFM56A!A1" xr:uid="{00000000-0004-0000-0000-000008000000}"/>
    <hyperlink ref="A19:C19" location="TFM56B!A1" display="TFM56B!A1" xr:uid="{00000000-0004-0000-0000-000009000000}"/>
    <hyperlink ref="A20:C20" location="TFM56C!A1" display="TFM56C!A1" xr:uid="{00000000-0004-0000-0000-00000A000000}"/>
    <hyperlink ref="A21:C21" location="TFM56D!A1" display="TFM56D!A1" xr:uid="{00000000-0004-0000-0000-00000B000000}"/>
    <hyperlink ref="A22:C22" location="TFM56F!A1" display="TFM56F!A1" xr:uid="{00000000-0004-0000-0000-00000C000000}"/>
    <hyperlink ref="A25:C25" location="TGSFR!A1" display="TGSFR!A1" xr:uid="{00000000-0004-0000-0000-00000D000000}"/>
    <hyperlink ref="A27:C27" location="TIFA!A1" display="TIFA!A1" xr:uid="{00000000-0004-0000-0000-00000E000000}"/>
    <hyperlink ref="A39:C39" location="TLF!A1" display="TLF!A1" xr:uid="{00000000-0004-0000-0000-000011000000}"/>
    <hyperlink ref="A43:C43" location="TOF!A1" display="TOF!A1" xr:uid="{00000000-0004-0000-0000-000012000000}"/>
    <hyperlink ref="A46:C46" location="TRSFC!A1" display="TRSFC!A1" xr:uid="{00000000-0004-0000-0000-000013000000}"/>
    <hyperlink ref="A52:C52" location="TUSTF!A1" display="TUSTF!A1" xr:uid="{00000000-0004-0000-0000-000017000000}"/>
    <hyperlink ref="A3:C3" location="TAF!A1" display="TAF!A1" xr:uid="{00000000-0004-0000-0000-000018000000}"/>
    <hyperlink ref="A4:C4" location="TBAF!A1" display="TBAF!A1" xr:uid="{00000000-0004-0000-0000-000019000000}"/>
    <hyperlink ref="A5:C5" location="TBFSF!A1" display="TBFSF!A1" xr:uid="{00000000-0004-0000-0000-00001A000000}"/>
    <hyperlink ref="A7:C7" location="TDIF!A1" display="TDIF!A1" xr:uid="{00000000-0004-0000-0000-00001B000000}"/>
    <hyperlink ref="A8:C8" location="TDIVYF!A1" display="TDIVYF!A1" xr:uid="{00000000-0004-0000-0000-00001C000000}"/>
    <hyperlink ref="A10:C10" location="TEQPEF!A1" display="TEQPEF!A1" xr:uid="{00000000-0004-0000-0000-00001D000000}"/>
    <hyperlink ref="A11:C11" location="TMIF!A1" display="TMIF!A1" xr:uid="{00000000-0004-0000-0000-00001E000000}"/>
    <hyperlink ref="A12:C12" location="TCS!A1" display="TCS!A1" xr:uid="{00000000-0004-0000-0000-00001F000000}"/>
    <hyperlink ref="A23:C23" location="TMCAPF!A1" display="TMCAPF!A1" xr:uid="{00000000-0004-0000-0000-000020000000}"/>
    <hyperlink ref="A24:C24" location="TFEF!A1" display="TFEF!A1" xr:uid="{00000000-0004-0000-0000-000021000000}"/>
    <hyperlink ref="A26:C26" location="TEGF!A1" display="TEGF!A1" xr:uid="{00000000-0004-0000-0000-000022000000}"/>
    <hyperlink ref="A28:C28" location="TIFNA!A1" display="TIFNA!A1" xr:uid="{00000000-0004-0000-0000-000023000000}"/>
    <hyperlink ref="A29:C29" location="TIFSA!A1" display="TIFSA!A1" xr:uid="{00000000-0004-0000-0000-000024000000}"/>
    <hyperlink ref="A30:C30" location="TICF!A1" display="TICF!A1" xr:uid="{00000000-0004-0000-0000-000025000000}"/>
    <hyperlink ref="A31:C31" location="TIPHF!A1" display="TIPHF!A1" xr:uid="{00000000-0004-0000-0000-000026000000}"/>
    <hyperlink ref="A32:C32" location="TTSF96!A1" display="TTSF96!A1" xr:uid="{00000000-0004-0000-0000-000027000000}"/>
    <hyperlink ref="A33:C33" location="TISF!A1" display="TISF!A1" xr:uid="{00000000-0004-0000-0000-000028000000}"/>
    <hyperlink ref="A34:C34" location="TEOF!A1" display="TEOF!A1" xr:uid="{00000000-0004-0000-0000-000029000000}"/>
    <hyperlink ref="A35:C35" location="TTOFE!A1" display="TTOFE!A1" xr:uid="{00000000-0004-0000-0000-00002A000000}"/>
    <hyperlink ref="A38:C38" location="TINR!A1" display="TINR!A1" xr:uid="{00000000-0004-0000-0000-00002B000000}"/>
    <hyperlink ref="A40:C40" location="TMAOF!A1" display="TMAOF!A1" xr:uid="{00000000-0004-0000-0000-00002C000000}"/>
    <hyperlink ref="A41:C41" location="TNETF!A1" display="TNETF!A1" xr:uid="{00000000-0004-0000-0000-00002D000000}"/>
    <hyperlink ref="A42:C42" location="TNPBETF!A1" display="TNPBETF!A1" xr:uid="{00000000-0004-0000-0000-00002E000000}"/>
    <hyperlink ref="A44:C44" location="TQNTF!A1" display="TQNTF!A1" xr:uid="{00000000-0004-0000-0000-00002F000000}"/>
    <hyperlink ref="A45:C45" location="TREF!A1" display="TREF!A1" xr:uid="{00000000-0004-0000-0000-000030000000}"/>
    <hyperlink ref="A47:C47" location="TRSFM!A1" display="TRSFM!A1" xr:uid="{00000000-0004-0000-0000-000031000000}"/>
    <hyperlink ref="A48:C48" location="TRSFP!A1" display="TRSFP!A1" xr:uid="{00000000-0004-0000-0000-000032000000}"/>
    <hyperlink ref="A50:C50" location="TSCAPF!A1" display="TSCAPF!A1" xr:uid="{00000000-0004-0000-0000-000033000000}"/>
    <hyperlink ref="A53:C53" location="TVFS1!A1" display="TVFS1!A1" xr:uid="{00000000-0004-0000-0000-000034000000}"/>
    <hyperlink ref="A54:C54" location="TVFS2!A1" display="TVFS2!A1" xr:uid="{00000000-0004-0000-0000-000035000000}"/>
    <hyperlink ref="A55:C55" location="TYCF!A1" display="TYCF!A1" xr:uid="{00000000-0004-0000-0000-000036000000}"/>
    <hyperlink ref="A36:C36" location="TFRSTF!A1" display="TFRSTF!A1" xr:uid="{00000000-0004-0000-0000-000037000000}"/>
    <hyperlink ref="C37" location="TIPF!A1" display="TIPF!A1" xr:uid="{81383E4F-68F7-40E9-B1EE-62880245B7B5}"/>
    <hyperlink ref="C49" location="TSTBF!A1" display="TSTBF!A1" xr:uid="{A079A772-B203-4F6C-9629-D71EE9FAD933}"/>
    <hyperlink ref="C51" location="TFF!A1" display="TFF!A1" xr:uid="{23180926-E1EC-4028-8957-3928BF3BB003}"/>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EF9AD-D8EE-45AE-BFDF-3F98764772A3}">
  <dimension ref="A1:IV244"/>
  <sheetViews>
    <sheetView workbookViewId="0">
      <selection activeCell="B1" sqref="B1:E1"/>
    </sheetView>
  </sheetViews>
  <sheetFormatPr defaultRowHeight="15"/>
  <cols>
    <col min="1" max="1" width="9.140625" style="53"/>
    <col min="2" max="2" width="15.28515625" style="82" bestFit="1" customWidth="1"/>
    <col min="3" max="3" width="21.85546875" style="53" customWidth="1"/>
    <col min="4" max="4" width="18.28515625" style="53" customWidth="1"/>
    <col min="5" max="5" width="16.7109375" style="53" customWidth="1"/>
    <col min="6" max="257" width="9.140625" style="53"/>
    <col min="258" max="258" width="15.28515625" style="53" bestFit="1" customWidth="1"/>
    <col min="259" max="259" width="21.85546875" style="53" customWidth="1"/>
    <col min="260" max="260" width="18.28515625" style="53" customWidth="1"/>
    <col min="261" max="261" width="16.7109375" style="53" customWidth="1"/>
    <col min="262" max="513" width="9.140625" style="53"/>
    <col min="514" max="514" width="15.28515625" style="53" bestFit="1" customWidth="1"/>
    <col min="515" max="515" width="21.85546875" style="53" customWidth="1"/>
    <col min="516" max="516" width="18.28515625" style="53" customWidth="1"/>
    <col min="517" max="517" width="16.7109375" style="53" customWidth="1"/>
    <col min="518" max="769" width="9.140625" style="53"/>
    <col min="770" max="770" width="15.28515625" style="53" bestFit="1" customWidth="1"/>
    <col min="771" max="771" width="21.85546875" style="53" customWidth="1"/>
    <col min="772" max="772" width="18.28515625" style="53" customWidth="1"/>
    <col min="773" max="773" width="16.7109375" style="53" customWidth="1"/>
    <col min="774" max="1025" width="9.140625" style="53"/>
    <col min="1026" max="1026" width="15.28515625" style="53" bestFit="1" customWidth="1"/>
    <col min="1027" max="1027" width="21.85546875" style="53" customWidth="1"/>
    <col min="1028" max="1028" width="18.28515625" style="53" customWidth="1"/>
    <col min="1029" max="1029" width="16.7109375" style="53" customWidth="1"/>
    <col min="1030" max="1281" width="9.140625" style="53"/>
    <col min="1282" max="1282" width="15.28515625" style="53" bestFit="1" customWidth="1"/>
    <col min="1283" max="1283" width="21.85546875" style="53" customWidth="1"/>
    <col min="1284" max="1284" width="18.28515625" style="53" customWidth="1"/>
    <col min="1285" max="1285" width="16.7109375" style="53" customWidth="1"/>
    <col min="1286" max="1537" width="9.140625" style="53"/>
    <col min="1538" max="1538" width="15.28515625" style="53" bestFit="1" customWidth="1"/>
    <col min="1539" max="1539" width="21.85546875" style="53" customWidth="1"/>
    <col min="1540" max="1540" width="18.28515625" style="53" customWidth="1"/>
    <col min="1541" max="1541" width="16.7109375" style="53" customWidth="1"/>
    <col min="1542" max="1793" width="9.140625" style="53"/>
    <col min="1794" max="1794" width="15.28515625" style="53" bestFit="1" customWidth="1"/>
    <col min="1795" max="1795" width="21.85546875" style="53" customWidth="1"/>
    <col min="1796" max="1796" width="18.28515625" style="53" customWidth="1"/>
    <col min="1797" max="1797" width="16.7109375" style="53" customWidth="1"/>
    <col min="1798" max="2049" width="9.140625" style="53"/>
    <col min="2050" max="2050" width="15.28515625" style="53" bestFit="1" customWidth="1"/>
    <col min="2051" max="2051" width="21.85546875" style="53" customWidth="1"/>
    <col min="2052" max="2052" width="18.28515625" style="53" customWidth="1"/>
    <col min="2053" max="2053" width="16.7109375" style="53" customWidth="1"/>
    <col min="2054" max="2305" width="9.140625" style="53"/>
    <col min="2306" max="2306" width="15.28515625" style="53" bestFit="1" customWidth="1"/>
    <col min="2307" max="2307" width="21.85546875" style="53" customWidth="1"/>
    <col min="2308" max="2308" width="18.28515625" style="53" customWidth="1"/>
    <col min="2309" max="2309" width="16.7109375" style="53" customWidth="1"/>
    <col min="2310" max="2561" width="9.140625" style="53"/>
    <col min="2562" max="2562" width="15.28515625" style="53" bestFit="1" customWidth="1"/>
    <col min="2563" max="2563" width="21.85546875" style="53" customWidth="1"/>
    <col min="2564" max="2564" width="18.28515625" style="53" customWidth="1"/>
    <col min="2565" max="2565" width="16.7109375" style="53" customWidth="1"/>
    <col min="2566" max="2817" width="9.140625" style="53"/>
    <col min="2818" max="2818" width="15.28515625" style="53" bestFit="1" customWidth="1"/>
    <col min="2819" max="2819" width="21.85546875" style="53" customWidth="1"/>
    <col min="2820" max="2820" width="18.28515625" style="53" customWidth="1"/>
    <col min="2821" max="2821" width="16.7109375" style="53" customWidth="1"/>
    <col min="2822" max="3073" width="9.140625" style="53"/>
    <col min="3074" max="3074" width="15.28515625" style="53" bestFit="1" customWidth="1"/>
    <col min="3075" max="3075" width="21.85546875" style="53" customWidth="1"/>
    <col min="3076" max="3076" width="18.28515625" style="53" customWidth="1"/>
    <col min="3077" max="3077" width="16.7109375" style="53" customWidth="1"/>
    <col min="3078" max="3329" width="9.140625" style="53"/>
    <col min="3330" max="3330" width="15.28515625" style="53" bestFit="1" customWidth="1"/>
    <col min="3331" max="3331" width="21.85546875" style="53" customWidth="1"/>
    <col min="3332" max="3332" width="18.28515625" style="53" customWidth="1"/>
    <col min="3333" max="3333" width="16.7109375" style="53" customWidth="1"/>
    <col min="3334" max="3585" width="9.140625" style="53"/>
    <col min="3586" max="3586" width="15.28515625" style="53" bestFit="1" customWidth="1"/>
    <col min="3587" max="3587" width="21.85546875" style="53" customWidth="1"/>
    <col min="3588" max="3588" width="18.28515625" style="53" customWidth="1"/>
    <col min="3589" max="3589" width="16.7109375" style="53" customWidth="1"/>
    <col min="3590" max="3841" width="9.140625" style="53"/>
    <col min="3842" max="3842" width="15.28515625" style="53" bestFit="1" customWidth="1"/>
    <col min="3843" max="3843" width="21.85546875" style="53" customWidth="1"/>
    <col min="3844" max="3844" width="18.28515625" style="53" customWidth="1"/>
    <col min="3845" max="3845" width="16.7109375" style="53" customWidth="1"/>
    <col min="3846" max="4097" width="9.140625" style="53"/>
    <col min="4098" max="4098" width="15.28515625" style="53" bestFit="1" customWidth="1"/>
    <col min="4099" max="4099" width="21.85546875" style="53" customWidth="1"/>
    <col min="4100" max="4100" width="18.28515625" style="53" customWidth="1"/>
    <col min="4101" max="4101" width="16.7109375" style="53" customWidth="1"/>
    <col min="4102" max="4353" width="9.140625" style="53"/>
    <col min="4354" max="4354" width="15.28515625" style="53" bestFit="1" customWidth="1"/>
    <col min="4355" max="4355" width="21.85546875" style="53" customWidth="1"/>
    <col min="4356" max="4356" width="18.28515625" style="53" customWidth="1"/>
    <col min="4357" max="4357" width="16.7109375" style="53" customWidth="1"/>
    <col min="4358" max="4609" width="9.140625" style="53"/>
    <col min="4610" max="4610" width="15.28515625" style="53" bestFit="1" customWidth="1"/>
    <col min="4611" max="4611" width="21.85546875" style="53" customWidth="1"/>
    <col min="4612" max="4612" width="18.28515625" style="53" customWidth="1"/>
    <col min="4613" max="4613" width="16.7109375" style="53" customWidth="1"/>
    <col min="4614" max="4865" width="9.140625" style="53"/>
    <col min="4866" max="4866" width="15.28515625" style="53" bestFit="1" customWidth="1"/>
    <col min="4867" max="4867" width="21.85546875" style="53" customWidth="1"/>
    <col min="4868" max="4868" width="18.28515625" style="53" customWidth="1"/>
    <col min="4869" max="4869" width="16.7109375" style="53" customWidth="1"/>
    <col min="4870" max="5121" width="9.140625" style="53"/>
    <col min="5122" max="5122" width="15.28515625" style="53" bestFit="1" customWidth="1"/>
    <col min="5123" max="5123" width="21.85546875" style="53" customWidth="1"/>
    <col min="5124" max="5124" width="18.28515625" style="53" customWidth="1"/>
    <col min="5125" max="5125" width="16.7109375" style="53" customWidth="1"/>
    <col min="5126" max="5377" width="9.140625" style="53"/>
    <col min="5378" max="5378" width="15.28515625" style="53" bestFit="1" customWidth="1"/>
    <col min="5379" max="5379" width="21.85546875" style="53" customWidth="1"/>
    <col min="5380" max="5380" width="18.28515625" style="53" customWidth="1"/>
    <col min="5381" max="5381" width="16.7109375" style="53" customWidth="1"/>
    <col min="5382" max="5633" width="9.140625" style="53"/>
    <col min="5634" max="5634" width="15.28515625" style="53" bestFit="1" customWidth="1"/>
    <col min="5635" max="5635" width="21.85546875" style="53" customWidth="1"/>
    <col min="5636" max="5636" width="18.28515625" style="53" customWidth="1"/>
    <col min="5637" max="5637" width="16.7109375" style="53" customWidth="1"/>
    <col min="5638" max="5889" width="9.140625" style="53"/>
    <col min="5890" max="5890" width="15.28515625" style="53" bestFit="1" customWidth="1"/>
    <col min="5891" max="5891" width="21.85546875" style="53" customWidth="1"/>
    <col min="5892" max="5892" width="18.28515625" style="53" customWidth="1"/>
    <col min="5893" max="5893" width="16.7109375" style="53" customWidth="1"/>
    <col min="5894" max="6145" width="9.140625" style="53"/>
    <col min="6146" max="6146" width="15.28515625" style="53" bestFit="1" customWidth="1"/>
    <col min="6147" max="6147" width="21.85546875" style="53" customWidth="1"/>
    <col min="6148" max="6148" width="18.28515625" style="53" customWidth="1"/>
    <col min="6149" max="6149" width="16.7109375" style="53" customWidth="1"/>
    <col min="6150" max="6401" width="9.140625" style="53"/>
    <col min="6402" max="6402" width="15.28515625" style="53" bestFit="1" customWidth="1"/>
    <col min="6403" max="6403" width="21.85546875" style="53" customWidth="1"/>
    <col min="6404" max="6404" width="18.28515625" style="53" customWidth="1"/>
    <col min="6405" max="6405" width="16.7109375" style="53" customWidth="1"/>
    <col min="6406" max="6657" width="9.140625" style="53"/>
    <col min="6658" max="6658" width="15.28515625" style="53" bestFit="1" customWidth="1"/>
    <col min="6659" max="6659" width="21.85546875" style="53" customWidth="1"/>
    <col min="6660" max="6660" width="18.28515625" style="53" customWidth="1"/>
    <col min="6661" max="6661" width="16.7109375" style="53" customWidth="1"/>
    <col min="6662" max="6913" width="9.140625" style="53"/>
    <col min="6914" max="6914" width="15.28515625" style="53" bestFit="1" customWidth="1"/>
    <col min="6915" max="6915" width="21.85546875" style="53" customWidth="1"/>
    <col min="6916" max="6916" width="18.28515625" style="53" customWidth="1"/>
    <col min="6917" max="6917" width="16.7109375" style="53" customWidth="1"/>
    <col min="6918" max="7169" width="9.140625" style="53"/>
    <col min="7170" max="7170" width="15.28515625" style="53" bestFit="1" customWidth="1"/>
    <col min="7171" max="7171" width="21.85546875" style="53" customWidth="1"/>
    <col min="7172" max="7172" width="18.28515625" style="53" customWidth="1"/>
    <col min="7173" max="7173" width="16.7109375" style="53" customWidth="1"/>
    <col min="7174" max="7425" width="9.140625" style="53"/>
    <col min="7426" max="7426" width="15.28515625" style="53" bestFit="1" customWidth="1"/>
    <col min="7427" max="7427" width="21.85546875" style="53" customWidth="1"/>
    <col min="7428" max="7428" width="18.28515625" style="53" customWidth="1"/>
    <col min="7429" max="7429" width="16.7109375" style="53" customWidth="1"/>
    <col min="7430" max="7681" width="9.140625" style="53"/>
    <col min="7682" max="7682" width="15.28515625" style="53" bestFit="1" customWidth="1"/>
    <col min="7683" max="7683" width="21.85546875" style="53" customWidth="1"/>
    <col min="7684" max="7684" width="18.28515625" style="53" customWidth="1"/>
    <col min="7685" max="7685" width="16.7109375" style="53" customWidth="1"/>
    <col min="7686" max="7937" width="9.140625" style="53"/>
    <col min="7938" max="7938" width="15.28515625" style="53" bestFit="1" customWidth="1"/>
    <col min="7939" max="7939" width="21.85546875" style="53" customWidth="1"/>
    <col min="7940" max="7940" width="18.28515625" style="53" customWidth="1"/>
    <col min="7941" max="7941" width="16.7109375" style="53" customWidth="1"/>
    <col min="7942" max="8193" width="9.140625" style="53"/>
    <col min="8194" max="8194" width="15.28515625" style="53" bestFit="1" customWidth="1"/>
    <col min="8195" max="8195" width="21.85546875" style="53" customWidth="1"/>
    <col min="8196" max="8196" width="18.28515625" style="53" customWidth="1"/>
    <col min="8197" max="8197" width="16.7109375" style="53" customWidth="1"/>
    <col min="8198" max="8449" width="9.140625" style="53"/>
    <col min="8450" max="8450" width="15.28515625" style="53" bestFit="1" customWidth="1"/>
    <col min="8451" max="8451" width="21.85546875" style="53" customWidth="1"/>
    <col min="8452" max="8452" width="18.28515625" style="53" customWidth="1"/>
    <col min="8453" max="8453" width="16.7109375" style="53" customWidth="1"/>
    <col min="8454" max="8705" width="9.140625" style="53"/>
    <col min="8706" max="8706" width="15.28515625" style="53" bestFit="1" customWidth="1"/>
    <col min="8707" max="8707" width="21.85546875" style="53" customWidth="1"/>
    <col min="8708" max="8708" width="18.28515625" style="53" customWidth="1"/>
    <col min="8709" max="8709" width="16.7109375" style="53" customWidth="1"/>
    <col min="8710" max="8961" width="9.140625" style="53"/>
    <col min="8962" max="8962" width="15.28515625" style="53" bestFit="1" customWidth="1"/>
    <col min="8963" max="8963" width="21.85546875" style="53" customWidth="1"/>
    <col min="8964" max="8964" width="18.28515625" style="53" customWidth="1"/>
    <col min="8965" max="8965" width="16.7109375" style="53" customWidth="1"/>
    <col min="8966" max="9217" width="9.140625" style="53"/>
    <col min="9218" max="9218" width="15.28515625" style="53" bestFit="1" customWidth="1"/>
    <col min="9219" max="9219" width="21.85546875" style="53" customWidth="1"/>
    <col min="9220" max="9220" width="18.28515625" style="53" customWidth="1"/>
    <col min="9221" max="9221" width="16.7109375" style="53" customWidth="1"/>
    <col min="9222" max="9473" width="9.140625" style="53"/>
    <col min="9474" max="9474" width="15.28515625" style="53" bestFit="1" customWidth="1"/>
    <col min="9475" max="9475" width="21.85546875" style="53" customWidth="1"/>
    <col min="9476" max="9476" width="18.28515625" style="53" customWidth="1"/>
    <col min="9477" max="9477" width="16.7109375" style="53" customWidth="1"/>
    <col min="9478" max="9729" width="9.140625" style="53"/>
    <col min="9730" max="9730" width="15.28515625" style="53" bestFit="1" customWidth="1"/>
    <col min="9731" max="9731" width="21.85546875" style="53" customWidth="1"/>
    <col min="9732" max="9732" width="18.28515625" style="53" customWidth="1"/>
    <col min="9733" max="9733" width="16.7109375" style="53" customWidth="1"/>
    <col min="9734" max="9985" width="9.140625" style="53"/>
    <col min="9986" max="9986" width="15.28515625" style="53" bestFit="1" customWidth="1"/>
    <col min="9987" max="9987" width="21.85546875" style="53" customWidth="1"/>
    <col min="9988" max="9988" width="18.28515625" style="53" customWidth="1"/>
    <col min="9989" max="9989" width="16.7109375" style="53" customWidth="1"/>
    <col min="9990" max="10241" width="9.140625" style="53"/>
    <col min="10242" max="10242" width="15.28515625" style="53" bestFit="1" customWidth="1"/>
    <col min="10243" max="10243" width="21.85546875" style="53" customWidth="1"/>
    <col min="10244" max="10244" width="18.28515625" style="53" customWidth="1"/>
    <col min="10245" max="10245" width="16.7109375" style="53" customWidth="1"/>
    <col min="10246" max="10497" width="9.140625" style="53"/>
    <col min="10498" max="10498" width="15.28515625" style="53" bestFit="1" customWidth="1"/>
    <col min="10499" max="10499" width="21.85546875" style="53" customWidth="1"/>
    <col min="10500" max="10500" width="18.28515625" style="53" customWidth="1"/>
    <col min="10501" max="10501" width="16.7109375" style="53" customWidth="1"/>
    <col min="10502" max="10753" width="9.140625" style="53"/>
    <col min="10754" max="10754" width="15.28515625" style="53" bestFit="1" customWidth="1"/>
    <col min="10755" max="10755" width="21.85546875" style="53" customWidth="1"/>
    <col min="10756" max="10756" width="18.28515625" style="53" customWidth="1"/>
    <col min="10757" max="10757" width="16.7109375" style="53" customWidth="1"/>
    <col min="10758" max="11009" width="9.140625" style="53"/>
    <col min="11010" max="11010" width="15.28515625" style="53" bestFit="1" customWidth="1"/>
    <col min="11011" max="11011" width="21.85546875" style="53" customWidth="1"/>
    <col min="11012" max="11012" width="18.28515625" style="53" customWidth="1"/>
    <col min="11013" max="11013" width="16.7109375" style="53" customWidth="1"/>
    <col min="11014" max="11265" width="9.140625" style="53"/>
    <col min="11266" max="11266" width="15.28515625" style="53" bestFit="1" customWidth="1"/>
    <col min="11267" max="11267" width="21.85546875" style="53" customWidth="1"/>
    <col min="11268" max="11268" width="18.28515625" style="53" customWidth="1"/>
    <col min="11269" max="11269" width="16.7109375" style="53" customWidth="1"/>
    <col min="11270" max="11521" width="9.140625" style="53"/>
    <col min="11522" max="11522" width="15.28515625" style="53" bestFit="1" customWidth="1"/>
    <col min="11523" max="11523" width="21.85546875" style="53" customWidth="1"/>
    <col min="11524" max="11524" width="18.28515625" style="53" customWidth="1"/>
    <col min="11525" max="11525" width="16.7109375" style="53" customWidth="1"/>
    <col min="11526" max="11777" width="9.140625" style="53"/>
    <col min="11778" max="11778" width="15.28515625" style="53" bestFit="1" customWidth="1"/>
    <col min="11779" max="11779" width="21.85546875" style="53" customWidth="1"/>
    <col min="11780" max="11780" width="18.28515625" style="53" customWidth="1"/>
    <col min="11781" max="11781" width="16.7109375" style="53" customWidth="1"/>
    <col min="11782" max="12033" width="9.140625" style="53"/>
    <col min="12034" max="12034" width="15.28515625" style="53" bestFit="1" customWidth="1"/>
    <col min="12035" max="12035" width="21.85546875" style="53" customWidth="1"/>
    <col min="12036" max="12036" width="18.28515625" style="53" customWidth="1"/>
    <col min="12037" max="12037" width="16.7109375" style="53" customWidth="1"/>
    <col min="12038" max="12289" width="9.140625" style="53"/>
    <col min="12290" max="12290" width="15.28515625" style="53" bestFit="1" customWidth="1"/>
    <col min="12291" max="12291" width="21.85546875" style="53" customWidth="1"/>
    <col min="12292" max="12292" width="18.28515625" style="53" customWidth="1"/>
    <col min="12293" max="12293" width="16.7109375" style="53" customWidth="1"/>
    <col min="12294" max="12545" width="9.140625" style="53"/>
    <col min="12546" max="12546" width="15.28515625" style="53" bestFit="1" customWidth="1"/>
    <col min="12547" max="12547" width="21.85546875" style="53" customWidth="1"/>
    <col min="12548" max="12548" width="18.28515625" style="53" customWidth="1"/>
    <col min="12549" max="12549" width="16.7109375" style="53" customWidth="1"/>
    <col min="12550" max="12801" width="9.140625" style="53"/>
    <col min="12802" max="12802" width="15.28515625" style="53" bestFit="1" customWidth="1"/>
    <col min="12803" max="12803" width="21.85546875" style="53" customWidth="1"/>
    <col min="12804" max="12804" width="18.28515625" style="53" customWidth="1"/>
    <col min="12805" max="12805" width="16.7109375" style="53" customWidth="1"/>
    <col min="12806" max="13057" width="9.140625" style="53"/>
    <col min="13058" max="13058" width="15.28515625" style="53" bestFit="1" customWidth="1"/>
    <col min="13059" max="13059" width="21.85546875" style="53" customWidth="1"/>
    <col min="13060" max="13060" width="18.28515625" style="53" customWidth="1"/>
    <col min="13061" max="13061" width="16.7109375" style="53" customWidth="1"/>
    <col min="13062" max="13313" width="9.140625" style="53"/>
    <col min="13314" max="13314" width="15.28515625" style="53" bestFit="1" customWidth="1"/>
    <col min="13315" max="13315" width="21.85546875" style="53" customWidth="1"/>
    <col min="13316" max="13316" width="18.28515625" style="53" customWidth="1"/>
    <col min="13317" max="13317" width="16.7109375" style="53" customWidth="1"/>
    <col min="13318" max="13569" width="9.140625" style="53"/>
    <col min="13570" max="13570" width="15.28515625" style="53" bestFit="1" customWidth="1"/>
    <col min="13571" max="13571" width="21.85546875" style="53" customWidth="1"/>
    <col min="13572" max="13572" width="18.28515625" style="53" customWidth="1"/>
    <col min="13573" max="13573" width="16.7109375" style="53" customWidth="1"/>
    <col min="13574" max="13825" width="9.140625" style="53"/>
    <col min="13826" max="13826" width="15.28515625" style="53" bestFit="1" customWidth="1"/>
    <col min="13827" max="13827" width="21.85546875" style="53" customWidth="1"/>
    <col min="13828" max="13828" width="18.28515625" style="53" customWidth="1"/>
    <col min="13829" max="13829" width="16.7109375" style="53" customWidth="1"/>
    <col min="13830" max="14081" width="9.140625" style="53"/>
    <col min="14082" max="14082" width="15.28515625" style="53" bestFit="1" customWidth="1"/>
    <col min="14083" max="14083" width="21.85546875" style="53" customWidth="1"/>
    <col min="14084" max="14084" width="18.28515625" style="53" customWidth="1"/>
    <col min="14085" max="14085" width="16.7109375" style="53" customWidth="1"/>
    <col min="14086" max="14337" width="9.140625" style="53"/>
    <col min="14338" max="14338" width="15.28515625" style="53" bestFit="1" customWidth="1"/>
    <col min="14339" max="14339" width="21.85546875" style="53" customWidth="1"/>
    <col min="14340" max="14340" width="18.28515625" style="53" customWidth="1"/>
    <col min="14341" max="14341" width="16.7109375" style="53" customWidth="1"/>
    <col min="14342" max="14593" width="9.140625" style="53"/>
    <col min="14594" max="14594" width="15.28515625" style="53" bestFit="1" customWidth="1"/>
    <col min="14595" max="14595" width="21.85546875" style="53" customWidth="1"/>
    <col min="14596" max="14596" width="18.28515625" style="53" customWidth="1"/>
    <col min="14597" max="14597" width="16.7109375" style="53" customWidth="1"/>
    <col min="14598" max="14849" width="9.140625" style="53"/>
    <col min="14850" max="14850" width="15.28515625" style="53" bestFit="1" customWidth="1"/>
    <col min="14851" max="14851" width="21.85546875" style="53" customWidth="1"/>
    <col min="14852" max="14852" width="18.28515625" style="53" customWidth="1"/>
    <col min="14853" max="14853" width="16.7109375" style="53" customWidth="1"/>
    <col min="14854" max="15105" width="9.140625" style="53"/>
    <col min="15106" max="15106" width="15.28515625" style="53" bestFit="1" customWidth="1"/>
    <col min="15107" max="15107" width="21.85546875" style="53" customWidth="1"/>
    <col min="15108" max="15108" width="18.28515625" style="53" customWidth="1"/>
    <col min="15109" max="15109" width="16.7109375" style="53" customWidth="1"/>
    <col min="15110" max="15361" width="9.140625" style="53"/>
    <col min="15362" max="15362" width="15.28515625" style="53" bestFit="1" customWidth="1"/>
    <col min="15363" max="15363" width="21.85546875" style="53" customWidth="1"/>
    <col min="15364" max="15364" width="18.28515625" style="53" customWidth="1"/>
    <col min="15365" max="15365" width="16.7109375" style="53" customWidth="1"/>
    <col min="15366" max="15617" width="9.140625" style="53"/>
    <col min="15618" max="15618" width="15.28515625" style="53" bestFit="1" customWidth="1"/>
    <col min="15619" max="15619" width="21.85546875" style="53" customWidth="1"/>
    <col min="15620" max="15620" width="18.28515625" style="53" customWidth="1"/>
    <col min="15621" max="15621" width="16.7109375" style="53" customWidth="1"/>
    <col min="15622" max="15873" width="9.140625" style="53"/>
    <col min="15874" max="15874" width="15.28515625" style="53" bestFit="1" customWidth="1"/>
    <col min="15875" max="15875" width="21.85546875" style="53" customWidth="1"/>
    <col min="15876" max="15876" width="18.28515625" style="53" customWidth="1"/>
    <col min="15877" max="15877" width="16.7109375" style="53" customWidth="1"/>
    <col min="15878" max="16129" width="9.140625" style="53"/>
    <col min="16130" max="16130" width="15.28515625" style="53" bestFit="1" customWidth="1"/>
    <col min="16131" max="16131" width="21.85546875" style="53" customWidth="1"/>
    <col min="16132" max="16132" width="18.28515625" style="53" customWidth="1"/>
    <col min="16133" max="16133" width="16.7109375" style="53" customWidth="1"/>
    <col min="16134" max="16384" width="9.140625" style="53"/>
  </cols>
  <sheetData>
    <row r="1" spans="2:5" ht="15.75">
      <c r="B1" s="268" t="s">
        <v>1878</v>
      </c>
      <c r="C1" s="268"/>
      <c r="D1" s="268"/>
      <c r="E1" s="268"/>
    </row>
    <row r="2" spans="2:5" ht="38.25">
      <c r="B2" s="54" t="s">
        <v>1879</v>
      </c>
      <c r="C2" s="55" t="s">
        <v>1880</v>
      </c>
      <c r="D2" s="56" t="s">
        <v>1881</v>
      </c>
      <c r="E2" s="56" t="s">
        <v>1882</v>
      </c>
    </row>
    <row r="3" spans="2:5">
      <c r="B3" s="57">
        <v>44209</v>
      </c>
      <c r="C3" s="58">
        <v>74.950199999999995</v>
      </c>
      <c r="D3" s="58">
        <v>0.9</v>
      </c>
      <c r="E3" s="58">
        <v>0.9</v>
      </c>
    </row>
    <row r="4" spans="2:5" s="59" customFormat="1">
      <c r="B4" s="57">
        <v>44351</v>
      </c>
      <c r="C4" s="58">
        <v>79.119900000000001</v>
      </c>
      <c r="D4" s="58">
        <v>0.95</v>
      </c>
      <c r="E4" s="58">
        <v>0.95</v>
      </c>
    </row>
    <row r="5" spans="2:5">
      <c r="B5" s="60"/>
      <c r="C5" s="61"/>
      <c r="D5" s="61"/>
      <c r="E5" s="61"/>
    </row>
    <row r="6" spans="2:5" ht="15.75">
      <c r="B6" s="268" t="s">
        <v>1883</v>
      </c>
      <c r="C6" s="268"/>
      <c r="D6" s="268"/>
      <c r="E6" s="268"/>
    </row>
    <row r="7" spans="2:5" ht="38.25">
      <c r="B7" s="54" t="s">
        <v>1879</v>
      </c>
      <c r="C7" s="55" t="s">
        <v>1880</v>
      </c>
      <c r="D7" s="56" t="s">
        <v>1881</v>
      </c>
      <c r="E7" s="56" t="s">
        <v>1882</v>
      </c>
    </row>
    <row r="8" spans="2:5" s="59" customFormat="1">
      <c r="B8" s="62">
        <v>44250</v>
      </c>
      <c r="C8" s="63">
        <v>67.143500000000003</v>
      </c>
      <c r="D8" s="63">
        <v>1.75</v>
      </c>
      <c r="E8" s="63">
        <v>1.75</v>
      </c>
    </row>
    <row r="9" spans="2:5">
      <c r="B9" s="60"/>
      <c r="C9" s="61"/>
      <c r="D9" s="61"/>
      <c r="E9" s="61"/>
    </row>
    <row r="10" spans="2:5" ht="15.75">
      <c r="B10" s="268" t="s">
        <v>1884</v>
      </c>
      <c r="C10" s="268"/>
      <c r="D10" s="268"/>
      <c r="E10" s="268"/>
    </row>
    <row r="11" spans="2:5" ht="38.25">
      <c r="B11" s="54" t="s">
        <v>1879</v>
      </c>
      <c r="C11" s="55" t="s">
        <v>1880</v>
      </c>
      <c r="D11" s="56" t="s">
        <v>1881</v>
      </c>
      <c r="E11" s="56" t="s">
        <v>1882</v>
      </c>
    </row>
    <row r="12" spans="2:5">
      <c r="B12" s="64">
        <v>44215</v>
      </c>
      <c r="C12" s="58">
        <v>69.776700000000005</v>
      </c>
      <c r="D12" s="58">
        <v>0.9</v>
      </c>
      <c r="E12" s="58">
        <v>0.9</v>
      </c>
    </row>
    <row r="13" spans="2:5">
      <c r="B13" s="64">
        <v>44351</v>
      </c>
      <c r="C13" s="58">
        <v>74.414500000000004</v>
      </c>
      <c r="D13" s="58">
        <v>0.95</v>
      </c>
      <c r="E13" s="58">
        <v>0.95</v>
      </c>
    </row>
    <row r="14" spans="2:5">
      <c r="B14" s="60"/>
      <c r="C14" s="61"/>
      <c r="D14" s="61"/>
      <c r="E14" s="61"/>
    </row>
    <row r="15" spans="2:5" ht="15.75">
      <c r="B15" s="268" t="s">
        <v>1885</v>
      </c>
      <c r="C15" s="268"/>
      <c r="D15" s="268"/>
      <c r="E15" s="268"/>
    </row>
    <row r="16" spans="2:5" ht="38.25">
      <c r="B16" s="54" t="s">
        <v>1879</v>
      </c>
      <c r="C16" s="55" t="s">
        <v>1880</v>
      </c>
      <c r="D16" s="56" t="s">
        <v>1881</v>
      </c>
      <c r="E16" s="56" t="s">
        <v>1882</v>
      </c>
    </row>
    <row r="17" spans="2:5" s="59" customFormat="1">
      <c r="B17" s="65">
        <v>44215</v>
      </c>
      <c r="C17" s="63">
        <v>72.120699999999999</v>
      </c>
      <c r="D17" s="63">
        <v>1.85</v>
      </c>
      <c r="E17" s="63">
        <v>1.85</v>
      </c>
    </row>
    <row r="19" spans="2:5" ht="15.75">
      <c r="B19" s="268" t="s">
        <v>1886</v>
      </c>
      <c r="C19" s="268"/>
      <c r="D19" s="268"/>
      <c r="E19" s="268"/>
    </row>
    <row r="20" spans="2:5" s="66" customFormat="1" ht="38.25">
      <c r="B20" s="54" t="s">
        <v>1879</v>
      </c>
      <c r="C20" s="55" t="s">
        <v>1880</v>
      </c>
      <c r="D20" s="56" t="s">
        <v>1881</v>
      </c>
      <c r="E20" s="56" t="s">
        <v>1882</v>
      </c>
    </row>
    <row r="21" spans="2:5">
      <c r="B21" s="57">
        <v>44201</v>
      </c>
      <c r="C21" s="58">
        <v>14.3354</v>
      </c>
      <c r="D21" s="58">
        <v>4.8000000000000001E-2</v>
      </c>
      <c r="E21" s="58">
        <v>4.8000000000000001E-2</v>
      </c>
    </row>
    <row r="22" spans="2:5">
      <c r="B22" s="57">
        <v>44232</v>
      </c>
      <c r="C22" s="58">
        <v>14.609</v>
      </c>
      <c r="D22" s="58">
        <v>4.8000000000000001E-2</v>
      </c>
      <c r="E22" s="58">
        <v>4.8000000000000001E-2</v>
      </c>
    </row>
    <row r="23" spans="2:5">
      <c r="B23" s="57">
        <v>44258</v>
      </c>
      <c r="C23" s="58">
        <v>14.712</v>
      </c>
      <c r="D23" s="58">
        <v>4.9000000000000002E-2</v>
      </c>
      <c r="E23" s="58">
        <v>4.9000000000000002E-2</v>
      </c>
    </row>
    <row r="24" spans="2:5">
      <c r="B24" s="57">
        <v>44291</v>
      </c>
      <c r="C24" s="58">
        <v>14.482699999999999</v>
      </c>
      <c r="D24" s="58">
        <v>4.9000000000000002E-2</v>
      </c>
      <c r="E24" s="58">
        <v>4.9000000000000002E-2</v>
      </c>
    </row>
    <row r="25" spans="2:5">
      <c r="B25" s="57">
        <v>44320</v>
      </c>
      <c r="C25" s="58">
        <v>14.3689</v>
      </c>
      <c r="D25" s="58">
        <v>4.9000000000000002E-2</v>
      </c>
      <c r="E25" s="58">
        <v>4.9000000000000002E-2</v>
      </c>
    </row>
    <row r="26" spans="2:5">
      <c r="B26" s="57">
        <v>44350</v>
      </c>
      <c r="C26" s="58">
        <v>14.712199999999999</v>
      </c>
      <c r="D26" s="58">
        <v>4.9000000000000002E-2</v>
      </c>
      <c r="E26" s="58">
        <v>4.9000000000000002E-2</v>
      </c>
    </row>
    <row r="27" spans="2:5">
      <c r="B27" s="60"/>
      <c r="C27" s="61"/>
      <c r="D27" s="61"/>
      <c r="E27" s="61"/>
    </row>
    <row r="28" spans="2:5" ht="15.75">
      <c r="B28" s="268" t="s">
        <v>1887</v>
      </c>
      <c r="C28" s="268"/>
      <c r="D28" s="268"/>
      <c r="E28" s="268"/>
    </row>
    <row r="29" spans="2:5" s="66" customFormat="1" ht="38.25">
      <c r="B29" s="54" t="s">
        <v>1879</v>
      </c>
      <c r="C29" s="55" t="s">
        <v>1880</v>
      </c>
      <c r="D29" s="56" t="s">
        <v>1881</v>
      </c>
      <c r="E29" s="56" t="s">
        <v>1882</v>
      </c>
    </row>
    <row r="30" spans="2:5">
      <c r="B30" s="57">
        <v>44201</v>
      </c>
      <c r="C30" s="58">
        <v>16.415400000000002</v>
      </c>
      <c r="D30" s="58">
        <v>4.8000000000000001E-2</v>
      </c>
      <c r="E30" s="58">
        <v>4.8000000000000001E-2</v>
      </c>
    </row>
    <row r="31" spans="2:5" s="59" customFormat="1">
      <c r="B31" s="62">
        <v>44232</v>
      </c>
      <c r="C31" s="63">
        <v>16.752600000000001</v>
      </c>
      <c r="D31" s="63">
        <v>4.8000000000000001E-2</v>
      </c>
      <c r="E31" s="63">
        <v>4.8000000000000001E-2</v>
      </c>
    </row>
    <row r="32" spans="2:5" s="59" customFormat="1">
      <c r="B32" s="57">
        <v>44258</v>
      </c>
      <c r="C32" s="58">
        <v>16.8919</v>
      </c>
      <c r="D32" s="58">
        <v>4.9000000000000002E-2</v>
      </c>
      <c r="E32" s="58">
        <v>4.9000000000000002E-2</v>
      </c>
    </row>
    <row r="33" spans="1:5" s="59" customFormat="1">
      <c r="B33" s="57">
        <v>44291</v>
      </c>
      <c r="C33" s="58">
        <v>16.652899999999999</v>
      </c>
      <c r="D33" s="58">
        <v>4.9000000000000002E-2</v>
      </c>
      <c r="E33" s="58">
        <v>4.9000000000000002E-2</v>
      </c>
    </row>
    <row r="34" spans="1:5">
      <c r="B34" s="57">
        <v>44320</v>
      </c>
      <c r="C34" s="58">
        <v>16.5428</v>
      </c>
      <c r="D34" s="58">
        <v>4.9000000000000002E-2</v>
      </c>
      <c r="E34" s="58">
        <v>4.9000000000000002E-2</v>
      </c>
    </row>
    <row r="35" spans="1:5">
      <c r="B35" s="57">
        <v>44350</v>
      </c>
      <c r="C35" s="58">
        <v>16.960899999999999</v>
      </c>
      <c r="D35" s="58">
        <v>4.9000000000000002E-2</v>
      </c>
      <c r="E35" s="58">
        <v>4.9000000000000002E-2</v>
      </c>
    </row>
    <row r="37" spans="1:5" ht="15.75">
      <c r="B37" s="268" t="s">
        <v>1888</v>
      </c>
      <c r="C37" s="268"/>
      <c r="D37" s="268"/>
      <c r="E37" s="268"/>
    </row>
    <row r="38" spans="1:5" ht="38.25">
      <c r="A38" s="66"/>
      <c r="B38" s="54" t="s">
        <v>1879</v>
      </c>
      <c r="C38" s="55" t="s">
        <v>1880</v>
      </c>
      <c r="D38" s="56" t="s">
        <v>1881</v>
      </c>
      <c r="E38" s="56" t="s">
        <v>1882</v>
      </c>
    </row>
    <row r="39" spans="1:5">
      <c r="B39" s="64">
        <v>44308</v>
      </c>
      <c r="C39" s="58">
        <v>75.484200000000001</v>
      </c>
      <c r="D39" s="58">
        <v>5.75</v>
      </c>
      <c r="E39" s="58">
        <v>5.75</v>
      </c>
    </row>
    <row r="40" spans="1:5">
      <c r="B40" s="67"/>
      <c r="C40" s="61"/>
      <c r="D40" s="61"/>
      <c r="E40" s="61"/>
    </row>
    <row r="41" spans="1:5" ht="15.75">
      <c r="B41" s="268" t="s">
        <v>1889</v>
      </c>
      <c r="C41" s="268"/>
      <c r="D41" s="268"/>
      <c r="E41" s="268"/>
    </row>
    <row r="42" spans="1:5" ht="38.25">
      <c r="A42" s="66"/>
      <c r="B42" s="54" t="s">
        <v>1879</v>
      </c>
      <c r="C42" s="55" t="s">
        <v>1880</v>
      </c>
      <c r="D42" s="56" t="s">
        <v>1881</v>
      </c>
      <c r="E42" s="56" t="s">
        <v>1882</v>
      </c>
    </row>
    <row r="43" spans="1:5">
      <c r="B43" s="64">
        <v>44308</v>
      </c>
      <c r="C43" s="58">
        <v>83.317800000000005</v>
      </c>
      <c r="D43" s="58">
        <v>5.75</v>
      </c>
      <c r="E43" s="58">
        <v>5.75</v>
      </c>
    </row>
    <row r="44" spans="1:5">
      <c r="B44" s="67"/>
      <c r="C44" s="61"/>
      <c r="D44" s="61"/>
      <c r="E44" s="61"/>
    </row>
    <row r="45" spans="1:5" ht="15.75">
      <c r="B45" s="268" t="s">
        <v>1890</v>
      </c>
      <c r="C45" s="268"/>
      <c r="D45" s="268"/>
      <c r="E45" s="268"/>
    </row>
    <row r="46" spans="1:5" s="66" customFormat="1" ht="38.25">
      <c r="B46" s="54" t="s">
        <v>1879</v>
      </c>
      <c r="C46" s="55" t="s">
        <v>1880</v>
      </c>
      <c r="D46" s="56" t="s">
        <v>1881</v>
      </c>
      <c r="E46" s="56" t="s">
        <v>1882</v>
      </c>
    </row>
    <row r="47" spans="1:5">
      <c r="B47" s="64">
        <v>44201</v>
      </c>
      <c r="C47" s="58">
        <v>62.127400000000002</v>
      </c>
      <c r="D47" s="58">
        <v>0.26</v>
      </c>
      <c r="E47" s="58">
        <v>0.26</v>
      </c>
    </row>
    <row r="48" spans="1:5">
      <c r="B48" s="64">
        <v>44232</v>
      </c>
      <c r="C48" s="58">
        <v>65.3</v>
      </c>
      <c r="D48" s="58">
        <v>0.26</v>
      </c>
      <c r="E48" s="58">
        <v>0.26</v>
      </c>
    </row>
    <row r="49" spans="1:5">
      <c r="B49" s="64">
        <v>44258</v>
      </c>
      <c r="C49" s="58">
        <v>67.055300000000003</v>
      </c>
      <c r="D49" s="58">
        <v>0.28000000000000003</v>
      </c>
      <c r="E49" s="58">
        <v>0.28000000000000003</v>
      </c>
    </row>
    <row r="50" spans="1:5">
      <c r="B50" s="64">
        <v>44291</v>
      </c>
      <c r="C50" s="58">
        <v>64.246899999999997</v>
      </c>
      <c r="D50" s="58">
        <v>0.28000000000000003</v>
      </c>
      <c r="E50" s="58">
        <v>0.28000000000000003</v>
      </c>
    </row>
    <row r="51" spans="1:5">
      <c r="B51" s="64">
        <v>44320</v>
      </c>
      <c r="C51" s="58">
        <v>63.6066</v>
      </c>
      <c r="D51" s="58">
        <v>0.28000000000000003</v>
      </c>
      <c r="E51" s="58">
        <v>0.28000000000000003</v>
      </c>
    </row>
    <row r="52" spans="1:5">
      <c r="B52" s="64">
        <v>44350</v>
      </c>
      <c r="C52" s="58">
        <v>67.8446</v>
      </c>
      <c r="D52" s="58">
        <v>0.28000000000000003</v>
      </c>
      <c r="E52" s="58">
        <v>0.28000000000000003</v>
      </c>
    </row>
    <row r="54" spans="1:5" ht="15.75">
      <c r="B54" s="268" t="s">
        <v>1891</v>
      </c>
      <c r="C54" s="268"/>
      <c r="D54" s="268"/>
      <c r="E54" s="268"/>
    </row>
    <row r="55" spans="1:5" s="66" customFormat="1" ht="38.25">
      <c r="B55" s="54" t="s">
        <v>1879</v>
      </c>
      <c r="C55" s="55" t="s">
        <v>1880</v>
      </c>
      <c r="D55" s="56" t="s">
        <v>1881</v>
      </c>
      <c r="E55" s="56" t="s">
        <v>1882</v>
      </c>
    </row>
    <row r="56" spans="1:5">
      <c r="B56" s="57">
        <v>44201</v>
      </c>
      <c r="C56" s="58">
        <v>68.416399999999996</v>
      </c>
      <c r="D56" s="58">
        <v>0.26</v>
      </c>
      <c r="E56" s="58">
        <v>0.26</v>
      </c>
    </row>
    <row r="57" spans="1:5">
      <c r="B57" s="57">
        <v>44232</v>
      </c>
      <c r="C57" s="58">
        <v>72.001999999999995</v>
      </c>
      <c r="D57" s="58">
        <v>0.26</v>
      </c>
      <c r="E57" s="58">
        <v>0.26</v>
      </c>
    </row>
    <row r="58" spans="1:5">
      <c r="B58" s="57">
        <v>44258</v>
      </c>
      <c r="C58" s="58">
        <v>74.019499999999994</v>
      </c>
      <c r="D58" s="58">
        <v>0.28000000000000003</v>
      </c>
      <c r="E58" s="58">
        <v>0.28000000000000003</v>
      </c>
    </row>
    <row r="59" spans="1:5">
      <c r="B59" s="57">
        <v>44291</v>
      </c>
      <c r="C59" s="58">
        <v>71.009600000000006</v>
      </c>
      <c r="D59" s="58">
        <v>0.28000000000000003</v>
      </c>
      <c r="E59" s="58">
        <v>0.28000000000000003</v>
      </c>
    </row>
    <row r="60" spans="1:5">
      <c r="B60" s="57">
        <v>44320</v>
      </c>
      <c r="C60" s="58">
        <v>70.383899999999997</v>
      </c>
      <c r="D60" s="58">
        <v>0.28000000000000003</v>
      </c>
      <c r="E60" s="58">
        <v>0.28000000000000003</v>
      </c>
    </row>
    <row r="61" spans="1:5">
      <c r="B61" s="57">
        <v>44350</v>
      </c>
      <c r="C61" s="58">
        <v>75.163700000000006</v>
      </c>
      <c r="D61" s="58">
        <v>0.28000000000000003</v>
      </c>
      <c r="E61" s="58">
        <v>0.28000000000000003</v>
      </c>
    </row>
    <row r="62" spans="1:5">
      <c r="B62" s="60"/>
      <c r="C62" s="61"/>
      <c r="D62" s="61"/>
      <c r="E62" s="61"/>
    </row>
    <row r="63" spans="1:5" ht="15.75">
      <c r="B63" s="268" t="s">
        <v>1892</v>
      </c>
      <c r="C63" s="268"/>
      <c r="D63" s="268"/>
      <c r="E63" s="268"/>
    </row>
    <row r="64" spans="1:5" ht="38.25">
      <c r="A64" s="66"/>
      <c r="B64" s="54" t="s">
        <v>1879</v>
      </c>
      <c r="C64" s="55" t="s">
        <v>1880</v>
      </c>
      <c r="D64" s="56" t="s">
        <v>1881</v>
      </c>
      <c r="E64" s="56" t="s">
        <v>1882</v>
      </c>
    </row>
    <row r="65" spans="1:5">
      <c r="B65" s="64">
        <v>44301</v>
      </c>
      <c r="C65" s="58">
        <v>67.655900000000003</v>
      </c>
      <c r="D65" s="58">
        <v>5.15</v>
      </c>
      <c r="E65" s="58">
        <v>5.15</v>
      </c>
    </row>
    <row r="67" spans="1:5" ht="15.75">
      <c r="B67" s="268" t="s">
        <v>1893</v>
      </c>
      <c r="C67" s="268"/>
      <c r="D67" s="268"/>
      <c r="E67" s="268"/>
    </row>
    <row r="68" spans="1:5" ht="38.25">
      <c r="A68" s="66"/>
      <c r="B68" s="54" t="s">
        <v>1879</v>
      </c>
      <c r="C68" s="55" t="s">
        <v>1880</v>
      </c>
      <c r="D68" s="56" t="s">
        <v>1881</v>
      </c>
      <c r="E68" s="56" t="s">
        <v>1882</v>
      </c>
    </row>
    <row r="69" spans="1:5">
      <c r="B69" s="64">
        <v>44301</v>
      </c>
      <c r="C69" s="58">
        <v>128</v>
      </c>
      <c r="D69" s="58">
        <v>5.15</v>
      </c>
      <c r="E69" s="58">
        <v>5.15</v>
      </c>
    </row>
    <row r="70" spans="1:5" ht="15.75">
      <c r="B70" s="268" t="s">
        <v>1894</v>
      </c>
      <c r="C70" s="268"/>
      <c r="D70" s="268"/>
      <c r="E70" s="268"/>
    </row>
    <row r="71" spans="1:5" s="66" customFormat="1" ht="38.25">
      <c r="B71" s="68" t="s">
        <v>1879</v>
      </c>
      <c r="C71" s="69" t="s">
        <v>1880</v>
      </c>
      <c r="D71" s="70" t="s">
        <v>1881</v>
      </c>
      <c r="E71" s="70" t="s">
        <v>1882</v>
      </c>
    </row>
    <row r="72" spans="1:5">
      <c r="B72" s="71" t="s">
        <v>1895</v>
      </c>
      <c r="C72" s="72" t="s">
        <v>1896</v>
      </c>
      <c r="D72" s="73">
        <v>2.2490000000000001</v>
      </c>
      <c r="E72" s="73">
        <v>2.2490000000000001</v>
      </c>
    </row>
    <row r="73" spans="1:5">
      <c r="B73" s="71" t="s">
        <v>1897</v>
      </c>
      <c r="C73" s="72" t="s">
        <v>1896</v>
      </c>
      <c r="D73" s="73">
        <v>2.4908000000000001</v>
      </c>
      <c r="E73" s="73">
        <v>2.4908000000000001</v>
      </c>
    </row>
    <row r="74" spans="1:5">
      <c r="B74" s="71" t="s">
        <v>1898</v>
      </c>
      <c r="C74" s="72" t="s">
        <v>1896</v>
      </c>
      <c r="D74" s="73">
        <v>2.7507000000000001</v>
      </c>
      <c r="E74" s="73">
        <v>2.7507000000000001</v>
      </c>
    </row>
    <row r="75" spans="1:5">
      <c r="B75" s="71" t="s">
        <v>1899</v>
      </c>
      <c r="C75" s="72" t="s">
        <v>1896</v>
      </c>
      <c r="D75" s="73">
        <v>2.5909</v>
      </c>
      <c r="E75" s="73">
        <v>2.5909</v>
      </c>
    </row>
    <row r="76" spans="1:5">
      <c r="B76" s="71" t="s">
        <v>1900</v>
      </c>
      <c r="C76" s="72" t="s">
        <v>1896</v>
      </c>
      <c r="D76" s="73">
        <v>2.5972</v>
      </c>
      <c r="E76" s="73">
        <v>2.5972</v>
      </c>
    </row>
    <row r="77" spans="1:5">
      <c r="B77" s="74" t="s">
        <v>1901</v>
      </c>
      <c r="C77" s="72" t="s">
        <v>1896</v>
      </c>
      <c r="D77" s="73">
        <v>2.6762000000000001</v>
      </c>
      <c r="E77" s="73">
        <v>2.6762000000000001</v>
      </c>
    </row>
    <row r="78" spans="1:5">
      <c r="B78" s="75"/>
      <c r="C78" s="76"/>
      <c r="D78" s="76"/>
      <c r="E78" s="76"/>
    </row>
    <row r="79" spans="1:5" ht="15.75">
      <c r="B79" s="268" t="s">
        <v>1902</v>
      </c>
      <c r="C79" s="268"/>
      <c r="D79" s="268"/>
      <c r="E79" s="268"/>
    </row>
    <row r="80" spans="1:5" s="66" customFormat="1" ht="38.25">
      <c r="B80" s="54" t="s">
        <v>1879</v>
      </c>
      <c r="C80" s="55" t="s">
        <v>1880</v>
      </c>
      <c r="D80" s="56" t="s">
        <v>1881</v>
      </c>
      <c r="E80" s="56" t="s">
        <v>1882</v>
      </c>
    </row>
    <row r="81" spans="2:5">
      <c r="B81" s="71" t="s">
        <v>1895</v>
      </c>
      <c r="C81" s="72" t="s">
        <v>1903</v>
      </c>
      <c r="D81" s="73">
        <v>2.35</v>
      </c>
      <c r="E81" s="73">
        <v>2.35</v>
      </c>
    </row>
    <row r="82" spans="2:5">
      <c r="B82" s="71" t="s">
        <v>1904</v>
      </c>
      <c r="C82" s="72" t="s">
        <v>1903</v>
      </c>
      <c r="D82" s="73">
        <v>2.5670999999999999</v>
      </c>
      <c r="E82" s="73">
        <v>2.5670999999999999</v>
      </c>
    </row>
    <row r="83" spans="2:5">
      <c r="B83" s="71" t="s">
        <v>1898</v>
      </c>
      <c r="C83" s="72" t="s">
        <v>1903</v>
      </c>
      <c r="D83" s="73">
        <v>2.8494999999999999</v>
      </c>
      <c r="E83" s="73">
        <v>2.8494999999999999</v>
      </c>
    </row>
    <row r="84" spans="2:5">
      <c r="B84" s="71" t="s">
        <v>1899</v>
      </c>
      <c r="C84" s="72" t="s">
        <v>1903</v>
      </c>
      <c r="D84" s="73">
        <v>2.6800999999999999</v>
      </c>
      <c r="E84" s="73">
        <v>2.6800999999999999</v>
      </c>
    </row>
    <row r="85" spans="2:5">
      <c r="B85" s="71" t="s">
        <v>1900</v>
      </c>
      <c r="C85" s="72" t="s">
        <v>1903</v>
      </c>
      <c r="D85" s="73">
        <v>2.6909000000000001</v>
      </c>
      <c r="E85" s="73">
        <v>2.6909000000000001</v>
      </c>
    </row>
    <row r="86" spans="2:5">
      <c r="B86" s="74" t="s">
        <v>1901</v>
      </c>
      <c r="C86" s="72" t="s">
        <v>1903</v>
      </c>
      <c r="D86" s="73">
        <v>2.7669999999999999</v>
      </c>
      <c r="E86" s="73">
        <v>2.7669999999999999</v>
      </c>
    </row>
    <row r="87" spans="2:5">
      <c r="B87" s="77"/>
      <c r="C87" s="76"/>
      <c r="D87" s="76"/>
      <c r="E87" s="76"/>
    </row>
    <row r="88" spans="2:5" ht="15.75">
      <c r="B88" s="268" t="s">
        <v>1905</v>
      </c>
      <c r="C88" s="268"/>
      <c r="D88" s="268"/>
      <c r="E88" s="268"/>
    </row>
    <row r="89" spans="2:5" s="66" customFormat="1" ht="38.25">
      <c r="B89" s="54" t="s">
        <v>1879</v>
      </c>
      <c r="C89" s="55" t="s">
        <v>1880</v>
      </c>
      <c r="D89" s="56" t="s">
        <v>1881</v>
      </c>
      <c r="E89" s="56" t="s">
        <v>1882</v>
      </c>
    </row>
    <row r="90" spans="2:5" s="59" customFormat="1">
      <c r="B90" s="74" t="s">
        <v>1895</v>
      </c>
      <c r="C90" s="78" t="s">
        <v>1906</v>
      </c>
      <c r="D90" s="79">
        <v>2.5289000000000001</v>
      </c>
      <c r="E90" s="79">
        <v>2.5289000000000001</v>
      </c>
    </row>
    <row r="91" spans="2:5" s="59" customFormat="1">
      <c r="B91" s="74" t="s">
        <v>1897</v>
      </c>
      <c r="C91" s="78" t="s">
        <v>1906</v>
      </c>
      <c r="D91" s="79">
        <v>3.2269000000000001</v>
      </c>
      <c r="E91" s="79">
        <v>3.2269000000000001</v>
      </c>
    </row>
    <row r="92" spans="2:5" s="59" customFormat="1">
      <c r="B92" s="71" t="s">
        <v>1898</v>
      </c>
      <c r="C92" s="78" t="s">
        <v>1906</v>
      </c>
      <c r="D92" s="79">
        <v>5.1731999999999996</v>
      </c>
      <c r="E92" s="79">
        <v>5.1731999999999996</v>
      </c>
    </row>
    <row r="93" spans="2:5" s="59" customFormat="1">
      <c r="B93" s="71" t="s">
        <v>1899</v>
      </c>
      <c r="C93" s="78" t="s">
        <v>1906</v>
      </c>
      <c r="D93" s="79">
        <v>4.4524999999999997</v>
      </c>
      <c r="E93" s="79">
        <v>4.4524999999999997</v>
      </c>
    </row>
    <row r="94" spans="2:5" s="59" customFormat="1">
      <c r="B94" s="71" t="s">
        <v>1900</v>
      </c>
      <c r="C94" s="78" t="s">
        <v>1906</v>
      </c>
      <c r="D94" s="79">
        <v>3.2608999999999999</v>
      </c>
      <c r="E94" s="79">
        <v>3.2608999999999999</v>
      </c>
    </row>
    <row r="95" spans="2:5" s="59" customFormat="1">
      <c r="B95" s="74" t="s">
        <v>1901</v>
      </c>
      <c r="C95" s="78" t="s">
        <v>1906</v>
      </c>
      <c r="D95" s="79">
        <v>3.2238000000000002</v>
      </c>
      <c r="E95" s="79">
        <v>3.2238000000000002</v>
      </c>
    </row>
    <row r="97" spans="2:5" ht="15.75">
      <c r="B97" s="268" t="s">
        <v>1907</v>
      </c>
      <c r="C97" s="268"/>
      <c r="D97" s="268"/>
      <c r="E97" s="268"/>
    </row>
    <row r="98" spans="2:5" s="66" customFormat="1" ht="38.25">
      <c r="B98" s="54" t="s">
        <v>1879</v>
      </c>
      <c r="C98" s="55" t="s">
        <v>1880</v>
      </c>
      <c r="D98" s="56" t="s">
        <v>1881</v>
      </c>
      <c r="E98" s="56" t="s">
        <v>1882</v>
      </c>
    </row>
    <row r="99" spans="2:5" s="59" customFormat="1">
      <c r="B99" s="74" t="s">
        <v>1895</v>
      </c>
      <c r="C99" s="78" t="s">
        <v>1906</v>
      </c>
      <c r="D99" s="80">
        <v>2.7229999999999999</v>
      </c>
      <c r="E99" s="80">
        <v>2.7229999999999999</v>
      </c>
    </row>
    <row r="100" spans="2:5">
      <c r="B100" s="71" t="s">
        <v>1904</v>
      </c>
      <c r="C100" s="72" t="s">
        <v>1906</v>
      </c>
      <c r="D100" s="81">
        <v>3.4436</v>
      </c>
      <c r="E100" s="81">
        <v>3.4436</v>
      </c>
    </row>
    <row r="101" spans="2:5">
      <c r="B101" s="71" t="s">
        <v>1898</v>
      </c>
      <c r="C101" s="72" t="s">
        <v>1906</v>
      </c>
      <c r="D101" s="81">
        <v>5.4031000000000002</v>
      </c>
      <c r="E101" s="81">
        <v>5.4031000000000002</v>
      </c>
    </row>
    <row r="102" spans="2:5">
      <c r="B102" s="71" t="s">
        <v>1899</v>
      </c>
      <c r="C102" s="72" t="s">
        <v>1906</v>
      </c>
      <c r="D102" s="81">
        <v>4.6212</v>
      </c>
      <c r="E102" s="81">
        <v>4.6212</v>
      </c>
    </row>
    <row r="103" spans="2:5">
      <c r="B103" s="71" t="s">
        <v>1900</v>
      </c>
      <c r="C103" s="72" t="s">
        <v>1906</v>
      </c>
      <c r="D103" s="81">
        <v>3.4443999999999999</v>
      </c>
      <c r="E103" s="81">
        <v>3.4443999999999999</v>
      </c>
    </row>
    <row r="104" spans="2:5">
      <c r="B104" s="74" t="s">
        <v>1901</v>
      </c>
      <c r="C104" s="72" t="s">
        <v>1906</v>
      </c>
      <c r="D104" s="81">
        <v>3.4039999999999999</v>
      </c>
      <c r="E104" s="81">
        <v>3.4039999999999999</v>
      </c>
    </row>
    <row r="105" spans="2:5">
      <c r="C105" s="83"/>
      <c r="D105" s="84"/>
      <c r="E105" s="84"/>
    </row>
    <row r="106" spans="2:5" ht="15.75">
      <c r="B106" s="268" t="s">
        <v>1908</v>
      </c>
      <c r="C106" s="268"/>
      <c r="D106" s="268"/>
      <c r="E106" s="268"/>
    </row>
    <row r="107" spans="2:5" s="66" customFormat="1" ht="38.25">
      <c r="B107" s="54" t="s">
        <v>1879</v>
      </c>
      <c r="C107" s="55" t="s">
        <v>1880</v>
      </c>
      <c r="D107" s="56" t="s">
        <v>1881</v>
      </c>
      <c r="E107" s="56" t="s">
        <v>1882</v>
      </c>
    </row>
    <row r="108" spans="2:5" ht="15" customHeight="1">
      <c r="B108" s="71" t="s">
        <v>1895</v>
      </c>
      <c r="C108" s="72" t="s">
        <v>1909</v>
      </c>
      <c r="D108" s="73">
        <v>2.5017</v>
      </c>
      <c r="E108" s="73">
        <v>2.5017</v>
      </c>
    </row>
    <row r="109" spans="2:5" ht="15" customHeight="1">
      <c r="B109" s="71" t="s">
        <v>1904</v>
      </c>
      <c r="C109" s="72" t="s">
        <v>1909</v>
      </c>
      <c r="D109" s="73">
        <v>2.1545000000000001</v>
      </c>
      <c r="E109" s="73">
        <v>2.1545000000000001</v>
      </c>
    </row>
    <row r="110" spans="2:5" ht="15" customHeight="1">
      <c r="B110" s="71" t="s">
        <v>1898</v>
      </c>
      <c r="C110" s="72" t="s">
        <v>1909</v>
      </c>
      <c r="D110" s="73">
        <v>2.6103999999999998</v>
      </c>
      <c r="E110" s="73">
        <v>2.6103999999999998</v>
      </c>
    </row>
    <row r="111" spans="2:5" ht="15" customHeight="1">
      <c r="B111" s="71" t="s">
        <v>1899</v>
      </c>
      <c r="C111" s="72" t="s">
        <v>1909</v>
      </c>
      <c r="D111" s="73">
        <v>2.4967000000000001</v>
      </c>
      <c r="E111" s="73">
        <v>2.4967000000000001</v>
      </c>
    </row>
    <row r="112" spans="2:5" ht="15" customHeight="1">
      <c r="B112" s="71" t="s">
        <v>1900</v>
      </c>
      <c r="C112" s="72" t="s">
        <v>1909</v>
      </c>
      <c r="D112" s="73">
        <v>2.6251000000000002</v>
      </c>
      <c r="E112" s="73">
        <v>2.6251000000000002</v>
      </c>
    </row>
    <row r="113" spans="2:5" ht="15" customHeight="1">
      <c r="B113" s="74" t="s">
        <v>1901</v>
      </c>
      <c r="C113" s="72" t="s">
        <v>1909</v>
      </c>
      <c r="D113" s="73">
        <v>2.5230999999999999</v>
      </c>
      <c r="E113" s="73">
        <v>2.5230999999999999</v>
      </c>
    </row>
    <row r="114" spans="2:5" ht="15" customHeight="1">
      <c r="C114" s="83"/>
      <c r="D114" s="76"/>
      <c r="E114" s="76"/>
    </row>
    <row r="115" spans="2:5" ht="15.75">
      <c r="B115" s="268" t="s">
        <v>1910</v>
      </c>
      <c r="C115" s="268"/>
      <c r="D115" s="268"/>
      <c r="E115" s="268"/>
    </row>
    <row r="116" spans="2:5" s="66" customFormat="1" ht="38.25">
      <c r="B116" s="54" t="s">
        <v>1879</v>
      </c>
      <c r="C116" s="55" t="s">
        <v>1880</v>
      </c>
      <c r="D116" s="56" t="s">
        <v>1881</v>
      </c>
      <c r="E116" s="56" t="s">
        <v>1882</v>
      </c>
    </row>
    <row r="117" spans="2:5">
      <c r="B117" s="71" t="s">
        <v>1895</v>
      </c>
      <c r="C117" s="72" t="s">
        <v>1909</v>
      </c>
      <c r="D117" s="73">
        <v>2.6021000000000001</v>
      </c>
      <c r="E117" s="73">
        <v>2.6021000000000001</v>
      </c>
    </row>
    <row r="118" spans="2:5">
      <c r="B118" s="71" t="s">
        <v>1904</v>
      </c>
      <c r="C118" s="72" t="s">
        <v>1909</v>
      </c>
      <c r="D118" s="73">
        <v>2.2261000000000002</v>
      </c>
      <c r="E118" s="73">
        <v>2.2261000000000002</v>
      </c>
    </row>
    <row r="119" spans="2:5">
      <c r="B119" s="71" t="s">
        <v>1898</v>
      </c>
      <c r="C119" s="72" t="s">
        <v>1909</v>
      </c>
      <c r="D119" s="73">
        <v>2.7107999999999999</v>
      </c>
      <c r="E119" s="73">
        <v>2.7107999999999999</v>
      </c>
    </row>
    <row r="120" spans="2:5">
      <c r="B120" s="71" t="s">
        <v>1899</v>
      </c>
      <c r="C120" s="72" t="s">
        <v>1909</v>
      </c>
      <c r="D120" s="73">
        <v>2.5514000000000001</v>
      </c>
      <c r="E120" s="73">
        <v>2.5514000000000001</v>
      </c>
    </row>
    <row r="121" spans="2:5" s="59" customFormat="1">
      <c r="B121" s="74" t="s">
        <v>1900</v>
      </c>
      <c r="C121" s="78" t="s">
        <v>1909</v>
      </c>
      <c r="D121" s="79">
        <v>2.7132000000000001</v>
      </c>
      <c r="E121" s="79">
        <v>2.7132000000000001</v>
      </c>
    </row>
    <row r="122" spans="2:5" s="59" customFormat="1">
      <c r="B122" s="74" t="s">
        <v>1901</v>
      </c>
      <c r="C122" s="78" t="s">
        <v>1909</v>
      </c>
      <c r="D122" s="79">
        <v>2.6118000000000001</v>
      </c>
      <c r="E122" s="79">
        <v>2.6118000000000001</v>
      </c>
    </row>
    <row r="124" spans="2:5" ht="15.75">
      <c r="B124" s="268" t="s">
        <v>1911</v>
      </c>
      <c r="C124" s="268"/>
      <c r="D124" s="268"/>
      <c r="E124" s="268"/>
    </row>
    <row r="125" spans="2:5" s="66" customFormat="1" ht="38.25">
      <c r="B125" s="54" t="s">
        <v>1879</v>
      </c>
      <c r="C125" s="55" t="s">
        <v>1880</v>
      </c>
      <c r="D125" s="56" t="s">
        <v>1881</v>
      </c>
      <c r="E125" s="56" t="s">
        <v>1882</v>
      </c>
    </row>
    <row r="126" spans="2:5">
      <c r="B126" s="71" t="s">
        <v>1895</v>
      </c>
      <c r="C126" s="72" t="s">
        <v>1912</v>
      </c>
      <c r="D126" s="85">
        <v>1.3622000000000001</v>
      </c>
      <c r="E126" s="85">
        <v>1.3622000000000001</v>
      </c>
    </row>
    <row r="127" spans="2:5">
      <c r="B127" s="71" t="s">
        <v>1904</v>
      </c>
      <c r="C127" s="72" t="s">
        <v>1912</v>
      </c>
      <c r="D127" s="85">
        <v>0.59130000000000005</v>
      </c>
      <c r="E127" s="85">
        <v>0.59130000000000005</v>
      </c>
    </row>
    <row r="128" spans="2:5">
      <c r="B128" s="71" t="s">
        <v>1898</v>
      </c>
      <c r="C128" s="72" t="s">
        <v>1912</v>
      </c>
      <c r="D128" s="85">
        <v>4.8765000000000001</v>
      </c>
      <c r="E128" s="85">
        <v>4.8765000000000001</v>
      </c>
    </row>
    <row r="129" spans="2:5">
      <c r="B129" s="71" t="s">
        <v>1899</v>
      </c>
      <c r="C129" s="72" t="s">
        <v>1912</v>
      </c>
      <c r="D129" s="81">
        <v>4.7907999999999999</v>
      </c>
      <c r="E129" s="81">
        <v>4.7907999999999999</v>
      </c>
    </row>
    <row r="130" spans="2:5" s="59" customFormat="1">
      <c r="B130" s="74" t="s">
        <v>1900</v>
      </c>
      <c r="C130" s="78" t="s">
        <v>1912</v>
      </c>
      <c r="D130" s="80">
        <v>3.1114999999999999</v>
      </c>
      <c r="E130" s="80">
        <v>3.1114999999999999</v>
      </c>
    </row>
    <row r="131" spans="2:5" s="59" customFormat="1">
      <c r="B131" s="74" t="s">
        <v>1901</v>
      </c>
      <c r="C131" s="78" t="s">
        <v>1912</v>
      </c>
      <c r="D131" s="80">
        <v>2.2288000000000001</v>
      </c>
      <c r="E131" s="80">
        <v>2.2288000000000001</v>
      </c>
    </row>
    <row r="133" spans="2:5" ht="15.75">
      <c r="B133" s="268" t="s">
        <v>1913</v>
      </c>
      <c r="C133" s="268"/>
      <c r="D133" s="268"/>
      <c r="E133" s="268"/>
    </row>
    <row r="134" spans="2:5" s="66" customFormat="1" ht="38.25">
      <c r="B134" s="54" t="s">
        <v>1879</v>
      </c>
      <c r="C134" s="55" t="s">
        <v>1880</v>
      </c>
      <c r="D134" s="56" t="s">
        <v>1881</v>
      </c>
      <c r="E134" s="56" t="s">
        <v>1882</v>
      </c>
    </row>
    <row r="135" spans="2:5">
      <c r="B135" s="71" t="s">
        <v>1895</v>
      </c>
      <c r="C135" s="72" t="s">
        <v>1914</v>
      </c>
      <c r="D135" s="73">
        <v>1.4016</v>
      </c>
      <c r="E135" s="73">
        <v>1.4016</v>
      </c>
    </row>
    <row r="136" spans="2:5" s="59" customFormat="1">
      <c r="B136" s="71" t="s">
        <v>1904</v>
      </c>
      <c r="C136" s="78" t="s">
        <v>1914</v>
      </c>
      <c r="D136" s="79">
        <v>0.84650000000000003</v>
      </c>
      <c r="E136" s="79">
        <v>0.84650000000000003</v>
      </c>
    </row>
    <row r="137" spans="2:5" s="59" customFormat="1">
      <c r="B137" s="71" t="s">
        <v>1898</v>
      </c>
      <c r="C137" s="78" t="s">
        <v>1914</v>
      </c>
      <c r="D137" s="79">
        <v>5.0590000000000002</v>
      </c>
      <c r="E137" s="79">
        <v>5.0590000000000002</v>
      </c>
    </row>
    <row r="138" spans="2:5" s="59" customFormat="1">
      <c r="B138" s="71" t="s">
        <v>1899</v>
      </c>
      <c r="C138" s="78" t="s">
        <v>1914</v>
      </c>
      <c r="D138" s="79">
        <v>4.9165000000000001</v>
      </c>
      <c r="E138" s="79">
        <v>4.9165000000000001</v>
      </c>
    </row>
    <row r="139" spans="2:5" s="59" customFormat="1">
      <c r="B139" s="71" t="s">
        <v>1900</v>
      </c>
      <c r="C139" s="78" t="s">
        <v>1914</v>
      </c>
      <c r="D139" s="79">
        <v>3.3119999999999998</v>
      </c>
      <c r="E139" s="79">
        <v>3.3119999999999998</v>
      </c>
    </row>
    <row r="140" spans="2:5" s="59" customFormat="1">
      <c r="B140" s="74" t="s">
        <v>1901</v>
      </c>
      <c r="C140" s="78" t="s">
        <v>1914</v>
      </c>
      <c r="D140" s="79">
        <v>2.4218999999999999</v>
      </c>
      <c r="E140" s="79">
        <v>2.4218999999999999</v>
      </c>
    </row>
    <row r="141" spans="2:5">
      <c r="C141" s="83"/>
      <c r="D141" s="76"/>
      <c r="E141" s="76"/>
    </row>
    <row r="142" spans="2:5" ht="15.75">
      <c r="B142" s="268" t="s">
        <v>1915</v>
      </c>
      <c r="C142" s="268"/>
      <c r="D142" s="268"/>
      <c r="E142" s="268"/>
    </row>
    <row r="143" spans="2:5" s="66" customFormat="1" ht="38.25">
      <c r="B143" s="54" t="s">
        <v>1879</v>
      </c>
      <c r="C143" s="55" t="s">
        <v>1880</v>
      </c>
      <c r="D143" s="56" t="s">
        <v>1881</v>
      </c>
      <c r="E143" s="56" t="s">
        <v>1882</v>
      </c>
    </row>
    <row r="144" spans="2:5" s="59" customFormat="1">
      <c r="B144" s="62">
        <v>44201</v>
      </c>
      <c r="C144" s="63">
        <v>1008.0658</v>
      </c>
      <c r="D144" s="63">
        <v>1.2538</v>
      </c>
      <c r="E144" s="63">
        <v>1.2538</v>
      </c>
    </row>
    <row r="145" spans="2:5">
      <c r="B145" s="57">
        <v>44243</v>
      </c>
      <c r="C145" s="58">
        <v>1008.0658</v>
      </c>
      <c r="D145" s="58">
        <v>0.39839999999999998</v>
      </c>
      <c r="E145" s="58">
        <v>0.39839999999999998</v>
      </c>
    </row>
    <row r="146" spans="2:5">
      <c r="B146" s="57">
        <v>44250</v>
      </c>
      <c r="C146" s="58">
        <v>1008.0658</v>
      </c>
      <c r="D146" s="58">
        <v>0.20399999999999999</v>
      </c>
      <c r="E146" s="58">
        <v>0.20399999999999999</v>
      </c>
    </row>
    <row r="147" spans="2:5">
      <c r="B147" s="57">
        <v>44257</v>
      </c>
      <c r="C147" s="58">
        <v>1008.0658</v>
      </c>
      <c r="D147" s="58">
        <v>0.63890000000000002</v>
      </c>
      <c r="E147" s="58">
        <v>0.63890000000000002</v>
      </c>
    </row>
    <row r="148" spans="2:5">
      <c r="B148" s="57">
        <v>44264</v>
      </c>
      <c r="C148" s="58">
        <v>1008.0658</v>
      </c>
      <c r="D148" s="58">
        <v>0.6754</v>
      </c>
      <c r="E148" s="58">
        <v>0.6754</v>
      </c>
    </row>
    <row r="149" spans="2:5">
      <c r="B149" s="57">
        <v>44271</v>
      </c>
      <c r="C149" s="58">
        <v>1008.0658</v>
      </c>
      <c r="D149" s="58">
        <v>0.12659999999999999</v>
      </c>
      <c r="E149" s="58">
        <v>0.12659999999999999</v>
      </c>
    </row>
    <row r="150" spans="2:5">
      <c r="B150" s="57">
        <v>44278</v>
      </c>
      <c r="C150" s="58">
        <v>1008.0658</v>
      </c>
      <c r="D150" s="58">
        <v>2.0487000000000002</v>
      </c>
      <c r="E150" s="58">
        <v>2.0487000000000002</v>
      </c>
    </row>
    <row r="151" spans="2:5">
      <c r="B151" s="57">
        <v>44285</v>
      </c>
      <c r="C151" s="58">
        <v>1008.0658</v>
      </c>
      <c r="D151" s="58">
        <v>1.3191999999999999</v>
      </c>
      <c r="E151" s="58">
        <v>1.3191999999999999</v>
      </c>
    </row>
    <row r="152" spans="2:5">
      <c r="B152" s="57">
        <v>44293</v>
      </c>
      <c r="C152" s="58">
        <v>1008.0658</v>
      </c>
      <c r="D152" s="58">
        <v>1.4089</v>
      </c>
      <c r="E152" s="58">
        <v>1.4089</v>
      </c>
    </row>
    <row r="153" spans="2:5">
      <c r="B153" s="57">
        <v>44301</v>
      </c>
      <c r="C153" s="58">
        <v>1008.0658</v>
      </c>
      <c r="D153" s="58">
        <v>0.5998</v>
      </c>
      <c r="E153" s="58">
        <v>0.5998</v>
      </c>
    </row>
    <row r="154" spans="2:5">
      <c r="B154" s="57">
        <v>44306</v>
      </c>
      <c r="C154" s="58">
        <v>1008.0658</v>
      </c>
      <c r="D154" s="58">
        <v>0.8115</v>
      </c>
      <c r="E154" s="58">
        <v>0.8115</v>
      </c>
    </row>
    <row r="155" spans="2:5">
      <c r="B155" s="57">
        <v>44313</v>
      </c>
      <c r="C155" s="58">
        <v>1008.0658</v>
      </c>
      <c r="D155" s="58">
        <v>1.508</v>
      </c>
      <c r="E155" s="58">
        <v>1.508</v>
      </c>
    </row>
    <row r="156" spans="2:5">
      <c r="B156" s="57">
        <v>44320</v>
      </c>
      <c r="C156" s="58">
        <v>1008.0658</v>
      </c>
      <c r="D156" s="58">
        <v>1.2456</v>
      </c>
      <c r="E156" s="58">
        <v>1.2456</v>
      </c>
    </row>
    <row r="157" spans="2:5">
      <c r="B157" s="57">
        <v>44327</v>
      </c>
      <c r="C157" s="58">
        <v>1008.0658</v>
      </c>
      <c r="D157" s="58">
        <v>0.745</v>
      </c>
      <c r="E157" s="58">
        <v>0.745</v>
      </c>
    </row>
    <row r="158" spans="2:5">
      <c r="B158" s="57">
        <v>44334</v>
      </c>
      <c r="C158" s="58">
        <v>1008.0658</v>
      </c>
      <c r="D158" s="58">
        <v>0.76719999999999999</v>
      </c>
      <c r="E158" s="58">
        <v>0.76719999999999999</v>
      </c>
    </row>
    <row r="159" spans="2:5">
      <c r="B159" s="57">
        <v>44341</v>
      </c>
      <c r="C159" s="58">
        <v>1008.0658</v>
      </c>
      <c r="D159" s="58">
        <v>0.97319999999999995</v>
      </c>
      <c r="E159" s="58">
        <v>0.97319999999999995</v>
      </c>
    </row>
    <row r="160" spans="2:5">
      <c r="B160" s="57">
        <v>44348</v>
      </c>
      <c r="C160" s="58">
        <v>1008.0658</v>
      </c>
      <c r="D160" s="58">
        <v>0.25580000000000003</v>
      </c>
      <c r="E160" s="58">
        <v>0.25580000000000003</v>
      </c>
    </row>
    <row r="161" spans="2:5">
      <c r="B161" s="57">
        <v>44355</v>
      </c>
      <c r="C161" s="58">
        <v>1008.0658</v>
      </c>
      <c r="D161" s="58">
        <v>1.0107999999999999</v>
      </c>
      <c r="E161" s="58">
        <v>1.0107999999999999</v>
      </c>
    </row>
    <row r="162" spans="2:5">
      <c r="B162" s="57">
        <v>44362</v>
      </c>
      <c r="C162" s="58">
        <v>1008.0658</v>
      </c>
      <c r="D162" s="58">
        <v>0.82689999999999997</v>
      </c>
      <c r="E162" s="58">
        <v>0.82689999999999997</v>
      </c>
    </row>
    <row r="163" spans="2:5">
      <c r="B163" s="57">
        <v>44376</v>
      </c>
      <c r="C163" s="58">
        <v>1008.0658</v>
      </c>
      <c r="D163" s="58">
        <v>0.27989999999999998</v>
      </c>
      <c r="E163" s="58">
        <v>0.27989999999999998</v>
      </c>
    </row>
    <row r="164" spans="2:5">
      <c r="B164" s="60"/>
      <c r="C164" s="61"/>
      <c r="D164" s="61"/>
      <c r="E164" s="61"/>
    </row>
    <row r="165" spans="2:5" ht="15.75">
      <c r="B165" s="268" t="s">
        <v>1916</v>
      </c>
      <c r="C165" s="268"/>
      <c r="D165" s="268"/>
      <c r="E165" s="268"/>
    </row>
    <row r="166" spans="2:5" s="66" customFormat="1" ht="38.25">
      <c r="B166" s="54" t="s">
        <v>1879</v>
      </c>
      <c r="C166" s="55" t="s">
        <v>1880</v>
      </c>
      <c r="D166" s="56" t="s">
        <v>1881</v>
      </c>
      <c r="E166" s="56" t="s">
        <v>1882</v>
      </c>
    </row>
    <row r="167" spans="2:5">
      <c r="B167" s="57">
        <v>44201</v>
      </c>
      <c r="C167" s="58">
        <v>1008.0658</v>
      </c>
      <c r="D167" s="58">
        <v>1.2875000000000001</v>
      </c>
      <c r="E167" s="58">
        <v>1.2875000000000001</v>
      </c>
    </row>
    <row r="168" spans="2:5">
      <c r="B168" s="57">
        <v>44243</v>
      </c>
      <c r="C168" s="58">
        <v>1008.0658</v>
      </c>
      <c r="D168" s="58">
        <v>0.62439999999999996</v>
      </c>
      <c r="E168" s="58">
        <v>0.62439999999999996</v>
      </c>
    </row>
    <row r="169" spans="2:5">
      <c r="B169" s="57">
        <v>44250</v>
      </c>
      <c r="C169" s="58">
        <v>1008.0658</v>
      </c>
      <c r="D169" s="58">
        <v>0.24540000000000001</v>
      </c>
      <c r="E169" s="58">
        <v>0.24540000000000001</v>
      </c>
    </row>
    <row r="170" spans="2:5">
      <c r="B170" s="57">
        <v>44257</v>
      </c>
      <c r="C170" s="58">
        <v>1008.0658</v>
      </c>
      <c r="D170" s="58">
        <v>0.67859999999999998</v>
      </c>
      <c r="E170" s="58">
        <v>0.67859999999999998</v>
      </c>
    </row>
    <row r="171" spans="2:5">
      <c r="B171" s="57">
        <v>44264</v>
      </c>
      <c r="C171" s="58">
        <v>1008.0658</v>
      </c>
      <c r="D171" s="58">
        <v>0.70960000000000001</v>
      </c>
      <c r="E171" s="58">
        <v>0.70960000000000001</v>
      </c>
    </row>
    <row r="172" spans="2:5">
      <c r="B172" s="57">
        <v>44271</v>
      </c>
      <c r="C172" s="58">
        <v>1008.0658</v>
      </c>
      <c r="D172" s="58">
        <v>0.16170000000000001</v>
      </c>
      <c r="E172" s="58">
        <v>0.16170000000000001</v>
      </c>
    </row>
    <row r="173" spans="2:5">
      <c r="B173" s="57">
        <v>44278</v>
      </c>
      <c r="C173" s="58">
        <v>1008.0658</v>
      </c>
      <c r="D173" s="58">
        <v>2.0832999999999999</v>
      </c>
      <c r="E173" s="58">
        <v>2.0832999999999999</v>
      </c>
    </row>
    <row r="174" spans="2:5">
      <c r="B174" s="57">
        <v>44285</v>
      </c>
      <c r="C174" s="58">
        <v>1008.0658</v>
      </c>
      <c r="D174" s="58">
        <v>1.3766</v>
      </c>
      <c r="E174" s="58">
        <v>1.3766</v>
      </c>
    </row>
    <row r="175" spans="2:5">
      <c r="B175" s="57">
        <v>44293</v>
      </c>
      <c r="C175" s="58">
        <v>1008.0658</v>
      </c>
      <c r="D175" s="58">
        <v>1.45</v>
      </c>
      <c r="E175" s="58">
        <v>1.45</v>
      </c>
    </row>
    <row r="176" spans="2:5">
      <c r="B176" s="57">
        <v>44301</v>
      </c>
      <c r="C176" s="58">
        <v>1008.0658</v>
      </c>
      <c r="D176" s="58">
        <v>0.64410000000000001</v>
      </c>
      <c r="E176" s="58">
        <v>0.64410000000000001</v>
      </c>
    </row>
    <row r="177" spans="2:5">
      <c r="B177" s="57">
        <v>44306</v>
      </c>
      <c r="C177" s="58">
        <v>1008.0658</v>
      </c>
      <c r="D177" s="58">
        <v>0.83879999999999999</v>
      </c>
      <c r="E177" s="58">
        <v>0.83879999999999999</v>
      </c>
    </row>
    <row r="178" spans="2:5">
      <c r="B178" s="57">
        <v>44313</v>
      </c>
      <c r="C178" s="58">
        <v>1008.0658</v>
      </c>
      <c r="D178" s="58">
        <v>1.5463</v>
      </c>
      <c r="E178" s="58">
        <v>1.5463</v>
      </c>
    </row>
    <row r="179" spans="2:5">
      <c r="B179" s="57">
        <v>44320</v>
      </c>
      <c r="C179" s="58">
        <v>1008.0658</v>
      </c>
      <c r="D179" s="58">
        <v>1.2834000000000001</v>
      </c>
      <c r="E179" s="58">
        <v>1.2834000000000001</v>
      </c>
    </row>
    <row r="180" spans="2:5">
      <c r="B180" s="57">
        <v>44327</v>
      </c>
      <c r="C180" s="58">
        <v>1008.0658</v>
      </c>
      <c r="D180" s="58">
        <v>0.78149999999999997</v>
      </c>
      <c r="E180" s="58">
        <v>0.78149999999999997</v>
      </c>
    </row>
    <row r="181" spans="2:5">
      <c r="B181" s="57">
        <v>44334</v>
      </c>
      <c r="C181" s="58">
        <v>1008.0658</v>
      </c>
      <c r="D181" s="58">
        <v>0.78269999999999995</v>
      </c>
      <c r="E181" s="58">
        <v>0.78269999999999995</v>
      </c>
    </row>
    <row r="182" spans="2:5">
      <c r="B182" s="57">
        <v>44341</v>
      </c>
      <c r="C182" s="58">
        <v>1008.0658</v>
      </c>
      <c r="D182" s="58">
        <v>1.0186999999999999</v>
      </c>
      <c r="E182" s="58">
        <v>1.0186999999999999</v>
      </c>
    </row>
    <row r="183" spans="2:5">
      <c r="B183" s="57">
        <v>44348</v>
      </c>
      <c r="C183" s="58">
        <v>1008.0658</v>
      </c>
      <c r="D183" s="58">
        <v>0.30009999999999998</v>
      </c>
      <c r="E183" s="58">
        <v>0.30009999999999998</v>
      </c>
    </row>
    <row r="184" spans="2:5">
      <c r="B184" s="57">
        <v>44355</v>
      </c>
      <c r="C184" s="58">
        <v>1008.0658</v>
      </c>
      <c r="D184" s="58">
        <v>1.0491999999999999</v>
      </c>
      <c r="E184" s="58">
        <v>1.0491999999999999</v>
      </c>
    </row>
    <row r="185" spans="2:5">
      <c r="B185" s="57">
        <v>44362</v>
      </c>
      <c r="C185" s="58">
        <v>1008.0658</v>
      </c>
      <c r="D185" s="58">
        <v>0.8659</v>
      </c>
      <c r="E185" s="58">
        <v>0.8659</v>
      </c>
    </row>
    <row r="186" spans="2:5">
      <c r="B186" s="57">
        <v>44376</v>
      </c>
      <c r="C186" s="58">
        <v>1008.0658</v>
      </c>
      <c r="D186" s="58">
        <v>0.37259999999999999</v>
      </c>
      <c r="E186" s="58">
        <v>0.37259999999999999</v>
      </c>
    </row>
    <row r="187" spans="2:5">
      <c r="B187" s="60"/>
      <c r="C187" s="61"/>
      <c r="D187" s="61"/>
      <c r="E187" s="76"/>
    </row>
    <row r="188" spans="2:5" ht="15.75">
      <c r="B188" s="268" t="s">
        <v>1917</v>
      </c>
      <c r="C188" s="268"/>
      <c r="D188" s="268"/>
      <c r="E188" s="268"/>
    </row>
    <row r="189" spans="2:5" s="66" customFormat="1" ht="38.25">
      <c r="B189" s="54" t="s">
        <v>1879</v>
      </c>
      <c r="C189" s="55" t="s">
        <v>1880</v>
      </c>
      <c r="D189" s="56" t="s">
        <v>1881</v>
      </c>
      <c r="E189" s="56" t="s">
        <v>1882</v>
      </c>
    </row>
    <row r="190" spans="2:5" ht="15.75" customHeight="1">
      <c r="B190" s="57">
        <v>44201</v>
      </c>
      <c r="C190" s="58">
        <v>10.3758</v>
      </c>
      <c r="D190" s="58">
        <v>9.7000000000000003E-3</v>
      </c>
      <c r="E190" s="58">
        <v>9.7000000000000003E-3</v>
      </c>
    </row>
    <row r="191" spans="2:5" ht="15.75" customHeight="1">
      <c r="B191" s="57">
        <v>44208</v>
      </c>
      <c r="C191" s="58">
        <v>10.3758</v>
      </c>
      <c r="D191" s="58">
        <v>1.2999999999999999E-3</v>
      </c>
      <c r="E191" s="58">
        <v>1.2999999999999999E-3</v>
      </c>
    </row>
    <row r="192" spans="2:5" ht="15.75" customHeight="1">
      <c r="B192" s="57">
        <v>44223</v>
      </c>
      <c r="C192" s="58">
        <v>10.3758</v>
      </c>
      <c r="D192" s="58">
        <v>2.2000000000000001E-3</v>
      </c>
      <c r="E192" s="58">
        <v>2.2000000000000001E-3</v>
      </c>
    </row>
    <row r="193" spans="2:5" ht="15.75" customHeight="1">
      <c r="B193" s="57">
        <v>44229</v>
      </c>
      <c r="C193" s="58">
        <v>10.3758</v>
      </c>
      <c r="D193" s="58">
        <v>5.1000000000000004E-3</v>
      </c>
      <c r="E193" s="58">
        <v>5.1000000000000004E-3</v>
      </c>
    </row>
    <row r="194" spans="2:5" ht="15.75" customHeight="1">
      <c r="B194" s="57">
        <v>44236</v>
      </c>
      <c r="C194" s="58">
        <v>10.3758</v>
      </c>
      <c r="D194" s="58">
        <v>5.0000000000000001E-3</v>
      </c>
      <c r="E194" s="58">
        <v>5.0000000000000001E-3</v>
      </c>
    </row>
    <row r="195" spans="2:5" ht="15.75" customHeight="1">
      <c r="B195" s="57">
        <v>44243</v>
      </c>
      <c r="C195" s="58">
        <v>10.3758</v>
      </c>
      <c r="D195" s="58">
        <v>9.4999999999999998E-3</v>
      </c>
      <c r="E195" s="58">
        <v>9.4999999999999998E-3</v>
      </c>
    </row>
    <row r="196" spans="2:5" ht="15.75" customHeight="1">
      <c r="B196" s="57">
        <v>44250</v>
      </c>
      <c r="C196" s="58">
        <v>10.3758</v>
      </c>
      <c r="D196" s="58">
        <v>5.1999999999999998E-3</v>
      </c>
      <c r="E196" s="58">
        <v>5.1999999999999998E-3</v>
      </c>
    </row>
    <row r="197" spans="2:5" ht="15.75" customHeight="1">
      <c r="B197" s="57">
        <v>44257</v>
      </c>
      <c r="C197" s="58">
        <v>10.3758</v>
      </c>
      <c r="D197" s="58">
        <v>5.1000000000000004E-3</v>
      </c>
      <c r="E197" s="58">
        <v>5.1000000000000004E-3</v>
      </c>
    </row>
    <row r="198" spans="2:5" ht="15.75" customHeight="1">
      <c r="B198" s="57">
        <v>44264</v>
      </c>
      <c r="C198" s="58">
        <v>10.3758</v>
      </c>
      <c r="D198" s="58">
        <v>5.1000000000000004E-3</v>
      </c>
      <c r="E198" s="58">
        <v>5.1000000000000004E-3</v>
      </c>
    </row>
    <row r="199" spans="2:5" ht="15.75" customHeight="1">
      <c r="B199" s="57">
        <v>44271</v>
      </c>
      <c r="C199" s="58">
        <v>10.3758</v>
      </c>
      <c r="D199" s="58">
        <v>3.5000000000000001E-3</v>
      </c>
      <c r="E199" s="58">
        <v>3.5000000000000001E-3</v>
      </c>
    </row>
    <row r="200" spans="2:5" ht="15.75" customHeight="1">
      <c r="B200" s="57">
        <v>44278</v>
      </c>
      <c r="C200" s="58">
        <v>10.3758</v>
      </c>
      <c r="D200" s="58">
        <v>1.0500000000000001E-2</v>
      </c>
      <c r="E200" s="58">
        <v>1.0500000000000001E-2</v>
      </c>
    </row>
    <row r="201" spans="2:5" ht="15.75" customHeight="1">
      <c r="B201" s="57">
        <v>44285</v>
      </c>
      <c r="C201" s="58">
        <v>10.3758</v>
      </c>
      <c r="D201" s="58">
        <v>9.9000000000000008E-3</v>
      </c>
      <c r="E201" s="58">
        <v>9.9000000000000008E-3</v>
      </c>
    </row>
    <row r="202" spans="2:5" ht="15.75" customHeight="1">
      <c r="B202" s="57">
        <v>44293</v>
      </c>
      <c r="C202" s="58">
        <v>10.3758</v>
      </c>
      <c r="D202" s="58">
        <v>9.9000000000000008E-3</v>
      </c>
      <c r="E202" s="58">
        <v>9.9000000000000008E-3</v>
      </c>
    </row>
    <row r="203" spans="2:5" ht="15.75" customHeight="1">
      <c r="B203" s="57">
        <v>44301</v>
      </c>
      <c r="C203" s="58">
        <v>10.3758</v>
      </c>
      <c r="D203" s="58">
        <v>5.3E-3</v>
      </c>
      <c r="E203" s="58">
        <v>5.3E-3</v>
      </c>
    </row>
    <row r="204" spans="2:5" ht="15.75" customHeight="1">
      <c r="B204" s="57">
        <v>44306</v>
      </c>
      <c r="C204" s="58">
        <v>10.3758</v>
      </c>
      <c r="D204" s="58">
        <v>6.1999999999999998E-3</v>
      </c>
      <c r="E204" s="58">
        <v>6.1999999999999998E-3</v>
      </c>
    </row>
    <row r="205" spans="2:5" ht="15.75" customHeight="1">
      <c r="B205" s="57">
        <v>44313</v>
      </c>
      <c r="C205" s="58">
        <v>10.3758</v>
      </c>
      <c r="D205" s="58">
        <v>8.6E-3</v>
      </c>
      <c r="E205" s="58">
        <v>8.6E-3</v>
      </c>
    </row>
    <row r="206" spans="2:5" ht="15.75" customHeight="1">
      <c r="B206" s="57">
        <v>44320</v>
      </c>
      <c r="C206" s="58">
        <v>10.3758</v>
      </c>
      <c r="D206" s="58">
        <v>7.1999999999999998E-3</v>
      </c>
      <c r="E206" s="58">
        <v>7.1999999999999998E-3</v>
      </c>
    </row>
    <row r="207" spans="2:5" ht="15.75" customHeight="1">
      <c r="B207" s="57">
        <v>44327</v>
      </c>
      <c r="C207" s="58">
        <v>10.3758</v>
      </c>
      <c r="D207" s="58">
        <v>4.7000000000000002E-3</v>
      </c>
      <c r="E207" s="58">
        <v>4.7000000000000002E-3</v>
      </c>
    </row>
    <row r="208" spans="2:5" ht="15.75" customHeight="1">
      <c r="B208" s="57">
        <v>44334</v>
      </c>
      <c r="C208" s="58">
        <v>10.3758</v>
      </c>
      <c r="D208" s="58">
        <v>6.4999999999999997E-3</v>
      </c>
      <c r="E208" s="58">
        <v>6.4999999999999997E-3</v>
      </c>
    </row>
    <row r="209" spans="2:5">
      <c r="B209" s="57">
        <v>44341</v>
      </c>
      <c r="C209" s="58">
        <v>10.3758</v>
      </c>
      <c r="D209" s="58">
        <v>6.1999999999999998E-3</v>
      </c>
      <c r="E209" s="58">
        <v>6.1999999999999998E-3</v>
      </c>
    </row>
    <row r="210" spans="2:5">
      <c r="B210" s="57">
        <v>44348</v>
      </c>
      <c r="C210" s="58">
        <v>10.3758</v>
      </c>
      <c r="D210" s="58">
        <v>3.5999999999999999E-3</v>
      </c>
      <c r="E210" s="58">
        <v>3.5999999999999999E-3</v>
      </c>
    </row>
    <row r="211" spans="2:5">
      <c r="B211" s="57">
        <v>44355</v>
      </c>
      <c r="C211" s="58">
        <v>10.3758</v>
      </c>
      <c r="D211" s="58">
        <v>6.4999999999999997E-3</v>
      </c>
      <c r="E211" s="58">
        <v>6.4999999999999997E-3</v>
      </c>
    </row>
    <row r="212" spans="2:5">
      <c r="B212" s="57">
        <v>44362</v>
      </c>
      <c r="C212" s="58">
        <v>10.3758</v>
      </c>
      <c r="D212" s="58">
        <v>7.1000000000000004E-3</v>
      </c>
      <c r="E212" s="58">
        <v>7.1000000000000004E-3</v>
      </c>
    </row>
    <row r="213" spans="2:5">
      <c r="B213" s="57">
        <v>44369</v>
      </c>
      <c r="C213" s="58">
        <v>10.3758</v>
      </c>
      <c r="D213" s="58">
        <v>2.8999999999999998E-3</v>
      </c>
      <c r="E213" s="58">
        <v>2.8999999999999998E-3</v>
      </c>
    </row>
    <row r="214" spans="2:5">
      <c r="B214" s="57">
        <v>44376</v>
      </c>
      <c r="C214" s="58">
        <v>10.3758</v>
      </c>
      <c r="D214" s="58">
        <v>6.1999999999999998E-3</v>
      </c>
      <c r="E214" s="58">
        <v>6.1999999999999998E-3</v>
      </c>
    </row>
    <row r="215" spans="2:5">
      <c r="B215" s="67"/>
      <c r="C215" s="61"/>
      <c r="D215" s="61"/>
      <c r="E215" s="61"/>
    </row>
    <row r="216" spans="2:5" ht="15.75">
      <c r="B216" s="268" t="s">
        <v>1918</v>
      </c>
      <c r="C216" s="268"/>
      <c r="D216" s="268"/>
      <c r="E216" s="268"/>
    </row>
    <row r="217" spans="2:5" s="66" customFormat="1" ht="38.25">
      <c r="B217" s="54" t="s">
        <v>1879</v>
      </c>
      <c r="C217" s="55" t="s">
        <v>1880</v>
      </c>
      <c r="D217" s="56" t="s">
        <v>1881</v>
      </c>
      <c r="E217" s="56" t="s">
        <v>1882</v>
      </c>
    </row>
    <row r="218" spans="2:5">
      <c r="B218" s="57">
        <v>44201</v>
      </c>
      <c r="C218" s="58">
        <v>10.4023</v>
      </c>
      <c r="D218" s="58">
        <v>1.1299999999999999E-2</v>
      </c>
      <c r="E218" s="58">
        <v>1.1299999999999999E-2</v>
      </c>
    </row>
    <row r="219" spans="2:5">
      <c r="B219" s="57">
        <v>44208</v>
      </c>
      <c r="C219" s="58">
        <v>10.4023</v>
      </c>
      <c r="D219" s="58">
        <v>2.8999999999999998E-3</v>
      </c>
      <c r="E219" s="58">
        <v>2.8999999999999998E-3</v>
      </c>
    </row>
    <row r="220" spans="2:5">
      <c r="B220" s="57">
        <v>44223</v>
      </c>
      <c r="C220" s="58">
        <v>10.4023</v>
      </c>
      <c r="D220" s="58">
        <v>5.7999999999999996E-3</v>
      </c>
      <c r="E220" s="58">
        <v>5.7999999999999996E-3</v>
      </c>
    </row>
    <row r="221" spans="2:5">
      <c r="B221" s="57">
        <v>44229</v>
      </c>
      <c r="C221" s="58">
        <v>10.4023</v>
      </c>
      <c r="D221" s="58">
        <v>6.4000000000000003E-3</v>
      </c>
      <c r="E221" s="58">
        <v>6.4000000000000003E-3</v>
      </c>
    </row>
    <row r="222" spans="2:5">
      <c r="B222" s="57">
        <v>44236</v>
      </c>
      <c r="C222" s="58">
        <v>10.4023</v>
      </c>
      <c r="D222" s="58">
        <v>6.7000000000000002E-3</v>
      </c>
      <c r="E222" s="58">
        <v>6.7000000000000002E-3</v>
      </c>
    </row>
    <row r="223" spans="2:5">
      <c r="B223" s="57">
        <v>44243</v>
      </c>
      <c r="C223" s="58">
        <v>10.4023</v>
      </c>
      <c r="D223" s="58">
        <v>1.11E-2</v>
      </c>
      <c r="E223" s="58">
        <v>1.11E-2</v>
      </c>
    </row>
    <row r="224" spans="2:5">
      <c r="B224" s="57">
        <v>44250</v>
      </c>
      <c r="C224" s="58">
        <v>10.4023</v>
      </c>
      <c r="D224" s="58">
        <v>6.7999999999999996E-3</v>
      </c>
      <c r="E224" s="58">
        <v>6.7999999999999996E-3</v>
      </c>
    </row>
    <row r="225" spans="2:5">
      <c r="B225" s="57">
        <v>44257</v>
      </c>
      <c r="C225" s="58">
        <v>10.4023</v>
      </c>
      <c r="D225" s="58">
        <v>6.7999999999999996E-3</v>
      </c>
      <c r="E225" s="58">
        <v>6.7999999999999996E-3</v>
      </c>
    </row>
    <row r="226" spans="2:5">
      <c r="B226" s="57">
        <v>44264</v>
      </c>
      <c r="C226" s="58">
        <v>10.4023</v>
      </c>
      <c r="D226" s="58">
        <v>6.7000000000000002E-3</v>
      </c>
      <c r="E226" s="58">
        <v>6.7000000000000002E-3</v>
      </c>
    </row>
    <row r="227" spans="2:5">
      <c r="B227" s="57">
        <v>44271</v>
      </c>
      <c r="C227" s="58">
        <v>10.4023</v>
      </c>
      <c r="D227" s="58">
        <v>5.1000000000000004E-3</v>
      </c>
      <c r="E227" s="58">
        <v>5.1000000000000004E-3</v>
      </c>
    </row>
    <row r="228" spans="2:5">
      <c r="B228" s="57">
        <v>44278</v>
      </c>
      <c r="C228" s="58">
        <v>10.4023</v>
      </c>
      <c r="D228" s="58">
        <v>1.2E-2</v>
      </c>
      <c r="E228" s="58">
        <v>1.2E-2</v>
      </c>
    </row>
    <row r="229" spans="2:5">
      <c r="B229" s="57">
        <v>44285</v>
      </c>
      <c r="C229" s="58">
        <v>10.4023</v>
      </c>
      <c r="D229" s="58">
        <v>1.23E-2</v>
      </c>
      <c r="E229" s="58">
        <v>1.23E-2</v>
      </c>
    </row>
    <row r="230" spans="2:5">
      <c r="B230" s="57">
        <v>44293</v>
      </c>
      <c r="C230" s="58">
        <v>10.4023</v>
      </c>
      <c r="D230" s="58">
        <v>1.1299999999999999E-2</v>
      </c>
      <c r="E230" s="58">
        <v>1.1299999999999999E-2</v>
      </c>
    </row>
    <row r="231" spans="2:5">
      <c r="B231" s="57">
        <v>44301</v>
      </c>
      <c r="C231" s="58">
        <v>10.4023</v>
      </c>
      <c r="D231" s="58">
        <v>6.8999999999999999E-3</v>
      </c>
      <c r="E231" s="58">
        <v>6.8999999999999999E-3</v>
      </c>
    </row>
    <row r="232" spans="2:5">
      <c r="B232" s="57">
        <v>44306</v>
      </c>
      <c r="C232" s="58">
        <v>10.4023</v>
      </c>
      <c r="D232" s="58">
        <v>7.3000000000000001E-3</v>
      </c>
      <c r="E232" s="58">
        <v>7.3000000000000001E-3</v>
      </c>
    </row>
    <row r="233" spans="2:5">
      <c r="B233" s="57">
        <v>44313</v>
      </c>
      <c r="C233" s="58">
        <v>10.4023</v>
      </c>
      <c r="D233" s="58">
        <v>1.01E-2</v>
      </c>
      <c r="E233" s="58">
        <v>1.01E-2</v>
      </c>
    </row>
    <row r="234" spans="2:5">
      <c r="B234" s="57">
        <v>44320</v>
      </c>
      <c r="C234" s="58">
        <v>10.4023</v>
      </c>
      <c r="D234" s="58">
        <v>9.1000000000000004E-3</v>
      </c>
      <c r="E234" s="58">
        <v>9.1000000000000004E-3</v>
      </c>
    </row>
    <row r="235" spans="2:5">
      <c r="B235" s="57">
        <v>44327</v>
      </c>
      <c r="C235" s="58">
        <v>10.4023</v>
      </c>
      <c r="D235" s="58">
        <v>6.1000000000000004E-3</v>
      </c>
      <c r="E235" s="58">
        <v>6.1000000000000004E-3</v>
      </c>
    </row>
    <row r="236" spans="2:5">
      <c r="B236" s="57">
        <v>44334</v>
      </c>
      <c r="C236" s="58">
        <v>10.4023</v>
      </c>
      <c r="D236" s="58">
        <v>8.0000000000000002E-3</v>
      </c>
      <c r="E236" s="58">
        <v>8.0000000000000002E-3</v>
      </c>
    </row>
    <row r="237" spans="2:5">
      <c r="B237" s="57">
        <v>44341</v>
      </c>
      <c r="C237" s="58">
        <v>10.4023</v>
      </c>
      <c r="D237" s="58">
        <v>8.0000000000000002E-3</v>
      </c>
      <c r="E237" s="58">
        <v>8.0000000000000002E-3</v>
      </c>
    </row>
    <row r="238" spans="2:5">
      <c r="B238" s="57">
        <v>44348</v>
      </c>
      <c r="C238" s="58">
        <v>10.4023</v>
      </c>
      <c r="D238" s="58">
        <v>5.3E-3</v>
      </c>
      <c r="E238" s="58">
        <v>5.3E-3</v>
      </c>
    </row>
    <row r="239" spans="2:5">
      <c r="B239" s="57">
        <v>44355</v>
      </c>
      <c r="C239" s="58">
        <v>10.4023</v>
      </c>
      <c r="D239" s="58">
        <v>8.0000000000000002E-3</v>
      </c>
      <c r="E239" s="58">
        <v>8.0000000000000002E-3</v>
      </c>
    </row>
    <row r="240" spans="2:5">
      <c r="B240" s="57">
        <v>44362</v>
      </c>
      <c r="C240" s="58">
        <v>10.4023</v>
      </c>
      <c r="D240" s="58">
        <v>8.6E-3</v>
      </c>
      <c r="E240" s="58">
        <v>8.6E-3</v>
      </c>
    </row>
    <row r="241" spans="1:256">
      <c r="B241" s="57">
        <v>44369</v>
      </c>
      <c r="C241" s="58">
        <v>10.4023</v>
      </c>
      <c r="D241" s="58">
        <v>4.4000000000000003E-3</v>
      </c>
      <c r="E241" s="58">
        <v>4.4000000000000003E-3</v>
      </c>
    </row>
    <row r="242" spans="1:256">
      <c r="B242" s="57">
        <v>44376</v>
      </c>
      <c r="C242" s="58">
        <v>10.4023</v>
      </c>
      <c r="D242" s="58">
        <v>7.7000000000000002E-3</v>
      </c>
      <c r="E242" s="58">
        <v>7.7000000000000002E-3</v>
      </c>
    </row>
    <row r="243" spans="1:256">
      <c r="B243" s="60"/>
      <c r="C243" s="61"/>
      <c r="D243" s="61"/>
      <c r="E243" s="61"/>
    </row>
    <row r="244" spans="1:256" ht="18.75">
      <c r="A244" s="86"/>
      <c r="B244" s="87" t="s">
        <v>1919</v>
      </c>
      <c r="C244" s="267" t="s">
        <v>1920</v>
      </c>
      <c r="D244" s="267"/>
      <c r="E244" s="267"/>
      <c r="F244" s="86"/>
      <c r="G244" s="86"/>
      <c r="H244" s="86"/>
      <c r="I244" s="86"/>
      <c r="J244" s="86"/>
      <c r="K244" s="86"/>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c r="AQ244" s="86"/>
      <c r="AR244" s="86"/>
      <c r="AS244" s="86"/>
      <c r="AT244" s="86"/>
      <c r="AU244" s="86"/>
      <c r="AV244" s="86"/>
      <c r="AW244" s="86"/>
      <c r="AX244" s="86"/>
      <c r="AY244" s="86"/>
      <c r="AZ244" s="86"/>
      <c r="BA244" s="86"/>
      <c r="BB244" s="86"/>
      <c r="BC244" s="86"/>
      <c r="BD244" s="86"/>
      <c r="BE244" s="86"/>
      <c r="BF244" s="86"/>
      <c r="BG244" s="86"/>
      <c r="BH244" s="86"/>
      <c r="BI244" s="86"/>
      <c r="BJ244" s="86"/>
      <c r="BK244" s="86"/>
      <c r="BL244" s="86"/>
      <c r="BM244" s="86"/>
      <c r="BN244" s="86"/>
      <c r="BO244" s="86"/>
      <c r="BP244" s="86"/>
      <c r="BQ244" s="86"/>
      <c r="BR244" s="86"/>
      <c r="BS244" s="86"/>
      <c r="BT244" s="86"/>
      <c r="BU244" s="86"/>
      <c r="BV244" s="86"/>
      <c r="BW244" s="86"/>
      <c r="BX244" s="86"/>
      <c r="BY244" s="86"/>
      <c r="BZ244" s="86"/>
      <c r="CA244" s="86"/>
      <c r="CB244" s="86"/>
      <c r="CC244" s="86"/>
      <c r="CD244" s="86"/>
      <c r="CE244" s="86"/>
      <c r="CF244" s="86"/>
      <c r="CG244" s="86"/>
      <c r="CH244" s="86"/>
      <c r="CI244" s="86"/>
      <c r="CJ244" s="86"/>
      <c r="CK244" s="86"/>
      <c r="CL244" s="86"/>
      <c r="CM244" s="86"/>
      <c r="CN244" s="86"/>
      <c r="CO244" s="86"/>
      <c r="CP244" s="86"/>
      <c r="CQ244" s="86"/>
      <c r="CR244" s="86"/>
      <c r="CS244" s="86"/>
      <c r="CT244" s="86"/>
      <c r="CU244" s="86"/>
      <c r="CV244" s="86"/>
      <c r="CW244" s="86"/>
      <c r="CX244" s="86"/>
      <c r="CY244" s="86"/>
      <c r="CZ244" s="86"/>
      <c r="DA244" s="86"/>
      <c r="DB244" s="86"/>
      <c r="DC244" s="86"/>
      <c r="DD244" s="86"/>
      <c r="DE244" s="86"/>
      <c r="DF244" s="86"/>
      <c r="DG244" s="86"/>
      <c r="DH244" s="86"/>
      <c r="DI244" s="86"/>
      <c r="DJ244" s="86"/>
      <c r="DK244" s="86"/>
      <c r="DL244" s="86"/>
      <c r="DM244" s="86"/>
      <c r="DN244" s="86"/>
      <c r="DO244" s="86"/>
      <c r="DP244" s="86"/>
      <c r="DQ244" s="86"/>
      <c r="DR244" s="86"/>
      <c r="DS244" s="86"/>
      <c r="DT244" s="86"/>
      <c r="DU244" s="86"/>
      <c r="DV244" s="86"/>
      <c r="DW244" s="86"/>
      <c r="DX244" s="86"/>
      <c r="DY244" s="86"/>
      <c r="DZ244" s="86"/>
      <c r="EA244" s="86"/>
      <c r="EB244" s="86"/>
      <c r="EC244" s="86"/>
      <c r="ED244" s="86"/>
      <c r="EE244" s="86"/>
      <c r="EF244" s="86"/>
      <c r="EG244" s="86"/>
      <c r="EH244" s="86"/>
      <c r="EI244" s="86"/>
      <c r="EJ244" s="86"/>
      <c r="EK244" s="86"/>
      <c r="EL244" s="86"/>
      <c r="EM244" s="86"/>
      <c r="EN244" s="86"/>
      <c r="EO244" s="86"/>
      <c r="EP244" s="86"/>
      <c r="EQ244" s="86"/>
      <c r="ER244" s="86"/>
      <c r="ES244" s="86"/>
      <c r="ET244" s="86"/>
      <c r="EU244" s="86"/>
      <c r="EV244" s="86"/>
      <c r="EW244" s="86"/>
      <c r="EX244" s="86"/>
      <c r="EY244" s="86"/>
      <c r="EZ244" s="86"/>
      <c r="FA244" s="86"/>
      <c r="FB244" s="86"/>
      <c r="FC244" s="86"/>
      <c r="FD244" s="86"/>
      <c r="FE244" s="86"/>
      <c r="FF244" s="86"/>
      <c r="FG244" s="86"/>
      <c r="FH244" s="86"/>
      <c r="FI244" s="86"/>
      <c r="FJ244" s="86"/>
      <c r="FK244" s="86"/>
      <c r="FL244" s="86"/>
      <c r="FM244" s="86"/>
      <c r="FN244" s="86"/>
      <c r="FO244" s="86"/>
      <c r="FP244" s="86"/>
      <c r="FQ244" s="86"/>
      <c r="FR244" s="86"/>
      <c r="FS244" s="86"/>
      <c r="FT244" s="86"/>
      <c r="FU244" s="86"/>
      <c r="FV244" s="86"/>
      <c r="FW244" s="86"/>
      <c r="FX244" s="86"/>
      <c r="FY244" s="86"/>
      <c r="FZ244" s="86"/>
      <c r="GA244" s="86"/>
      <c r="GB244" s="86"/>
      <c r="GC244" s="86"/>
      <c r="GD244" s="86"/>
      <c r="GE244" s="86"/>
      <c r="GF244" s="86"/>
      <c r="GG244" s="86"/>
      <c r="GH244" s="86"/>
      <c r="GI244" s="86"/>
      <c r="GJ244" s="86"/>
      <c r="GK244" s="86"/>
      <c r="GL244" s="86"/>
      <c r="GM244" s="86"/>
      <c r="GN244" s="86"/>
      <c r="GO244" s="86"/>
      <c r="GP244" s="86"/>
      <c r="GQ244" s="86"/>
      <c r="GR244" s="86"/>
      <c r="GS244" s="86"/>
      <c r="GT244" s="86"/>
      <c r="GU244" s="86"/>
      <c r="GV244" s="86"/>
      <c r="GW244" s="86"/>
      <c r="GX244" s="86"/>
      <c r="GY244" s="86"/>
      <c r="GZ244" s="86"/>
      <c r="HA244" s="86"/>
      <c r="HB244" s="86"/>
      <c r="HC244" s="86"/>
      <c r="HD244" s="86"/>
      <c r="HE244" s="86"/>
      <c r="HF244" s="86"/>
      <c r="HG244" s="86"/>
      <c r="HH244" s="86"/>
      <c r="HI244" s="86"/>
      <c r="HJ244" s="86"/>
      <c r="HK244" s="86"/>
      <c r="HL244" s="86"/>
      <c r="HM244" s="86"/>
      <c r="HN244" s="86"/>
      <c r="HO244" s="86"/>
      <c r="HP244" s="86"/>
      <c r="HQ244" s="86"/>
      <c r="HR244" s="86"/>
      <c r="HS244" s="86"/>
      <c r="HT244" s="86"/>
      <c r="HU244" s="86"/>
      <c r="HV244" s="86"/>
      <c r="HW244" s="86"/>
      <c r="HX244" s="86"/>
      <c r="HY244" s="86"/>
      <c r="HZ244" s="86"/>
      <c r="IA244" s="86"/>
      <c r="IB244" s="86"/>
      <c r="IC244" s="86"/>
      <c r="ID244" s="86"/>
      <c r="IE244" s="86"/>
      <c r="IF244" s="86"/>
      <c r="IG244" s="86"/>
      <c r="IH244" s="86"/>
      <c r="II244" s="86"/>
      <c r="IJ244" s="86"/>
      <c r="IK244" s="86"/>
      <c r="IL244" s="86"/>
      <c r="IM244" s="86"/>
      <c r="IN244" s="86"/>
      <c r="IO244" s="86"/>
      <c r="IP244" s="86"/>
      <c r="IQ244" s="86"/>
      <c r="IR244" s="86"/>
      <c r="IS244" s="86"/>
      <c r="IT244" s="86"/>
      <c r="IU244" s="86"/>
      <c r="IV244" s="86"/>
    </row>
  </sheetData>
  <mergeCells count="25">
    <mergeCell ref="B28:E28"/>
    <mergeCell ref="B1:E1"/>
    <mergeCell ref="B6:E6"/>
    <mergeCell ref="B10:E10"/>
    <mergeCell ref="B15:E15"/>
    <mergeCell ref="B19:E19"/>
    <mergeCell ref="B115:E115"/>
    <mergeCell ref="B37:E37"/>
    <mergeCell ref="B41:E41"/>
    <mergeCell ref="B45:E45"/>
    <mergeCell ref="B54:E54"/>
    <mergeCell ref="B63:E63"/>
    <mergeCell ref="B67:E67"/>
    <mergeCell ref="B70:E70"/>
    <mergeCell ref="B79:E79"/>
    <mergeCell ref="B88:E88"/>
    <mergeCell ref="B97:E97"/>
    <mergeCell ref="B106:E106"/>
    <mergeCell ref="C244:E244"/>
    <mergeCell ref="B124:E124"/>
    <mergeCell ref="B133:E133"/>
    <mergeCell ref="B142:E142"/>
    <mergeCell ref="B165:E165"/>
    <mergeCell ref="B188:E188"/>
    <mergeCell ref="B216:E2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2"/>
  <dimension ref="A1:L996"/>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27.7109375" style="1" bestFit="1" customWidth="1"/>
    <col min="5" max="5" width="14.28515625" style="1" bestFit="1" customWidth="1"/>
    <col min="6" max="6" width="12.140625" style="4" bestFit="1" customWidth="1"/>
    <col min="7" max="7" width="18.140625" style="4" bestFit="1" customWidth="1"/>
    <col min="8" max="8" width="9.140625" style="4" bestFit="1"/>
    <col min="9" max="9" width="1.7109375" style="1" customWidth="1"/>
    <col min="10" max="16384" width="9.140625" style="1"/>
  </cols>
  <sheetData>
    <row r="1" spans="1:12">
      <c r="A1" s="3" t="s">
        <v>243</v>
      </c>
      <c r="B1" s="269" t="s">
        <v>280</v>
      </c>
      <c r="C1" s="269"/>
      <c r="D1" s="269"/>
      <c r="E1" s="269"/>
    </row>
    <row r="2" spans="1:12" s="105" customFormat="1" ht="13.5" thickBot="1">
      <c r="C2" s="106"/>
      <c r="F2" s="107"/>
      <c r="G2" s="107"/>
      <c r="H2" s="107"/>
    </row>
    <row r="3" spans="1:12" s="105" customFormat="1" ht="15">
      <c r="B3" s="172" t="s">
        <v>1923</v>
      </c>
      <c r="C3" s="270"/>
      <c r="F3" s="107"/>
      <c r="G3" s="107"/>
      <c r="H3" s="107"/>
      <c r="L3" s="173"/>
    </row>
    <row r="4" spans="1:12" s="105" customFormat="1" ht="15">
      <c r="B4" s="174" t="s">
        <v>1924</v>
      </c>
      <c r="C4" s="271"/>
      <c r="F4" s="107"/>
      <c r="G4" s="107"/>
      <c r="H4" s="107"/>
      <c r="L4" s="173"/>
    </row>
    <row r="5" spans="1:12" s="105" customFormat="1" ht="15">
      <c r="B5" s="174"/>
      <c r="C5" s="271"/>
      <c r="F5" s="107"/>
      <c r="G5" s="107"/>
      <c r="H5" s="107"/>
      <c r="L5" s="173"/>
    </row>
    <row r="6" spans="1:12" s="105" customFormat="1" ht="15">
      <c r="B6" s="175" t="s">
        <v>1925</v>
      </c>
      <c r="C6" s="271"/>
      <c r="F6" s="107"/>
      <c r="G6" s="107"/>
      <c r="H6" s="107"/>
      <c r="L6" s="173"/>
    </row>
    <row r="7" spans="1:12" s="105" customFormat="1" ht="15">
      <c r="B7" s="175" t="s">
        <v>1926</v>
      </c>
      <c r="C7" s="271"/>
      <c r="F7" s="107"/>
      <c r="G7" s="107"/>
      <c r="H7" s="107"/>
      <c r="L7" s="173"/>
    </row>
    <row r="8" spans="1:12" s="105" customFormat="1" ht="45.75" thickBot="1">
      <c r="B8" s="176" t="s">
        <v>1927</v>
      </c>
      <c r="C8" s="272"/>
      <c r="F8" s="107"/>
      <c r="G8" s="107"/>
      <c r="H8" s="107"/>
      <c r="L8" s="173"/>
    </row>
    <row r="9" spans="1:12" s="105" customFormat="1">
      <c r="C9" s="106"/>
      <c r="F9" s="107"/>
      <c r="G9" s="107"/>
      <c r="H9" s="107"/>
    </row>
    <row r="10" spans="1:12" s="105" customFormat="1">
      <c r="B10" s="105" t="s">
        <v>344</v>
      </c>
      <c r="C10" s="106"/>
      <c r="F10" s="107"/>
      <c r="G10" s="107"/>
      <c r="H10" s="107"/>
    </row>
    <row r="11" spans="1:12" s="105" customFormat="1">
      <c r="C11" s="106"/>
      <c r="F11" s="107"/>
      <c r="G11" s="107"/>
      <c r="H11" s="107"/>
    </row>
    <row r="12" spans="1:12" s="105" customFormat="1">
      <c r="B12" s="168" t="s">
        <v>345</v>
      </c>
      <c r="C12" s="169" t="s">
        <v>346</v>
      </c>
      <c r="D12" s="168" t="s">
        <v>379</v>
      </c>
      <c r="E12" s="168" t="s">
        <v>348</v>
      </c>
      <c r="F12" s="170" t="s">
        <v>349</v>
      </c>
      <c r="G12" s="170" t="s">
        <v>350</v>
      </c>
      <c r="H12" s="170" t="s">
        <v>351</v>
      </c>
      <c r="I12" s="177" t="s">
        <v>380</v>
      </c>
    </row>
    <row r="13" spans="1:12" s="105" customFormat="1">
      <c r="B13" s="177" t="s">
        <v>381</v>
      </c>
      <c r="C13" s="106"/>
      <c r="F13" s="107"/>
      <c r="G13" s="107"/>
      <c r="H13" s="107"/>
    </row>
    <row r="14" spans="1:12" s="105" customFormat="1">
      <c r="B14" s="177" t="s">
        <v>353</v>
      </c>
      <c r="C14" s="106"/>
      <c r="F14" s="107"/>
      <c r="G14" s="107"/>
      <c r="H14" s="107"/>
    </row>
    <row r="15" spans="1:12" s="105" customFormat="1">
      <c r="B15" s="105" t="s">
        <v>1394</v>
      </c>
      <c r="C15" s="106" t="s">
        <v>382</v>
      </c>
      <c r="D15" s="105" t="s">
        <v>385</v>
      </c>
      <c r="E15" s="105" t="s">
        <v>386</v>
      </c>
      <c r="F15" s="107">
        <v>821500</v>
      </c>
      <c r="G15" s="107">
        <v>17338.990000000002</v>
      </c>
      <c r="H15" s="107">
        <v>2.1</v>
      </c>
    </row>
    <row r="16" spans="1:12" s="105" customFormat="1">
      <c r="B16" s="105" t="s">
        <v>2080</v>
      </c>
      <c r="C16" s="106" t="s">
        <v>382</v>
      </c>
      <c r="D16" s="105" t="s">
        <v>439</v>
      </c>
      <c r="E16" s="105" t="s">
        <v>650</v>
      </c>
      <c r="F16" s="107">
        <v>2135000</v>
      </c>
      <c r="G16" s="107">
        <v>15024</v>
      </c>
      <c r="H16" s="107">
        <v>1.82</v>
      </c>
    </row>
    <row r="17" spans="2:8" s="105" customFormat="1">
      <c r="B17" s="105" t="s">
        <v>2081</v>
      </c>
      <c r="C17" s="106" t="s">
        <v>382</v>
      </c>
      <c r="D17" s="105" t="s">
        <v>573</v>
      </c>
      <c r="E17" s="105" t="s">
        <v>645</v>
      </c>
      <c r="F17" s="107">
        <v>2168100</v>
      </c>
      <c r="G17" s="107">
        <v>14827.64</v>
      </c>
      <c r="H17" s="107">
        <v>1.79</v>
      </c>
    </row>
    <row r="18" spans="2:8" s="105" customFormat="1">
      <c r="B18" s="105" t="s">
        <v>1355</v>
      </c>
      <c r="C18" s="106" t="s">
        <v>382</v>
      </c>
      <c r="D18" s="105" t="s">
        <v>392</v>
      </c>
      <c r="E18" s="105" t="s">
        <v>393</v>
      </c>
      <c r="F18" s="107">
        <v>594900</v>
      </c>
      <c r="G18" s="107">
        <v>14725.26</v>
      </c>
      <c r="H18" s="107">
        <v>1.78</v>
      </c>
    </row>
    <row r="19" spans="2:8" s="105" customFormat="1">
      <c r="B19" s="105" t="s">
        <v>523</v>
      </c>
      <c r="C19" s="106" t="s">
        <v>382</v>
      </c>
      <c r="D19" s="105" t="s">
        <v>383</v>
      </c>
      <c r="E19" s="105" t="s">
        <v>524</v>
      </c>
      <c r="F19" s="107">
        <v>3228000</v>
      </c>
      <c r="G19" s="107">
        <v>13531.78</v>
      </c>
      <c r="H19" s="107">
        <v>1.64</v>
      </c>
    </row>
    <row r="20" spans="2:8" s="105" customFormat="1">
      <c r="B20" s="105" t="s">
        <v>2082</v>
      </c>
      <c r="C20" s="106" t="s">
        <v>382</v>
      </c>
      <c r="D20" s="105" t="s">
        <v>573</v>
      </c>
      <c r="E20" s="105" t="s">
        <v>574</v>
      </c>
      <c r="F20" s="107">
        <v>1061650</v>
      </c>
      <c r="G20" s="107">
        <v>12385.21</v>
      </c>
      <c r="H20" s="107">
        <v>1.5</v>
      </c>
    </row>
    <row r="21" spans="2:8" s="105" customFormat="1">
      <c r="B21" s="105" t="s">
        <v>1391</v>
      </c>
      <c r="C21" s="106" t="s">
        <v>382</v>
      </c>
      <c r="D21" s="105" t="s">
        <v>388</v>
      </c>
      <c r="E21" s="105" t="s">
        <v>390</v>
      </c>
      <c r="F21" s="107">
        <v>367200</v>
      </c>
      <c r="G21" s="107">
        <v>12285.59</v>
      </c>
      <c r="H21" s="107">
        <v>1.49</v>
      </c>
    </row>
    <row r="22" spans="2:8" s="105" customFormat="1">
      <c r="B22" s="105" t="s">
        <v>2083</v>
      </c>
      <c r="C22" s="106" t="s">
        <v>382</v>
      </c>
      <c r="D22" s="105" t="s">
        <v>575</v>
      </c>
      <c r="E22" s="105" t="s">
        <v>578</v>
      </c>
      <c r="F22" s="107">
        <v>4510500</v>
      </c>
      <c r="G22" s="107">
        <v>11855.85</v>
      </c>
      <c r="H22" s="107">
        <v>1.44</v>
      </c>
    </row>
    <row r="23" spans="2:8" s="105" customFormat="1">
      <c r="B23" s="105" t="s">
        <v>2084</v>
      </c>
      <c r="C23" s="106" t="s">
        <v>382</v>
      </c>
      <c r="D23" s="105" t="s">
        <v>397</v>
      </c>
      <c r="E23" s="105" t="s">
        <v>398</v>
      </c>
      <c r="F23" s="107">
        <v>2230455</v>
      </c>
      <c r="G23" s="107">
        <v>11724.39</v>
      </c>
      <c r="H23" s="107">
        <v>1.42</v>
      </c>
    </row>
    <row r="24" spans="2:8" s="105" customFormat="1">
      <c r="B24" s="105" t="s">
        <v>1390</v>
      </c>
      <c r="C24" s="106" t="s">
        <v>382</v>
      </c>
      <c r="D24" s="105" t="s">
        <v>383</v>
      </c>
      <c r="E24" s="105" t="s">
        <v>391</v>
      </c>
      <c r="F24" s="107">
        <v>651200</v>
      </c>
      <c r="G24" s="107">
        <v>11108.5</v>
      </c>
      <c r="H24" s="107">
        <v>1.34</v>
      </c>
    </row>
    <row r="25" spans="2:8" s="105" customFormat="1">
      <c r="B25" s="105" t="s">
        <v>1389</v>
      </c>
      <c r="C25" s="106" t="s">
        <v>382</v>
      </c>
      <c r="D25" s="105" t="s">
        <v>401</v>
      </c>
      <c r="E25" s="105" t="s">
        <v>409</v>
      </c>
      <c r="F25" s="107">
        <v>5388800</v>
      </c>
      <c r="G25" s="107">
        <v>10923.1</v>
      </c>
      <c r="H25" s="107">
        <v>1.32</v>
      </c>
    </row>
    <row r="26" spans="2:8" s="105" customFormat="1">
      <c r="B26" s="105" t="s">
        <v>2085</v>
      </c>
      <c r="C26" s="106" t="s">
        <v>382</v>
      </c>
      <c r="D26" s="105" t="s">
        <v>401</v>
      </c>
      <c r="E26" s="105" t="s">
        <v>402</v>
      </c>
      <c r="F26" s="107">
        <v>429000</v>
      </c>
      <c r="G26" s="107">
        <v>10601.88</v>
      </c>
      <c r="H26" s="107">
        <v>1.28</v>
      </c>
    </row>
    <row r="27" spans="2:8" s="105" customFormat="1">
      <c r="B27" s="105" t="s">
        <v>2086</v>
      </c>
      <c r="C27" s="106" t="s">
        <v>382</v>
      </c>
      <c r="D27" s="105" t="s">
        <v>497</v>
      </c>
      <c r="E27" s="105" t="s">
        <v>592</v>
      </c>
      <c r="F27" s="107">
        <v>7539750</v>
      </c>
      <c r="G27" s="107">
        <v>9206.0300000000007</v>
      </c>
      <c r="H27" s="107">
        <v>1.1100000000000001</v>
      </c>
    </row>
    <row r="28" spans="2:8" s="105" customFormat="1">
      <c r="B28" s="105" t="s">
        <v>2087</v>
      </c>
      <c r="C28" s="106" t="s">
        <v>382</v>
      </c>
      <c r="D28" s="105" t="s">
        <v>470</v>
      </c>
      <c r="E28" s="105" t="s">
        <v>673</v>
      </c>
      <c r="F28" s="107">
        <v>247750</v>
      </c>
      <c r="G28" s="107">
        <v>8968.18</v>
      </c>
      <c r="H28" s="107">
        <v>1.0900000000000001</v>
      </c>
    </row>
    <row r="29" spans="2:8" s="105" customFormat="1">
      <c r="B29" s="105" t="s">
        <v>2088</v>
      </c>
      <c r="C29" s="106" t="s">
        <v>382</v>
      </c>
      <c r="D29" s="105" t="s">
        <v>406</v>
      </c>
      <c r="E29" s="105" t="s">
        <v>430</v>
      </c>
      <c r="F29" s="107">
        <v>1292200</v>
      </c>
      <c r="G29" s="107">
        <v>8728.16</v>
      </c>
      <c r="H29" s="107">
        <v>1.06</v>
      </c>
    </row>
    <row r="30" spans="2:8" s="105" customFormat="1">
      <c r="B30" s="105" t="s">
        <v>2089</v>
      </c>
      <c r="C30" s="106" t="s">
        <v>382</v>
      </c>
      <c r="D30" s="105" t="s">
        <v>406</v>
      </c>
      <c r="E30" s="105" t="s">
        <v>607</v>
      </c>
      <c r="F30" s="107">
        <v>899600</v>
      </c>
      <c r="G30" s="107">
        <v>8682.94</v>
      </c>
      <c r="H30" s="107">
        <v>1.05</v>
      </c>
    </row>
    <row r="31" spans="2:8" s="105" customFormat="1">
      <c r="B31" s="105" t="s">
        <v>2090</v>
      </c>
      <c r="C31" s="106" t="s">
        <v>382</v>
      </c>
      <c r="D31" s="105" t="s">
        <v>423</v>
      </c>
      <c r="E31" s="105" t="s">
        <v>424</v>
      </c>
      <c r="F31" s="107">
        <v>568100</v>
      </c>
      <c r="G31" s="107">
        <v>8524.6200000000008</v>
      </c>
      <c r="H31" s="107">
        <v>1.03</v>
      </c>
    </row>
    <row r="32" spans="2:8" s="105" customFormat="1">
      <c r="B32" s="105" t="s">
        <v>2091</v>
      </c>
      <c r="C32" s="106" t="s">
        <v>382</v>
      </c>
      <c r="D32" s="105" t="s">
        <v>454</v>
      </c>
      <c r="E32" s="105" t="s">
        <v>609</v>
      </c>
      <c r="F32" s="107">
        <v>3966000</v>
      </c>
      <c r="G32" s="107">
        <v>8516.99</v>
      </c>
      <c r="H32" s="107">
        <v>1.03</v>
      </c>
    </row>
    <row r="33" spans="2:8" s="105" customFormat="1">
      <c r="B33" s="105" t="s">
        <v>2092</v>
      </c>
      <c r="C33" s="106" t="s">
        <v>382</v>
      </c>
      <c r="D33" s="105" t="s">
        <v>433</v>
      </c>
      <c r="E33" s="105" t="s">
        <v>585</v>
      </c>
      <c r="F33" s="107">
        <v>1073800</v>
      </c>
      <c r="G33" s="107">
        <v>8513.6200000000008</v>
      </c>
      <c r="H33" s="107">
        <v>1.03</v>
      </c>
    </row>
    <row r="34" spans="2:8" s="105" customFormat="1">
      <c r="B34" s="105" t="s">
        <v>2093</v>
      </c>
      <c r="C34" s="106" t="s">
        <v>382</v>
      </c>
      <c r="D34" s="105" t="s">
        <v>406</v>
      </c>
      <c r="E34" s="105" t="s">
        <v>410</v>
      </c>
      <c r="F34" s="107">
        <v>1313400</v>
      </c>
      <c r="G34" s="107">
        <v>8474.06</v>
      </c>
      <c r="H34" s="107">
        <v>1.03</v>
      </c>
    </row>
    <row r="35" spans="2:8" s="105" customFormat="1">
      <c r="B35" s="105" t="s">
        <v>2094</v>
      </c>
      <c r="C35" s="106" t="s">
        <v>382</v>
      </c>
      <c r="D35" s="105" t="s">
        <v>575</v>
      </c>
      <c r="E35" s="105" t="s">
        <v>576</v>
      </c>
      <c r="F35" s="107">
        <v>2242450</v>
      </c>
      <c r="G35" s="107">
        <v>8343.0400000000009</v>
      </c>
      <c r="H35" s="107">
        <v>1.01</v>
      </c>
    </row>
    <row r="36" spans="2:8" s="105" customFormat="1">
      <c r="B36" s="105" t="s">
        <v>2095</v>
      </c>
      <c r="C36" s="106" t="s">
        <v>382</v>
      </c>
      <c r="D36" s="105" t="s">
        <v>419</v>
      </c>
      <c r="E36" s="105" t="s">
        <v>420</v>
      </c>
      <c r="F36" s="107">
        <v>122100</v>
      </c>
      <c r="G36" s="107">
        <v>8273.5</v>
      </c>
      <c r="H36" s="107">
        <v>1</v>
      </c>
    </row>
    <row r="37" spans="2:8" s="105" customFormat="1">
      <c r="B37" s="105" t="s">
        <v>2096</v>
      </c>
      <c r="C37" s="106" t="s">
        <v>382</v>
      </c>
      <c r="D37" s="105" t="s">
        <v>683</v>
      </c>
      <c r="E37" s="105" t="s">
        <v>684</v>
      </c>
      <c r="F37" s="107">
        <v>2762100</v>
      </c>
      <c r="G37" s="107">
        <v>7764.26</v>
      </c>
      <c r="H37" s="107">
        <v>0.94</v>
      </c>
    </row>
    <row r="38" spans="2:8" s="105" customFormat="1">
      <c r="B38" s="105" t="s">
        <v>1395</v>
      </c>
      <c r="C38" s="106" t="s">
        <v>382</v>
      </c>
      <c r="D38" s="105" t="s">
        <v>383</v>
      </c>
      <c r="E38" s="105" t="s">
        <v>384</v>
      </c>
      <c r="F38" s="107">
        <v>1205875</v>
      </c>
      <c r="G38" s="107">
        <v>7607.87</v>
      </c>
      <c r="H38" s="107">
        <v>0.92</v>
      </c>
    </row>
    <row r="39" spans="2:8" s="105" customFormat="1">
      <c r="B39" s="105" t="s">
        <v>2097</v>
      </c>
      <c r="C39" s="106" t="s">
        <v>382</v>
      </c>
      <c r="D39" s="105" t="s">
        <v>658</v>
      </c>
      <c r="E39" s="105" t="s">
        <v>145</v>
      </c>
      <c r="F39" s="107">
        <v>484000</v>
      </c>
      <c r="G39" s="107">
        <v>7296.54</v>
      </c>
      <c r="H39" s="107">
        <v>0.88</v>
      </c>
    </row>
    <row r="40" spans="2:8" s="105" customFormat="1">
      <c r="B40" s="105" t="s">
        <v>146</v>
      </c>
      <c r="C40" s="106" t="s">
        <v>382</v>
      </c>
      <c r="D40" s="105" t="s">
        <v>383</v>
      </c>
      <c r="E40" s="105" t="s">
        <v>147</v>
      </c>
      <c r="F40" s="107">
        <v>17216000</v>
      </c>
      <c r="G40" s="107">
        <v>7282.37</v>
      </c>
      <c r="H40" s="107">
        <v>0.88</v>
      </c>
    </row>
    <row r="41" spans="2:8" s="105" customFormat="1">
      <c r="B41" s="105" t="s">
        <v>1353</v>
      </c>
      <c r="C41" s="106" t="s">
        <v>382</v>
      </c>
      <c r="D41" s="105" t="s">
        <v>394</v>
      </c>
      <c r="E41" s="105" t="s">
        <v>534</v>
      </c>
      <c r="F41" s="107">
        <v>735000</v>
      </c>
      <c r="G41" s="107">
        <v>7204.47</v>
      </c>
      <c r="H41" s="107">
        <v>0.87</v>
      </c>
    </row>
    <row r="42" spans="2:8" s="105" customFormat="1">
      <c r="B42" s="105" t="s">
        <v>1363</v>
      </c>
      <c r="C42" s="106" t="s">
        <v>382</v>
      </c>
      <c r="D42" s="105" t="s">
        <v>388</v>
      </c>
      <c r="E42" s="105" t="s">
        <v>405</v>
      </c>
      <c r="F42" s="107">
        <v>272400</v>
      </c>
      <c r="G42" s="107">
        <v>7083.76</v>
      </c>
      <c r="H42" s="107">
        <v>0.86</v>
      </c>
    </row>
    <row r="43" spans="2:8" s="105" customFormat="1">
      <c r="B43" s="105" t="s">
        <v>1374</v>
      </c>
      <c r="C43" s="106" t="s">
        <v>382</v>
      </c>
      <c r="D43" s="105" t="s">
        <v>441</v>
      </c>
      <c r="E43" s="105" t="s">
        <v>518</v>
      </c>
      <c r="F43" s="107">
        <v>143000</v>
      </c>
      <c r="G43" s="107">
        <v>7029.52</v>
      </c>
      <c r="H43" s="107">
        <v>0.85</v>
      </c>
    </row>
    <row r="44" spans="2:8" s="105" customFormat="1">
      <c r="B44" s="105" t="s">
        <v>2098</v>
      </c>
      <c r="C44" s="106" t="s">
        <v>382</v>
      </c>
      <c r="D44" s="105" t="s">
        <v>487</v>
      </c>
      <c r="E44" s="105" t="s">
        <v>656</v>
      </c>
      <c r="F44" s="107">
        <v>240000</v>
      </c>
      <c r="G44" s="107">
        <v>6966.24</v>
      </c>
      <c r="H44" s="107">
        <v>0.84</v>
      </c>
    </row>
    <row r="45" spans="2:8" s="105" customFormat="1">
      <c r="B45" s="105" t="s">
        <v>1382</v>
      </c>
      <c r="C45" s="106" t="s">
        <v>382</v>
      </c>
      <c r="D45" s="105" t="s">
        <v>406</v>
      </c>
      <c r="E45" s="105" t="s">
        <v>407</v>
      </c>
      <c r="F45" s="107">
        <v>123750</v>
      </c>
      <c r="G45" s="107">
        <v>6711.02</v>
      </c>
      <c r="H45" s="107">
        <v>0.81</v>
      </c>
    </row>
    <row r="46" spans="2:8" s="105" customFormat="1">
      <c r="B46" s="105" t="s">
        <v>2099</v>
      </c>
      <c r="C46" s="106" t="s">
        <v>382</v>
      </c>
      <c r="D46" s="105" t="s">
        <v>388</v>
      </c>
      <c r="E46" s="105" t="s">
        <v>647</v>
      </c>
      <c r="F46" s="107">
        <v>570600</v>
      </c>
      <c r="G46" s="107">
        <v>6250.64</v>
      </c>
      <c r="H46" s="107">
        <v>0.76</v>
      </c>
    </row>
    <row r="47" spans="2:8" s="105" customFormat="1">
      <c r="B47" s="105" t="s">
        <v>1376</v>
      </c>
      <c r="C47" s="106" t="s">
        <v>382</v>
      </c>
      <c r="D47" s="105" t="s">
        <v>417</v>
      </c>
      <c r="E47" s="105" t="s">
        <v>444</v>
      </c>
      <c r="F47" s="107">
        <v>899800</v>
      </c>
      <c r="G47" s="107">
        <v>6175.33</v>
      </c>
      <c r="H47" s="107">
        <v>0.75</v>
      </c>
    </row>
    <row r="48" spans="2:8" s="105" customFormat="1">
      <c r="B48" s="105" t="s">
        <v>1386</v>
      </c>
      <c r="C48" s="106" t="s">
        <v>382</v>
      </c>
      <c r="D48" s="105" t="s">
        <v>388</v>
      </c>
      <c r="E48" s="105" t="s">
        <v>513</v>
      </c>
      <c r="F48" s="107">
        <v>608300</v>
      </c>
      <c r="G48" s="107">
        <v>5982.63</v>
      </c>
      <c r="H48" s="107">
        <v>0.72</v>
      </c>
    </row>
    <row r="49" spans="2:8" s="105" customFormat="1">
      <c r="B49" s="105" t="s">
        <v>685</v>
      </c>
      <c r="C49" s="106" t="s">
        <v>382</v>
      </c>
      <c r="D49" s="105" t="s">
        <v>383</v>
      </c>
      <c r="E49" s="105" t="s">
        <v>686</v>
      </c>
      <c r="F49" s="107">
        <v>6809400</v>
      </c>
      <c r="G49" s="107">
        <v>5849.27</v>
      </c>
      <c r="H49" s="107">
        <v>0.71</v>
      </c>
    </row>
    <row r="50" spans="2:8" s="105" customFormat="1">
      <c r="B50" s="105" t="s">
        <v>2100</v>
      </c>
      <c r="C50" s="106" t="s">
        <v>382</v>
      </c>
      <c r="D50" s="105" t="s">
        <v>573</v>
      </c>
      <c r="E50" s="105" t="s">
        <v>577</v>
      </c>
      <c r="F50" s="107">
        <v>1467500</v>
      </c>
      <c r="G50" s="107">
        <v>5832.58</v>
      </c>
      <c r="H50" s="107">
        <v>0.71</v>
      </c>
    </row>
    <row r="51" spans="2:8" s="105" customFormat="1">
      <c r="B51" s="105" t="s">
        <v>1356</v>
      </c>
      <c r="C51" s="106" t="s">
        <v>382</v>
      </c>
      <c r="D51" s="105" t="s">
        <v>392</v>
      </c>
      <c r="E51" s="105" t="s">
        <v>531</v>
      </c>
      <c r="F51" s="107">
        <v>384000</v>
      </c>
      <c r="G51" s="107">
        <v>5689.54</v>
      </c>
      <c r="H51" s="107">
        <v>0.69</v>
      </c>
    </row>
    <row r="52" spans="2:8" s="105" customFormat="1">
      <c r="B52" s="105" t="s">
        <v>2101</v>
      </c>
      <c r="C52" s="106" t="s">
        <v>382</v>
      </c>
      <c r="D52" s="105" t="s">
        <v>411</v>
      </c>
      <c r="E52" s="105" t="s">
        <v>429</v>
      </c>
      <c r="F52" s="107">
        <v>1003750</v>
      </c>
      <c r="G52" s="107">
        <v>5598.42</v>
      </c>
      <c r="H52" s="107">
        <v>0.68</v>
      </c>
    </row>
    <row r="53" spans="2:8" s="105" customFormat="1">
      <c r="B53" s="105" t="s">
        <v>2102</v>
      </c>
      <c r="C53" s="106" t="s">
        <v>382</v>
      </c>
      <c r="D53" s="105" t="s">
        <v>399</v>
      </c>
      <c r="E53" s="105" t="s">
        <v>713</v>
      </c>
      <c r="F53" s="107">
        <v>749000</v>
      </c>
      <c r="G53" s="107">
        <v>5580.42</v>
      </c>
      <c r="H53" s="107">
        <v>0.68</v>
      </c>
    </row>
    <row r="54" spans="2:8" s="105" customFormat="1">
      <c r="B54" s="105" t="s">
        <v>2103</v>
      </c>
      <c r="C54" s="106" t="s">
        <v>382</v>
      </c>
      <c r="D54" s="105" t="s">
        <v>392</v>
      </c>
      <c r="E54" s="105" t="s">
        <v>643</v>
      </c>
      <c r="F54" s="107">
        <v>90750</v>
      </c>
      <c r="G54" s="107">
        <v>5459.38</v>
      </c>
      <c r="H54" s="107">
        <v>0.66</v>
      </c>
    </row>
    <row r="55" spans="2:8" s="105" customFormat="1">
      <c r="B55" s="105" t="s">
        <v>2104</v>
      </c>
      <c r="C55" s="106" t="s">
        <v>382</v>
      </c>
      <c r="D55" s="105" t="s">
        <v>406</v>
      </c>
      <c r="E55" s="105" t="s">
        <v>687</v>
      </c>
      <c r="F55" s="107">
        <v>471750</v>
      </c>
      <c r="G55" s="107">
        <v>5420.88</v>
      </c>
      <c r="H55" s="107">
        <v>0.66</v>
      </c>
    </row>
    <row r="56" spans="2:8" s="105" customFormat="1">
      <c r="B56" s="105" t="s">
        <v>2105</v>
      </c>
      <c r="C56" s="106" t="s">
        <v>382</v>
      </c>
      <c r="D56" s="105" t="s">
        <v>392</v>
      </c>
      <c r="E56" s="105" t="s">
        <v>708</v>
      </c>
      <c r="F56" s="107">
        <v>1022500</v>
      </c>
      <c r="G56" s="107">
        <v>5247.98</v>
      </c>
      <c r="H56" s="107">
        <v>0.64</v>
      </c>
    </row>
    <row r="57" spans="2:8" s="105" customFormat="1">
      <c r="B57" s="105" t="s">
        <v>2106</v>
      </c>
      <c r="C57" s="106" t="s">
        <v>382</v>
      </c>
      <c r="D57" s="105" t="s">
        <v>421</v>
      </c>
      <c r="E57" s="105" t="s">
        <v>422</v>
      </c>
      <c r="F57" s="107">
        <v>284500</v>
      </c>
      <c r="G57" s="107">
        <v>5145.32</v>
      </c>
      <c r="H57" s="107">
        <v>0.62</v>
      </c>
    </row>
    <row r="58" spans="2:8" s="105" customFormat="1">
      <c r="B58" s="105" t="s">
        <v>2107</v>
      </c>
      <c r="C58" s="106" t="s">
        <v>382</v>
      </c>
      <c r="D58" s="105" t="s">
        <v>573</v>
      </c>
      <c r="E58" s="105" t="s">
        <v>933</v>
      </c>
      <c r="F58" s="107">
        <v>3857000</v>
      </c>
      <c r="G58" s="107">
        <v>5037.24</v>
      </c>
      <c r="H58" s="107">
        <v>0.61</v>
      </c>
    </row>
    <row r="59" spans="2:8" s="105" customFormat="1">
      <c r="B59" s="105" t="s">
        <v>2108</v>
      </c>
      <c r="C59" s="106" t="s">
        <v>382</v>
      </c>
      <c r="D59" s="105" t="s">
        <v>383</v>
      </c>
      <c r="E59" s="105" t="s">
        <v>636</v>
      </c>
      <c r="F59" s="107">
        <v>5610000</v>
      </c>
      <c r="G59" s="107">
        <v>4886.3100000000004</v>
      </c>
      <c r="H59" s="107">
        <v>0.59</v>
      </c>
    </row>
    <row r="60" spans="2:8" s="105" customFormat="1">
      <c r="B60" s="105" t="s">
        <v>2109</v>
      </c>
      <c r="C60" s="106" t="s">
        <v>382</v>
      </c>
      <c r="D60" s="105" t="s">
        <v>392</v>
      </c>
      <c r="E60" s="105" t="s">
        <v>74</v>
      </c>
      <c r="F60" s="107">
        <v>5238388</v>
      </c>
      <c r="G60" s="107">
        <v>4866.46</v>
      </c>
      <c r="H60" s="107">
        <v>0.59</v>
      </c>
    </row>
    <row r="61" spans="2:8" s="105" customFormat="1">
      <c r="B61" s="105" t="s">
        <v>2110</v>
      </c>
      <c r="C61" s="106" t="s">
        <v>382</v>
      </c>
      <c r="D61" s="105" t="s">
        <v>487</v>
      </c>
      <c r="E61" s="105" t="s">
        <v>934</v>
      </c>
      <c r="F61" s="107">
        <v>389950</v>
      </c>
      <c r="G61" s="107">
        <v>4757.78</v>
      </c>
      <c r="H61" s="107">
        <v>0.57999999999999996</v>
      </c>
    </row>
    <row r="62" spans="2:8" s="105" customFormat="1">
      <c r="B62" s="105" t="s">
        <v>2111</v>
      </c>
      <c r="C62" s="106" t="s">
        <v>382</v>
      </c>
      <c r="D62" s="105" t="s">
        <v>439</v>
      </c>
      <c r="E62" s="105" t="s">
        <v>916</v>
      </c>
      <c r="F62" s="107">
        <v>634578</v>
      </c>
      <c r="G62" s="107">
        <v>4431.58</v>
      </c>
      <c r="H62" s="107">
        <v>0.54</v>
      </c>
    </row>
    <row r="63" spans="2:8" s="105" customFormat="1">
      <c r="B63" s="105" t="s">
        <v>2112</v>
      </c>
      <c r="C63" s="106" t="s">
        <v>382</v>
      </c>
      <c r="D63" s="105" t="s">
        <v>487</v>
      </c>
      <c r="E63" s="105" t="s">
        <v>615</v>
      </c>
      <c r="F63" s="107">
        <v>562100</v>
      </c>
      <c r="G63" s="107">
        <v>4371.45</v>
      </c>
      <c r="H63" s="107">
        <v>0.53</v>
      </c>
    </row>
    <row r="64" spans="2:8" s="105" customFormat="1">
      <c r="B64" s="105" t="s">
        <v>2113</v>
      </c>
      <c r="C64" s="106" t="s">
        <v>382</v>
      </c>
      <c r="D64" s="105" t="s">
        <v>658</v>
      </c>
      <c r="E64" s="105" t="s">
        <v>659</v>
      </c>
      <c r="F64" s="107">
        <v>2948400</v>
      </c>
      <c r="G64" s="107">
        <v>4323.83</v>
      </c>
      <c r="H64" s="107">
        <v>0.52</v>
      </c>
    </row>
    <row r="65" spans="2:8" s="105" customFormat="1">
      <c r="B65" s="105" t="s">
        <v>2114</v>
      </c>
      <c r="C65" s="106" t="s">
        <v>382</v>
      </c>
      <c r="D65" s="105" t="s">
        <v>421</v>
      </c>
      <c r="E65" s="105" t="s">
        <v>148</v>
      </c>
      <c r="F65" s="107">
        <v>594000</v>
      </c>
      <c r="G65" s="107">
        <v>4299.37</v>
      </c>
      <c r="H65" s="107">
        <v>0.52</v>
      </c>
    </row>
    <row r="66" spans="2:8" s="105" customFormat="1">
      <c r="B66" s="105" t="s">
        <v>2115</v>
      </c>
      <c r="C66" s="106" t="s">
        <v>382</v>
      </c>
      <c r="D66" s="105" t="s">
        <v>419</v>
      </c>
      <c r="E66" s="105" t="s">
        <v>580</v>
      </c>
      <c r="F66" s="107">
        <v>280725</v>
      </c>
      <c r="G66" s="107">
        <v>4207.37</v>
      </c>
      <c r="H66" s="107">
        <v>0.51</v>
      </c>
    </row>
    <row r="67" spans="2:8" s="105" customFormat="1">
      <c r="B67" s="105" t="s">
        <v>1361</v>
      </c>
      <c r="C67" s="106" t="s">
        <v>382</v>
      </c>
      <c r="D67" s="105" t="s">
        <v>419</v>
      </c>
      <c r="E67" s="105" t="s">
        <v>431</v>
      </c>
      <c r="F67" s="107">
        <v>201000</v>
      </c>
      <c r="G67" s="107">
        <v>4049.75</v>
      </c>
      <c r="H67" s="107">
        <v>0.49</v>
      </c>
    </row>
    <row r="68" spans="2:8" s="105" customFormat="1">
      <c r="B68" s="105" t="s">
        <v>2116</v>
      </c>
      <c r="C68" s="106" t="s">
        <v>382</v>
      </c>
      <c r="D68" s="105" t="s">
        <v>401</v>
      </c>
      <c r="E68" s="105" t="s">
        <v>435</v>
      </c>
      <c r="F68" s="107">
        <v>597500</v>
      </c>
      <c r="G68" s="107">
        <v>3953.36</v>
      </c>
      <c r="H68" s="107">
        <v>0.48</v>
      </c>
    </row>
    <row r="69" spans="2:8" s="105" customFormat="1">
      <c r="B69" s="105" t="s">
        <v>2117</v>
      </c>
      <c r="C69" s="106" t="s">
        <v>382</v>
      </c>
      <c r="D69" s="105" t="s">
        <v>392</v>
      </c>
      <c r="E69" s="105" t="s">
        <v>149</v>
      </c>
      <c r="F69" s="107">
        <v>3069000</v>
      </c>
      <c r="G69" s="107">
        <v>3952.87</v>
      </c>
      <c r="H69" s="107">
        <v>0.48</v>
      </c>
    </row>
    <row r="70" spans="2:8" s="105" customFormat="1">
      <c r="B70" s="105" t="s">
        <v>2118</v>
      </c>
      <c r="C70" s="106" t="s">
        <v>382</v>
      </c>
      <c r="D70" s="105" t="s">
        <v>406</v>
      </c>
      <c r="E70" s="105" t="s">
        <v>150</v>
      </c>
      <c r="F70" s="107">
        <v>131000</v>
      </c>
      <c r="G70" s="107">
        <v>3801.1</v>
      </c>
      <c r="H70" s="107">
        <v>0.46</v>
      </c>
    </row>
    <row r="71" spans="2:8" s="105" customFormat="1">
      <c r="B71" s="105" t="s">
        <v>2119</v>
      </c>
      <c r="C71" s="106" t="s">
        <v>382</v>
      </c>
      <c r="D71" s="105" t="s">
        <v>392</v>
      </c>
      <c r="E71" s="105" t="s">
        <v>717</v>
      </c>
      <c r="F71" s="107">
        <v>2408000</v>
      </c>
      <c r="G71" s="107">
        <v>3782.97</v>
      </c>
      <c r="H71" s="107">
        <v>0.46</v>
      </c>
    </row>
    <row r="72" spans="2:8" s="105" customFormat="1">
      <c r="B72" s="105" t="s">
        <v>2120</v>
      </c>
      <c r="C72" s="106" t="s">
        <v>382</v>
      </c>
      <c r="D72" s="105" t="s">
        <v>392</v>
      </c>
      <c r="E72" s="105" t="s">
        <v>151</v>
      </c>
      <c r="F72" s="107">
        <v>280000</v>
      </c>
      <c r="G72" s="107">
        <v>3759.42</v>
      </c>
      <c r="H72" s="107">
        <v>0.46</v>
      </c>
    </row>
    <row r="73" spans="2:8" s="105" customFormat="1">
      <c r="B73" s="105" t="s">
        <v>2121</v>
      </c>
      <c r="C73" s="106" t="s">
        <v>382</v>
      </c>
      <c r="D73" s="105" t="s">
        <v>392</v>
      </c>
      <c r="E73" s="105" t="s">
        <v>616</v>
      </c>
      <c r="F73" s="107">
        <v>2526000</v>
      </c>
      <c r="G73" s="107">
        <v>3752.37</v>
      </c>
      <c r="H73" s="107">
        <v>0.45</v>
      </c>
    </row>
    <row r="74" spans="2:8" s="105" customFormat="1">
      <c r="B74" s="105" t="s">
        <v>2122</v>
      </c>
      <c r="C74" s="106" t="s">
        <v>382</v>
      </c>
      <c r="D74" s="105" t="s">
        <v>468</v>
      </c>
      <c r="E74" s="105" t="s">
        <v>738</v>
      </c>
      <c r="F74" s="107">
        <v>185075</v>
      </c>
      <c r="G74" s="107">
        <v>3740.46</v>
      </c>
      <c r="H74" s="107">
        <v>0.45</v>
      </c>
    </row>
    <row r="75" spans="2:8" s="105" customFormat="1">
      <c r="B75" s="105" t="s">
        <v>2123</v>
      </c>
      <c r="C75" s="106" t="s">
        <v>382</v>
      </c>
      <c r="D75" s="105" t="s">
        <v>921</v>
      </c>
      <c r="E75" s="105" t="s">
        <v>922</v>
      </c>
      <c r="F75" s="107">
        <v>2033000</v>
      </c>
      <c r="G75" s="107">
        <v>3618.74</v>
      </c>
      <c r="H75" s="107">
        <v>0.44</v>
      </c>
    </row>
    <row r="76" spans="2:8" s="105" customFormat="1">
      <c r="B76" s="105" t="s">
        <v>2124</v>
      </c>
      <c r="C76" s="106" t="s">
        <v>382</v>
      </c>
      <c r="D76" s="105" t="s">
        <v>392</v>
      </c>
      <c r="E76" s="105" t="s">
        <v>152</v>
      </c>
      <c r="F76" s="107">
        <v>766000</v>
      </c>
      <c r="G76" s="107">
        <v>3600.2</v>
      </c>
      <c r="H76" s="107">
        <v>0.44</v>
      </c>
    </row>
    <row r="77" spans="2:8" s="105" customFormat="1">
      <c r="B77" s="105" t="s">
        <v>2125</v>
      </c>
      <c r="C77" s="106" t="s">
        <v>382</v>
      </c>
      <c r="D77" s="105" t="s">
        <v>406</v>
      </c>
      <c r="E77" s="105" t="s">
        <v>612</v>
      </c>
      <c r="F77" s="107">
        <v>864800</v>
      </c>
      <c r="G77" s="107">
        <v>3497.68</v>
      </c>
      <c r="H77" s="107">
        <v>0.42</v>
      </c>
    </row>
    <row r="78" spans="2:8" s="105" customFormat="1">
      <c r="B78" s="105" t="s">
        <v>153</v>
      </c>
      <c r="C78" s="106" t="s">
        <v>382</v>
      </c>
      <c r="D78" s="105" t="s">
        <v>383</v>
      </c>
      <c r="E78" s="105" t="s">
        <v>154</v>
      </c>
      <c r="F78" s="107">
        <v>2192400</v>
      </c>
      <c r="G78" s="107">
        <v>3329.16</v>
      </c>
      <c r="H78" s="107">
        <v>0.4</v>
      </c>
    </row>
    <row r="79" spans="2:8" s="105" customFormat="1">
      <c r="B79" s="105" t="s">
        <v>1369</v>
      </c>
      <c r="C79" s="106" t="s">
        <v>382</v>
      </c>
      <c r="D79" s="105" t="s">
        <v>406</v>
      </c>
      <c r="E79" s="105" t="s">
        <v>413</v>
      </c>
      <c r="F79" s="107">
        <v>73000</v>
      </c>
      <c r="G79" s="107">
        <v>3218.02</v>
      </c>
      <c r="H79" s="107">
        <v>0.39</v>
      </c>
    </row>
    <row r="80" spans="2:8" s="105" customFormat="1">
      <c r="B80" s="105" t="s">
        <v>2126</v>
      </c>
      <c r="C80" s="106" t="s">
        <v>382</v>
      </c>
      <c r="D80" s="105" t="s">
        <v>385</v>
      </c>
      <c r="E80" s="105" t="s">
        <v>588</v>
      </c>
      <c r="F80" s="107">
        <v>1096200</v>
      </c>
      <c r="G80" s="107">
        <v>3214.06</v>
      </c>
      <c r="H80" s="107">
        <v>0.39</v>
      </c>
    </row>
    <row r="81" spans="2:8" s="105" customFormat="1">
      <c r="B81" s="105" t="s">
        <v>2127</v>
      </c>
      <c r="C81" s="106" t="s">
        <v>382</v>
      </c>
      <c r="D81" s="105" t="s">
        <v>406</v>
      </c>
      <c r="E81" s="105" t="s">
        <v>432</v>
      </c>
      <c r="F81" s="107">
        <v>98800</v>
      </c>
      <c r="G81" s="107">
        <v>3160.96</v>
      </c>
      <c r="H81" s="107">
        <v>0.38</v>
      </c>
    </row>
    <row r="82" spans="2:8" s="105" customFormat="1">
      <c r="B82" s="105" t="s">
        <v>2128</v>
      </c>
      <c r="C82" s="106" t="s">
        <v>382</v>
      </c>
      <c r="D82" s="105" t="s">
        <v>406</v>
      </c>
      <c r="E82" s="105" t="s">
        <v>789</v>
      </c>
      <c r="F82" s="107">
        <v>484150</v>
      </c>
      <c r="G82" s="107">
        <v>3159.32</v>
      </c>
      <c r="H82" s="107">
        <v>0.38</v>
      </c>
    </row>
    <row r="83" spans="2:8" s="105" customFormat="1">
      <c r="B83" s="105" t="s">
        <v>2129</v>
      </c>
      <c r="C83" s="106" t="s">
        <v>382</v>
      </c>
      <c r="D83" s="105" t="s">
        <v>392</v>
      </c>
      <c r="E83" s="105" t="s">
        <v>155</v>
      </c>
      <c r="F83" s="107">
        <v>1758000</v>
      </c>
      <c r="G83" s="107">
        <v>2966.63</v>
      </c>
      <c r="H83" s="107">
        <v>0.36</v>
      </c>
    </row>
    <row r="84" spans="2:8" s="105" customFormat="1">
      <c r="B84" s="105" t="s">
        <v>2130</v>
      </c>
      <c r="C84" s="106" t="s">
        <v>382</v>
      </c>
      <c r="D84" s="105" t="s">
        <v>383</v>
      </c>
      <c r="E84" s="105" t="s">
        <v>721</v>
      </c>
      <c r="F84" s="107">
        <v>1745300</v>
      </c>
      <c r="G84" s="107">
        <v>2907.67</v>
      </c>
      <c r="H84" s="107">
        <v>0.35</v>
      </c>
    </row>
    <row r="85" spans="2:8" s="105" customFormat="1">
      <c r="B85" s="105" t="s">
        <v>2131</v>
      </c>
      <c r="C85" s="106" t="s">
        <v>382</v>
      </c>
      <c r="D85" s="105" t="s">
        <v>439</v>
      </c>
      <c r="E85" s="105" t="s">
        <v>11</v>
      </c>
      <c r="F85" s="107">
        <v>142350</v>
      </c>
      <c r="G85" s="107">
        <v>2895.19</v>
      </c>
      <c r="H85" s="107">
        <v>0.35</v>
      </c>
    </row>
    <row r="86" spans="2:8" s="105" customFormat="1">
      <c r="B86" s="105" t="s">
        <v>2132</v>
      </c>
      <c r="C86" s="106" t="s">
        <v>382</v>
      </c>
      <c r="D86" s="105" t="s">
        <v>425</v>
      </c>
      <c r="E86" s="105" t="s">
        <v>674</v>
      </c>
      <c r="F86" s="107">
        <v>292800</v>
      </c>
      <c r="G86" s="107">
        <v>2633.74</v>
      </c>
      <c r="H86" s="107">
        <v>0.32</v>
      </c>
    </row>
    <row r="87" spans="2:8" s="105" customFormat="1">
      <c r="B87" s="105" t="s">
        <v>2133</v>
      </c>
      <c r="C87" s="106" t="s">
        <v>382</v>
      </c>
      <c r="D87" s="105" t="s">
        <v>415</v>
      </c>
      <c r="E87" s="105" t="s">
        <v>681</v>
      </c>
      <c r="F87" s="107">
        <v>90200</v>
      </c>
      <c r="G87" s="107">
        <v>2631.54</v>
      </c>
      <c r="H87" s="107">
        <v>0.32</v>
      </c>
    </row>
    <row r="88" spans="2:8" s="105" customFormat="1">
      <c r="B88" s="105" t="s">
        <v>2134</v>
      </c>
      <c r="C88" s="106" t="s">
        <v>382</v>
      </c>
      <c r="D88" s="105" t="s">
        <v>401</v>
      </c>
      <c r="E88" s="105" t="s">
        <v>156</v>
      </c>
      <c r="F88" s="107">
        <v>317900</v>
      </c>
      <c r="G88" s="107">
        <v>2559.41</v>
      </c>
      <c r="H88" s="107">
        <v>0.31</v>
      </c>
    </row>
    <row r="89" spans="2:8" s="105" customFormat="1">
      <c r="B89" s="105" t="s">
        <v>2135</v>
      </c>
      <c r="C89" s="106" t="s">
        <v>382</v>
      </c>
      <c r="D89" s="105" t="s">
        <v>454</v>
      </c>
      <c r="E89" s="105" t="s">
        <v>12</v>
      </c>
      <c r="F89" s="107">
        <v>471000</v>
      </c>
      <c r="G89" s="107">
        <v>2495.12</v>
      </c>
      <c r="H89" s="107">
        <v>0.3</v>
      </c>
    </row>
    <row r="90" spans="2:8" s="105" customFormat="1">
      <c r="B90" s="105" t="s">
        <v>2136</v>
      </c>
      <c r="C90" s="106" t="s">
        <v>382</v>
      </c>
      <c r="D90" s="105" t="s">
        <v>417</v>
      </c>
      <c r="E90" s="105" t="s">
        <v>657</v>
      </c>
      <c r="F90" s="107">
        <v>245250</v>
      </c>
      <c r="G90" s="107">
        <v>2472.4899999999998</v>
      </c>
      <c r="H90" s="107">
        <v>0.3</v>
      </c>
    </row>
    <row r="91" spans="2:8" s="105" customFormat="1">
      <c r="B91" s="105" t="s">
        <v>1388</v>
      </c>
      <c r="C91" s="106" t="s">
        <v>382</v>
      </c>
      <c r="D91" s="105" t="s">
        <v>383</v>
      </c>
      <c r="E91" s="105" t="s">
        <v>396</v>
      </c>
      <c r="F91" s="107">
        <v>320400</v>
      </c>
      <c r="G91" s="107">
        <v>2397.5500000000002</v>
      </c>
      <c r="H91" s="107">
        <v>0.28999999999999998</v>
      </c>
    </row>
    <row r="92" spans="2:8" s="105" customFormat="1">
      <c r="B92" s="105" t="s">
        <v>1393</v>
      </c>
      <c r="C92" s="106" t="s">
        <v>382</v>
      </c>
      <c r="D92" s="105" t="s">
        <v>383</v>
      </c>
      <c r="E92" s="105" t="s">
        <v>387</v>
      </c>
      <c r="F92" s="107">
        <v>157850</v>
      </c>
      <c r="G92" s="107">
        <v>2364.44</v>
      </c>
      <c r="H92" s="107">
        <v>0.28999999999999998</v>
      </c>
    </row>
    <row r="93" spans="2:8" s="105" customFormat="1">
      <c r="B93" s="105" t="s">
        <v>2137</v>
      </c>
      <c r="C93" s="106" t="s">
        <v>382</v>
      </c>
      <c r="D93" s="105" t="s">
        <v>710</v>
      </c>
      <c r="E93" s="105" t="s">
        <v>711</v>
      </c>
      <c r="F93" s="107">
        <v>7830</v>
      </c>
      <c r="G93" s="107">
        <v>2311.5700000000002</v>
      </c>
      <c r="H93" s="107">
        <v>0.28000000000000003</v>
      </c>
    </row>
    <row r="94" spans="2:8" s="105" customFormat="1">
      <c r="B94" s="105" t="s">
        <v>2138</v>
      </c>
      <c r="C94" s="106" t="s">
        <v>382</v>
      </c>
      <c r="D94" s="105" t="s">
        <v>388</v>
      </c>
      <c r="E94" s="105" t="s">
        <v>403</v>
      </c>
      <c r="F94" s="107">
        <v>420800</v>
      </c>
      <c r="G94" s="107">
        <v>2296.1</v>
      </c>
      <c r="H94" s="107">
        <v>0.28000000000000003</v>
      </c>
    </row>
    <row r="95" spans="2:8" s="105" customFormat="1">
      <c r="B95" s="105" t="s">
        <v>2139</v>
      </c>
      <c r="C95" s="106" t="s">
        <v>382</v>
      </c>
      <c r="D95" s="105" t="s">
        <v>411</v>
      </c>
      <c r="E95" s="105" t="s">
        <v>412</v>
      </c>
      <c r="F95" s="107">
        <v>342500</v>
      </c>
      <c r="G95" s="107">
        <v>2263.0700000000002</v>
      </c>
      <c r="H95" s="107">
        <v>0.27</v>
      </c>
    </row>
    <row r="96" spans="2:8" s="105" customFormat="1">
      <c r="B96" s="105" t="s">
        <v>2140</v>
      </c>
      <c r="C96" s="106" t="s">
        <v>382</v>
      </c>
      <c r="D96" s="105" t="s">
        <v>411</v>
      </c>
      <c r="E96" s="105" t="s">
        <v>581</v>
      </c>
      <c r="F96" s="107">
        <v>1506700</v>
      </c>
      <c r="G96" s="107">
        <v>2254.7800000000002</v>
      </c>
      <c r="H96" s="107">
        <v>0.27</v>
      </c>
    </row>
    <row r="97" spans="2:8" s="105" customFormat="1">
      <c r="B97" s="105" t="s">
        <v>2141</v>
      </c>
      <c r="C97" s="106" t="s">
        <v>382</v>
      </c>
      <c r="D97" s="105" t="s">
        <v>399</v>
      </c>
      <c r="E97" s="105" t="s">
        <v>724</v>
      </c>
      <c r="F97" s="107">
        <v>955000</v>
      </c>
      <c r="G97" s="107">
        <v>2148.75</v>
      </c>
      <c r="H97" s="107">
        <v>0.26</v>
      </c>
    </row>
    <row r="98" spans="2:8" s="105" customFormat="1">
      <c r="B98" s="105" t="s">
        <v>2142</v>
      </c>
      <c r="C98" s="106" t="s">
        <v>382</v>
      </c>
      <c r="D98" s="105" t="s">
        <v>487</v>
      </c>
      <c r="E98" s="105" t="s">
        <v>773</v>
      </c>
      <c r="F98" s="107">
        <v>1669500</v>
      </c>
      <c r="G98" s="107">
        <v>2046.81</v>
      </c>
      <c r="H98" s="107">
        <v>0.25</v>
      </c>
    </row>
    <row r="99" spans="2:8" s="105" customFormat="1">
      <c r="B99" s="105" t="s">
        <v>2143</v>
      </c>
      <c r="C99" s="106" t="s">
        <v>382</v>
      </c>
      <c r="D99" s="105" t="s">
        <v>406</v>
      </c>
      <c r="E99" s="105" t="s">
        <v>157</v>
      </c>
      <c r="F99" s="107">
        <v>607600</v>
      </c>
      <c r="G99" s="107">
        <v>2020.88</v>
      </c>
      <c r="H99" s="107">
        <v>0.24</v>
      </c>
    </row>
    <row r="100" spans="2:8" s="105" customFormat="1">
      <c r="B100" s="105" t="s">
        <v>1366</v>
      </c>
      <c r="C100" s="106" t="s">
        <v>382</v>
      </c>
      <c r="D100" s="105" t="s">
        <v>487</v>
      </c>
      <c r="E100" s="105" t="s">
        <v>526</v>
      </c>
      <c r="F100" s="107">
        <v>48500</v>
      </c>
      <c r="G100" s="107">
        <v>2004.92</v>
      </c>
      <c r="H100" s="107">
        <v>0.24</v>
      </c>
    </row>
    <row r="101" spans="2:8" s="105" customFormat="1">
      <c r="B101" s="105" t="s">
        <v>2144</v>
      </c>
      <c r="C101" s="106" t="s">
        <v>382</v>
      </c>
      <c r="D101" s="105" t="s">
        <v>385</v>
      </c>
      <c r="E101" s="105" t="s">
        <v>660</v>
      </c>
      <c r="F101" s="107">
        <v>1852500</v>
      </c>
      <c r="G101" s="107">
        <v>1998.85</v>
      </c>
      <c r="H101" s="107">
        <v>0.24</v>
      </c>
    </row>
    <row r="102" spans="2:8" s="105" customFormat="1">
      <c r="B102" s="105" t="s">
        <v>2145</v>
      </c>
      <c r="C102" s="106" t="s">
        <v>382</v>
      </c>
      <c r="D102" s="105" t="s">
        <v>417</v>
      </c>
      <c r="E102" s="105" t="s">
        <v>646</v>
      </c>
      <c r="F102" s="107">
        <v>15525</v>
      </c>
      <c r="G102" s="107">
        <v>1879.93</v>
      </c>
      <c r="H102" s="107">
        <v>0.23</v>
      </c>
    </row>
    <row r="103" spans="2:8" s="105" customFormat="1">
      <c r="B103" s="105" t="s">
        <v>2146</v>
      </c>
      <c r="C103" s="106" t="s">
        <v>382</v>
      </c>
      <c r="D103" s="105" t="s">
        <v>385</v>
      </c>
      <c r="E103" s="105" t="s">
        <v>582</v>
      </c>
      <c r="F103" s="107">
        <v>379800</v>
      </c>
      <c r="G103" s="107">
        <v>1777.84</v>
      </c>
      <c r="H103" s="107">
        <v>0.22</v>
      </c>
    </row>
    <row r="104" spans="2:8" s="105" customFormat="1">
      <c r="B104" s="105" t="s">
        <v>2147</v>
      </c>
      <c r="C104" s="106" t="s">
        <v>382</v>
      </c>
      <c r="D104" s="105" t="s">
        <v>411</v>
      </c>
      <c r="E104" s="105" t="s">
        <v>71</v>
      </c>
      <c r="F104" s="107">
        <v>154800</v>
      </c>
      <c r="G104" s="107">
        <v>1759.3</v>
      </c>
      <c r="H104" s="107">
        <v>0.21</v>
      </c>
    </row>
    <row r="105" spans="2:8" s="105" customFormat="1">
      <c r="B105" s="105" t="s">
        <v>1362</v>
      </c>
      <c r="C105" s="106" t="s">
        <v>382</v>
      </c>
      <c r="D105" s="105" t="s">
        <v>425</v>
      </c>
      <c r="E105" s="105" t="s">
        <v>530</v>
      </c>
      <c r="F105" s="107">
        <v>228000</v>
      </c>
      <c r="G105" s="107">
        <v>1737.13</v>
      </c>
      <c r="H105" s="107">
        <v>0.21</v>
      </c>
    </row>
    <row r="106" spans="2:8" s="105" customFormat="1">
      <c r="B106" s="105" t="s">
        <v>2148</v>
      </c>
      <c r="C106" s="106" t="s">
        <v>382</v>
      </c>
      <c r="D106" s="105" t="s">
        <v>468</v>
      </c>
      <c r="E106" s="105" t="s">
        <v>158</v>
      </c>
      <c r="F106" s="107">
        <v>2278500</v>
      </c>
      <c r="G106" s="107">
        <v>1493.56</v>
      </c>
      <c r="H106" s="107">
        <v>0.18</v>
      </c>
    </row>
    <row r="107" spans="2:8" s="105" customFormat="1">
      <c r="B107" s="105" t="s">
        <v>2149</v>
      </c>
      <c r="C107" s="106" t="s">
        <v>382</v>
      </c>
      <c r="D107" s="105" t="s">
        <v>392</v>
      </c>
      <c r="E107" s="105" t="s">
        <v>159</v>
      </c>
      <c r="F107" s="107">
        <v>496000</v>
      </c>
      <c r="G107" s="107">
        <v>1294.81</v>
      </c>
      <c r="H107" s="107">
        <v>0.16</v>
      </c>
    </row>
    <row r="108" spans="2:8" s="105" customFormat="1">
      <c r="B108" s="105" t="s">
        <v>1375</v>
      </c>
      <c r="C108" s="106" t="s">
        <v>382</v>
      </c>
      <c r="D108" s="105" t="s">
        <v>493</v>
      </c>
      <c r="E108" s="105" t="s">
        <v>517</v>
      </c>
      <c r="F108" s="107">
        <v>42000</v>
      </c>
      <c r="G108" s="107">
        <v>1293.68</v>
      </c>
      <c r="H108" s="107">
        <v>0.16</v>
      </c>
    </row>
    <row r="109" spans="2:8" s="105" customFormat="1">
      <c r="B109" s="105" t="s">
        <v>2150</v>
      </c>
      <c r="C109" s="106" t="s">
        <v>382</v>
      </c>
      <c r="D109" s="105" t="s">
        <v>388</v>
      </c>
      <c r="E109" s="105" t="s">
        <v>536</v>
      </c>
      <c r="F109" s="107">
        <v>29850</v>
      </c>
      <c r="G109" s="107">
        <v>1215.28</v>
      </c>
      <c r="H109" s="107">
        <v>0.15</v>
      </c>
    </row>
    <row r="110" spans="2:8" s="105" customFormat="1">
      <c r="B110" s="105" t="s">
        <v>2151</v>
      </c>
      <c r="C110" s="106" t="s">
        <v>382</v>
      </c>
      <c r="D110" s="105" t="s">
        <v>575</v>
      </c>
      <c r="E110" s="105" t="s">
        <v>579</v>
      </c>
      <c r="F110" s="107">
        <v>1513000</v>
      </c>
      <c r="G110" s="107">
        <v>1185.44</v>
      </c>
      <c r="H110" s="107">
        <v>0.14000000000000001</v>
      </c>
    </row>
    <row r="111" spans="2:8" s="105" customFormat="1">
      <c r="B111" s="105" t="s">
        <v>2152</v>
      </c>
      <c r="C111" s="106" t="s">
        <v>382</v>
      </c>
      <c r="D111" s="105" t="s">
        <v>399</v>
      </c>
      <c r="E111" s="105" t="s">
        <v>160</v>
      </c>
      <c r="F111" s="107">
        <v>7800</v>
      </c>
      <c r="G111" s="107">
        <v>1171.96</v>
      </c>
      <c r="H111" s="107">
        <v>0.14000000000000001</v>
      </c>
    </row>
    <row r="112" spans="2:8" s="105" customFormat="1">
      <c r="B112" s="105" t="s">
        <v>1379</v>
      </c>
      <c r="C112" s="106" t="s">
        <v>382</v>
      </c>
      <c r="D112" s="105" t="s">
        <v>394</v>
      </c>
      <c r="E112" s="105" t="s">
        <v>395</v>
      </c>
      <c r="F112" s="107">
        <v>61875</v>
      </c>
      <c r="G112" s="107">
        <v>1071.98</v>
      </c>
      <c r="H112" s="107">
        <v>0.13</v>
      </c>
    </row>
    <row r="113" spans="2:8" s="105" customFormat="1">
      <c r="B113" s="105" t="s">
        <v>2153</v>
      </c>
      <c r="C113" s="106" t="s">
        <v>382</v>
      </c>
      <c r="D113" s="105" t="s">
        <v>401</v>
      </c>
      <c r="E113" s="105" t="s">
        <v>427</v>
      </c>
      <c r="F113" s="107">
        <v>194000</v>
      </c>
      <c r="G113" s="107">
        <v>1029.75</v>
      </c>
      <c r="H113" s="107">
        <v>0.12</v>
      </c>
    </row>
    <row r="114" spans="2:8" s="105" customFormat="1">
      <c r="B114" s="105" t="s">
        <v>2154</v>
      </c>
      <c r="C114" s="106" t="s">
        <v>382</v>
      </c>
      <c r="D114" s="105" t="s">
        <v>383</v>
      </c>
      <c r="E114" s="105" t="s">
        <v>637</v>
      </c>
      <c r="F114" s="107">
        <v>1814500</v>
      </c>
      <c r="G114" s="107">
        <v>983.46</v>
      </c>
      <c r="H114" s="107">
        <v>0.12</v>
      </c>
    </row>
    <row r="115" spans="2:8" s="105" customFormat="1">
      <c r="B115" s="105" t="s">
        <v>2155</v>
      </c>
      <c r="C115" s="106" t="s">
        <v>382</v>
      </c>
      <c r="D115" s="105" t="s">
        <v>421</v>
      </c>
      <c r="E115" s="105" t="s">
        <v>161</v>
      </c>
      <c r="F115" s="107">
        <v>13250</v>
      </c>
      <c r="G115" s="107">
        <v>964.03</v>
      </c>
      <c r="H115" s="107">
        <v>0.12</v>
      </c>
    </row>
    <row r="116" spans="2:8" s="105" customFormat="1">
      <c r="B116" s="105" t="s">
        <v>1360</v>
      </c>
      <c r="C116" s="106" t="s">
        <v>382</v>
      </c>
      <c r="D116" s="105" t="s">
        <v>399</v>
      </c>
      <c r="E116" s="105" t="s">
        <v>400</v>
      </c>
      <c r="F116" s="107">
        <v>1140</v>
      </c>
      <c r="G116" s="107">
        <v>912.91</v>
      </c>
      <c r="H116" s="107">
        <v>0.11</v>
      </c>
    </row>
    <row r="117" spans="2:8" s="105" customFormat="1">
      <c r="B117" s="105" t="s">
        <v>2156</v>
      </c>
      <c r="C117" s="106" t="s">
        <v>382</v>
      </c>
      <c r="D117" s="105" t="s">
        <v>401</v>
      </c>
      <c r="E117" s="105" t="s">
        <v>644</v>
      </c>
      <c r="F117" s="107">
        <v>27900</v>
      </c>
      <c r="G117" s="107">
        <v>834.96</v>
      </c>
      <c r="H117" s="107">
        <v>0.1</v>
      </c>
    </row>
    <row r="118" spans="2:8" s="105" customFormat="1">
      <c r="B118" s="105" t="s">
        <v>2157</v>
      </c>
      <c r="C118" s="106" t="s">
        <v>382</v>
      </c>
      <c r="D118" s="105" t="s">
        <v>399</v>
      </c>
      <c r="E118" s="105" t="s">
        <v>162</v>
      </c>
      <c r="F118" s="107">
        <v>308000</v>
      </c>
      <c r="G118" s="107">
        <v>745.67</v>
      </c>
      <c r="H118" s="107">
        <v>0.09</v>
      </c>
    </row>
    <row r="119" spans="2:8" s="105" customFormat="1">
      <c r="B119" s="105" t="s">
        <v>2158</v>
      </c>
      <c r="C119" s="106" t="s">
        <v>382</v>
      </c>
      <c r="D119" s="105" t="s">
        <v>388</v>
      </c>
      <c r="E119" s="105" t="s">
        <v>715</v>
      </c>
      <c r="F119" s="107">
        <v>34450</v>
      </c>
      <c r="G119" s="107">
        <v>735.23</v>
      </c>
      <c r="H119" s="107">
        <v>0.09</v>
      </c>
    </row>
    <row r="120" spans="2:8" s="105" customFormat="1">
      <c r="B120" s="105" t="s">
        <v>2159</v>
      </c>
      <c r="C120" s="106" t="s">
        <v>382</v>
      </c>
      <c r="D120" s="105" t="s">
        <v>441</v>
      </c>
      <c r="E120" s="105" t="s">
        <v>605</v>
      </c>
      <c r="F120" s="107">
        <v>340600</v>
      </c>
      <c r="G120" s="107">
        <v>734.84</v>
      </c>
      <c r="H120" s="107">
        <v>0.09</v>
      </c>
    </row>
    <row r="121" spans="2:8" s="105" customFormat="1">
      <c r="B121" s="105" t="s">
        <v>2160</v>
      </c>
      <c r="C121" s="106" t="s">
        <v>382</v>
      </c>
      <c r="D121" s="105" t="s">
        <v>423</v>
      </c>
      <c r="E121" s="105" t="s">
        <v>37</v>
      </c>
      <c r="F121" s="107">
        <v>23800</v>
      </c>
      <c r="G121" s="107">
        <v>690.94</v>
      </c>
      <c r="H121" s="107">
        <v>0.08</v>
      </c>
    </row>
    <row r="122" spans="2:8" s="105" customFormat="1">
      <c r="B122" s="105" t="s">
        <v>1381</v>
      </c>
      <c r="C122" s="106" t="s">
        <v>382</v>
      </c>
      <c r="D122" s="105" t="s">
        <v>401</v>
      </c>
      <c r="E122" s="105" t="s">
        <v>428</v>
      </c>
      <c r="F122" s="107">
        <v>71550</v>
      </c>
      <c r="G122" s="107">
        <v>539.77</v>
      </c>
      <c r="H122" s="107">
        <v>7.0000000000000007E-2</v>
      </c>
    </row>
    <row r="123" spans="2:8" s="105" customFormat="1">
      <c r="B123" s="105" t="s">
        <v>2161</v>
      </c>
      <c r="C123" s="106" t="s">
        <v>382</v>
      </c>
      <c r="D123" s="105" t="s">
        <v>419</v>
      </c>
      <c r="E123" s="105" t="s">
        <v>606</v>
      </c>
      <c r="F123" s="107">
        <v>50150</v>
      </c>
      <c r="G123" s="107">
        <v>514.41</v>
      </c>
      <c r="H123" s="107">
        <v>0.06</v>
      </c>
    </row>
    <row r="124" spans="2:8" s="105" customFormat="1">
      <c r="B124" s="105" t="s">
        <v>2162</v>
      </c>
      <c r="C124" s="106" t="s">
        <v>382</v>
      </c>
      <c r="D124" s="105" t="s">
        <v>417</v>
      </c>
      <c r="E124" s="105" t="s">
        <v>712</v>
      </c>
      <c r="F124" s="107">
        <v>42900</v>
      </c>
      <c r="G124" s="107">
        <v>454.91</v>
      </c>
      <c r="H124" s="107">
        <v>0.06</v>
      </c>
    </row>
    <row r="125" spans="2:8" s="105" customFormat="1">
      <c r="B125" s="105" t="s">
        <v>2163</v>
      </c>
      <c r="C125" s="106" t="s">
        <v>382</v>
      </c>
      <c r="D125" s="105" t="s">
        <v>411</v>
      </c>
      <c r="E125" s="105" t="s">
        <v>163</v>
      </c>
      <c r="F125" s="107">
        <v>192000</v>
      </c>
      <c r="G125" s="107">
        <v>433.54</v>
      </c>
      <c r="H125" s="107">
        <v>0.05</v>
      </c>
    </row>
    <row r="126" spans="2:8" s="105" customFormat="1">
      <c r="B126" s="105" t="s">
        <v>1370</v>
      </c>
      <c r="C126" s="106" t="s">
        <v>382</v>
      </c>
      <c r="D126" s="105" t="s">
        <v>487</v>
      </c>
      <c r="E126" s="105" t="s">
        <v>525</v>
      </c>
      <c r="F126" s="107">
        <v>16100</v>
      </c>
      <c r="G126" s="107">
        <v>430.06</v>
      </c>
      <c r="H126" s="107">
        <v>0.05</v>
      </c>
    </row>
    <row r="127" spans="2:8" s="105" customFormat="1">
      <c r="B127" s="105" t="s">
        <v>2164</v>
      </c>
      <c r="C127" s="106" t="s">
        <v>382</v>
      </c>
      <c r="D127" s="105" t="s">
        <v>399</v>
      </c>
      <c r="E127" s="105" t="s">
        <v>30</v>
      </c>
      <c r="F127" s="107">
        <v>16800</v>
      </c>
      <c r="G127" s="107">
        <v>376.19</v>
      </c>
      <c r="H127" s="107">
        <v>0.05</v>
      </c>
    </row>
    <row r="128" spans="2:8" s="105" customFormat="1">
      <c r="B128" s="105" t="s">
        <v>2165</v>
      </c>
      <c r="C128" s="106" t="s">
        <v>382</v>
      </c>
      <c r="D128" s="105" t="s">
        <v>487</v>
      </c>
      <c r="E128" s="105" t="s">
        <v>923</v>
      </c>
      <c r="F128" s="107">
        <v>60200</v>
      </c>
      <c r="G128" s="107">
        <v>373.54</v>
      </c>
      <c r="H128" s="107">
        <v>0.05</v>
      </c>
    </row>
    <row r="129" spans="2:9" s="105" customFormat="1">
      <c r="B129" s="105" t="s">
        <v>2166</v>
      </c>
      <c r="C129" s="106" t="s">
        <v>382</v>
      </c>
      <c r="D129" s="105" t="s">
        <v>421</v>
      </c>
      <c r="E129" s="105" t="s">
        <v>164</v>
      </c>
      <c r="F129" s="107">
        <v>15000</v>
      </c>
      <c r="G129" s="107">
        <v>323.08999999999997</v>
      </c>
      <c r="H129" s="107">
        <v>0.04</v>
      </c>
    </row>
    <row r="130" spans="2:9" s="105" customFormat="1">
      <c r="B130" s="105" t="s">
        <v>2167</v>
      </c>
      <c r="C130" s="106" t="s">
        <v>382</v>
      </c>
      <c r="D130" s="105" t="s">
        <v>399</v>
      </c>
      <c r="E130" s="105" t="s">
        <v>619</v>
      </c>
      <c r="F130" s="107">
        <v>176400</v>
      </c>
      <c r="G130" s="107">
        <v>321.67</v>
      </c>
      <c r="H130" s="107">
        <v>0.04</v>
      </c>
    </row>
    <row r="131" spans="2:9" s="105" customFormat="1">
      <c r="B131" s="105" t="s">
        <v>2168</v>
      </c>
      <c r="C131" s="106" t="s">
        <v>382</v>
      </c>
      <c r="D131" s="105" t="s">
        <v>658</v>
      </c>
      <c r="E131" s="105" t="s">
        <v>26</v>
      </c>
      <c r="F131" s="107">
        <v>174200</v>
      </c>
      <c r="G131" s="107">
        <v>320.7</v>
      </c>
      <c r="H131" s="107">
        <v>0.04</v>
      </c>
    </row>
    <row r="132" spans="2:9" s="105" customFormat="1">
      <c r="B132" s="105" t="s">
        <v>1371</v>
      </c>
      <c r="C132" s="106" t="s">
        <v>382</v>
      </c>
      <c r="D132" s="105" t="s">
        <v>419</v>
      </c>
      <c r="E132" s="105" t="s">
        <v>519</v>
      </c>
      <c r="F132" s="107">
        <v>75000</v>
      </c>
      <c r="G132" s="107">
        <v>255.49</v>
      </c>
      <c r="H132" s="107">
        <v>0.03</v>
      </c>
    </row>
    <row r="133" spans="2:9" s="105" customFormat="1">
      <c r="B133" s="105" t="s">
        <v>2169</v>
      </c>
      <c r="C133" s="106" t="s">
        <v>382</v>
      </c>
      <c r="D133" s="105" t="s">
        <v>397</v>
      </c>
      <c r="E133" s="105" t="s">
        <v>165</v>
      </c>
      <c r="F133" s="107">
        <v>81200</v>
      </c>
      <c r="G133" s="107">
        <v>193.78</v>
      </c>
      <c r="H133" s="107">
        <v>0.02</v>
      </c>
    </row>
    <row r="134" spans="2:9" s="105" customFormat="1">
      <c r="B134" s="105" t="s">
        <v>2170</v>
      </c>
      <c r="C134" s="106" t="s">
        <v>382</v>
      </c>
      <c r="D134" s="105" t="s">
        <v>487</v>
      </c>
      <c r="E134" s="105" t="s">
        <v>648</v>
      </c>
      <c r="F134" s="107">
        <v>51300</v>
      </c>
      <c r="G134" s="107">
        <v>174.21</v>
      </c>
      <c r="H134" s="107">
        <v>0.02</v>
      </c>
    </row>
    <row r="135" spans="2:9" s="105" customFormat="1">
      <c r="B135" s="105" t="s">
        <v>2171</v>
      </c>
      <c r="C135" s="106" t="s">
        <v>382</v>
      </c>
      <c r="D135" s="105" t="s">
        <v>401</v>
      </c>
      <c r="E135" s="105" t="s">
        <v>166</v>
      </c>
      <c r="F135" s="107">
        <v>19000</v>
      </c>
      <c r="G135" s="107">
        <v>165.35</v>
      </c>
      <c r="H135" s="107">
        <v>0.02</v>
      </c>
    </row>
    <row r="136" spans="2:9" s="105" customFormat="1">
      <c r="B136" s="105" t="s">
        <v>2172</v>
      </c>
      <c r="C136" s="106" t="s">
        <v>382</v>
      </c>
      <c r="D136" s="105" t="s">
        <v>401</v>
      </c>
      <c r="E136" s="105" t="s">
        <v>608</v>
      </c>
      <c r="F136" s="107">
        <v>4200</v>
      </c>
      <c r="G136" s="107">
        <v>153.29</v>
      </c>
      <c r="H136" s="107">
        <v>0.02</v>
      </c>
    </row>
    <row r="137" spans="2:9" s="105" customFormat="1">
      <c r="B137" s="105" t="s">
        <v>2173</v>
      </c>
      <c r="C137" s="106" t="s">
        <v>382</v>
      </c>
      <c r="D137" s="105" t="s">
        <v>406</v>
      </c>
      <c r="E137" s="105" t="s">
        <v>652</v>
      </c>
      <c r="F137" s="107">
        <v>13000</v>
      </c>
      <c r="G137" s="107">
        <v>126.35</v>
      </c>
      <c r="H137" s="107">
        <v>0.02</v>
      </c>
    </row>
    <row r="138" spans="2:9" s="105" customFormat="1">
      <c r="B138" s="105" t="s">
        <v>2174</v>
      </c>
      <c r="C138" s="106" t="s">
        <v>382</v>
      </c>
      <c r="D138" s="105" t="s">
        <v>383</v>
      </c>
      <c r="E138" s="105" t="s">
        <v>167</v>
      </c>
      <c r="F138" s="107">
        <v>9500</v>
      </c>
      <c r="G138" s="107">
        <v>98.41</v>
      </c>
      <c r="H138" s="107">
        <v>0.01</v>
      </c>
    </row>
    <row r="139" spans="2:9" s="105" customFormat="1">
      <c r="B139" s="105" t="s">
        <v>1357</v>
      </c>
      <c r="C139" s="106" t="s">
        <v>382</v>
      </c>
      <c r="D139" s="105" t="s">
        <v>487</v>
      </c>
      <c r="E139" s="105" t="s">
        <v>532</v>
      </c>
      <c r="F139" s="107">
        <v>1000</v>
      </c>
      <c r="G139" s="107">
        <v>75.16</v>
      </c>
      <c r="H139" s="107">
        <v>0.01</v>
      </c>
    </row>
    <row r="140" spans="2:9" s="105" customFormat="1">
      <c r="B140" s="105" t="s">
        <v>2175</v>
      </c>
      <c r="C140" s="106" t="s">
        <v>382</v>
      </c>
      <c r="D140" s="105" t="s">
        <v>419</v>
      </c>
      <c r="E140" s="105" t="s">
        <v>618</v>
      </c>
      <c r="F140" s="107">
        <v>200</v>
      </c>
      <c r="G140" s="107">
        <v>55.01</v>
      </c>
      <c r="H140" s="107">
        <v>0.01</v>
      </c>
    </row>
    <row r="141" spans="2:9" s="105" customFormat="1">
      <c r="B141" s="105" t="s">
        <v>2176</v>
      </c>
      <c r="C141" s="106" t="s">
        <v>382</v>
      </c>
      <c r="D141" s="105" t="s">
        <v>415</v>
      </c>
      <c r="E141" s="105" t="s">
        <v>620</v>
      </c>
      <c r="F141" s="107">
        <v>9600</v>
      </c>
      <c r="G141" s="107">
        <v>35.159999999999997</v>
      </c>
      <c r="H141" s="107">
        <v>0</v>
      </c>
      <c r="I141" s="105" t="s">
        <v>640</v>
      </c>
    </row>
    <row r="142" spans="2:9" s="105" customFormat="1">
      <c r="B142" s="177" t="s">
        <v>2177</v>
      </c>
      <c r="C142" s="106" t="s">
        <v>382</v>
      </c>
      <c r="D142" s="105" t="s">
        <v>415</v>
      </c>
      <c r="E142" s="105" t="s">
        <v>620</v>
      </c>
      <c r="F142" s="107">
        <v>-9600</v>
      </c>
      <c r="G142" s="107">
        <v>-35.32</v>
      </c>
      <c r="H142" s="107">
        <v>0</v>
      </c>
      <c r="I142" s="105" t="s">
        <v>640</v>
      </c>
    </row>
    <row r="143" spans="2:9" s="105" customFormat="1">
      <c r="B143" s="105" t="s">
        <v>2178</v>
      </c>
      <c r="C143" s="106" t="s">
        <v>382</v>
      </c>
      <c r="D143" s="105" t="s">
        <v>419</v>
      </c>
      <c r="E143" s="105" t="s">
        <v>618</v>
      </c>
      <c r="F143" s="107">
        <v>-200</v>
      </c>
      <c r="G143" s="107">
        <v>-55.14</v>
      </c>
      <c r="H143" s="107">
        <v>-0.01</v>
      </c>
    </row>
    <row r="144" spans="2:9" s="105" customFormat="1">
      <c r="B144" s="105" t="s">
        <v>2179</v>
      </c>
      <c r="C144" s="106" t="s">
        <v>382</v>
      </c>
      <c r="D144" s="105" t="s">
        <v>423</v>
      </c>
      <c r="E144" s="105" t="s">
        <v>424</v>
      </c>
      <c r="F144" s="107">
        <v>-4025</v>
      </c>
      <c r="G144" s="107">
        <v>-60.05</v>
      </c>
      <c r="H144" s="107">
        <v>-0.01</v>
      </c>
    </row>
    <row r="145" spans="2:8" s="105" customFormat="1">
      <c r="B145" s="105" t="s">
        <v>2180</v>
      </c>
      <c r="C145" s="106" t="s">
        <v>382</v>
      </c>
      <c r="D145" s="105" t="s">
        <v>487</v>
      </c>
      <c r="E145" s="105" t="s">
        <v>532</v>
      </c>
      <c r="F145" s="107">
        <v>-1000</v>
      </c>
      <c r="G145" s="107">
        <v>-75.290000000000006</v>
      </c>
      <c r="H145" s="107">
        <v>-0.01</v>
      </c>
    </row>
    <row r="146" spans="2:8" s="105" customFormat="1">
      <c r="B146" s="105" t="s">
        <v>2181</v>
      </c>
      <c r="C146" s="106" t="s">
        <v>382</v>
      </c>
      <c r="D146" s="105" t="s">
        <v>383</v>
      </c>
      <c r="E146" s="105" t="s">
        <v>167</v>
      </c>
      <c r="F146" s="107">
        <v>-9500</v>
      </c>
      <c r="G146" s="107">
        <v>-98.97</v>
      </c>
      <c r="H146" s="107">
        <v>-0.01</v>
      </c>
    </row>
    <row r="147" spans="2:8" s="105" customFormat="1">
      <c r="B147" s="105" t="s">
        <v>2182</v>
      </c>
      <c r="C147" s="106" t="s">
        <v>382</v>
      </c>
      <c r="D147" s="105" t="s">
        <v>406</v>
      </c>
      <c r="E147" s="105" t="s">
        <v>652</v>
      </c>
      <c r="F147" s="107">
        <v>-13000</v>
      </c>
      <c r="G147" s="107">
        <v>-126.29</v>
      </c>
      <c r="H147" s="107">
        <v>-0.02</v>
      </c>
    </row>
    <row r="148" spans="2:8" s="105" customFormat="1">
      <c r="B148" s="105" t="s">
        <v>2183</v>
      </c>
      <c r="C148" s="106" t="s">
        <v>382</v>
      </c>
      <c r="D148" s="105" t="s">
        <v>401</v>
      </c>
      <c r="E148" s="105" t="s">
        <v>608</v>
      </c>
      <c r="F148" s="107">
        <v>-4200</v>
      </c>
      <c r="G148" s="107">
        <v>-153.44</v>
      </c>
      <c r="H148" s="107">
        <v>-0.02</v>
      </c>
    </row>
    <row r="149" spans="2:8" s="105" customFormat="1">
      <c r="B149" s="105" t="s">
        <v>2184</v>
      </c>
      <c r="C149" s="106" t="s">
        <v>382</v>
      </c>
      <c r="D149" s="105" t="s">
        <v>401</v>
      </c>
      <c r="E149" s="105" t="s">
        <v>166</v>
      </c>
      <c r="F149" s="107">
        <v>-19000</v>
      </c>
      <c r="G149" s="107">
        <v>-165.82</v>
      </c>
      <c r="H149" s="107">
        <v>-0.02</v>
      </c>
    </row>
    <row r="150" spans="2:8" s="105" customFormat="1">
      <c r="B150" s="105" t="s">
        <v>2185</v>
      </c>
      <c r="C150" s="106" t="s">
        <v>382</v>
      </c>
      <c r="D150" s="105" t="s">
        <v>487</v>
      </c>
      <c r="E150" s="105" t="s">
        <v>648</v>
      </c>
      <c r="F150" s="107">
        <v>-51300</v>
      </c>
      <c r="G150" s="107">
        <v>-174.91</v>
      </c>
      <c r="H150" s="107">
        <v>-0.02</v>
      </c>
    </row>
    <row r="151" spans="2:8" s="105" customFormat="1">
      <c r="B151" s="105" t="s">
        <v>2186</v>
      </c>
      <c r="C151" s="106" t="s">
        <v>382</v>
      </c>
      <c r="D151" s="105" t="s">
        <v>397</v>
      </c>
      <c r="E151" s="105" t="s">
        <v>165</v>
      </c>
      <c r="F151" s="107">
        <v>-81200</v>
      </c>
      <c r="G151" s="107">
        <v>-194.6</v>
      </c>
      <c r="H151" s="107">
        <v>-0.02</v>
      </c>
    </row>
    <row r="152" spans="2:8" s="105" customFormat="1">
      <c r="B152" s="105" t="s">
        <v>2187</v>
      </c>
      <c r="C152" s="106" t="s">
        <v>382</v>
      </c>
      <c r="D152" s="105" t="s">
        <v>419</v>
      </c>
      <c r="E152" s="105" t="s">
        <v>519</v>
      </c>
      <c r="F152" s="107">
        <v>-75000</v>
      </c>
      <c r="G152" s="107">
        <v>-256.91000000000003</v>
      </c>
      <c r="H152" s="107">
        <v>-0.03</v>
      </c>
    </row>
    <row r="153" spans="2:8" s="105" customFormat="1">
      <c r="B153" s="105" t="s">
        <v>2188</v>
      </c>
      <c r="C153" s="106" t="s">
        <v>382</v>
      </c>
      <c r="D153" s="105" t="s">
        <v>658</v>
      </c>
      <c r="E153" s="105" t="s">
        <v>26</v>
      </c>
      <c r="F153" s="107">
        <v>-174200</v>
      </c>
      <c r="G153" s="107">
        <v>-321.05</v>
      </c>
      <c r="H153" s="107">
        <v>-0.04</v>
      </c>
    </row>
    <row r="154" spans="2:8" s="105" customFormat="1">
      <c r="B154" s="105" t="s">
        <v>2189</v>
      </c>
      <c r="C154" s="106" t="s">
        <v>382</v>
      </c>
      <c r="D154" s="105" t="s">
        <v>399</v>
      </c>
      <c r="E154" s="105" t="s">
        <v>619</v>
      </c>
      <c r="F154" s="107">
        <v>-176400</v>
      </c>
      <c r="G154" s="107">
        <v>-322.55</v>
      </c>
      <c r="H154" s="107">
        <v>-0.04</v>
      </c>
    </row>
    <row r="155" spans="2:8" s="105" customFormat="1">
      <c r="B155" s="105" t="s">
        <v>2190</v>
      </c>
      <c r="C155" s="106" t="s">
        <v>382</v>
      </c>
      <c r="D155" s="105" t="s">
        <v>421</v>
      </c>
      <c r="E155" s="105" t="s">
        <v>164</v>
      </c>
      <c r="F155" s="107">
        <v>-15000</v>
      </c>
      <c r="G155" s="107">
        <v>-324.5</v>
      </c>
      <c r="H155" s="107">
        <v>-0.04</v>
      </c>
    </row>
    <row r="156" spans="2:8" s="105" customFormat="1">
      <c r="B156" s="105" t="s">
        <v>2191</v>
      </c>
      <c r="C156" s="106" t="s">
        <v>382</v>
      </c>
      <c r="D156" s="105" t="s">
        <v>487</v>
      </c>
      <c r="E156" s="105" t="s">
        <v>923</v>
      </c>
      <c r="F156" s="107">
        <v>-60200</v>
      </c>
      <c r="G156" s="107">
        <v>-374.41</v>
      </c>
      <c r="H156" s="107">
        <v>-0.05</v>
      </c>
    </row>
    <row r="157" spans="2:8" s="105" customFormat="1">
      <c r="B157" s="105" t="s">
        <v>2192</v>
      </c>
      <c r="C157" s="106" t="s">
        <v>382</v>
      </c>
      <c r="D157" s="105" t="s">
        <v>399</v>
      </c>
      <c r="E157" s="105" t="s">
        <v>30</v>
      </c>
      <c r="F157" s="107">
        <v>-16800</v>
      </c>
      <c r="G157" s="107">
        <v>-378.18</v>
      </c>
      <c r="H157" s="107">
        <v>-0.05</v>
      </c>
    </row>
    <row r="158" spans="2:8" s="105" customFormat="1">
      <c r="B158" s="105" t="s">
        <v>2193</v>
      </c>
      <c r="C158" s="106" t="s">
        <v>382</v>
      </c>
      <c r="D158" s="105" t="s">
        <v>411</v>
      </c>
      <c r="E158" s="105" t="s">
        <v>163</v>
      </c>
      <c r="F158" s="107">
        <v>-192000</v>
      </c>
      <c r="G158" s="107">
        <v>-429.22</v>
      </c>
      <c r="H158" s="107">
        <v>-0.05</v>
      </c>
    </row>
    <row r="159" spans="2:8" s="105" customFormat="1">
      <c r="B159" s="105" t="s">
        <v>2194</v>
      </c>
      <c r="C159" s="106" t="s">
        <v>382</v>
      </c>
      <c r="D159" s="105" t="s">
        <v>487</v>
      </c>
      <c r="E159" s="105" t="s">
        <v>525</v>
      </c>
      <c r="F159" s="107">
        <v>-16100</v>
      </c>
      <c r="G159" s="107">
        <v>-431.43</v>
      </c>
      <c r="H159" s="107">
        <v>-0.05</v>
      </c>
    </row>
    <row r="160" spans="2:8" s="105" customFormat="1">
      <c r="B160" s="105" t="s">
        <v>2195</v>
      </c>
      <c r="C160" s="106" t="s">
        <v>382</v>
      </c>
      <c r="D160" s="105" t="s">
        <v>419</v>
      </c>
      <c r="E160" s="105" t="s">
        <v>420</v>
      </c>
      <c r="F160" s="107">
        <v>-6500</v>
      </c>
      <c r="G160" s="107">
        <v>-440.89</v>
      </c>
      <c r="H160" s="107">
        <v>-0.05</v>
      </c>
    </row>
    <row r="161" spans="2:8" s="105" customFormat="1">
      <c r="B161" s="105" t="s">
        <v>2196</v>
      </c>
      <c r="C161" s="106" t="s">
        <v>382</v>
      </c>
      <c r="D161" s="105" t="s">
        <v>417</v>
      </c>
      <c r="E161" s="105" t="s">
        <v>712</v>
      </c>
      <c r="F161" s="107">
        <v>-42900</v>
      </c>
      <c r="G161" s="107">
        <v>-457.57</v>
      </c>
      <c r="H161" s="107">
        <v>-0.06</v>
      </c>
    </row>
    <row r="162" spans="2:8" s="105" customFormat="1">
      <c r="B162" s="105" t="s">
        <v>2197</v>
      </c>
      <c r="C162" s="106" t="s">
        <v>382</v>
      </c>
      <c r="D162" s="105" t="s">
        <v>419</v>
      </c>
      <c r="E162" s="105" t="s">
        <v>606</v>
      </c>
      <c r="F162" s="107">
        <v>-50150</v>
      </c>
      <c r="G162" s="107">
        <v>-515.84</v>
      </c>
      <c r="H162" s="107">
        <v>-0.06</v>
      </c>
    </row>
    <row r="163" spans="2:8" s="105" customFormat="1">
      <c r="B163" s="105" t="s">
        <v>2198</v>
      </c>
      <c r="C163" s="106" t="s">
        <v>382</v>
      </c>
      <c r="D163" s="105" t="s">
        <v>401</v>
      </c>
      <c r="E163" s="105" t="s">
        <v>428</v>
      </c>
      <c r="F163" s="107">
        <v>-71550</v>
      </c>
      <c r="G163" s="107">
        <v>-541.96</v>
      </c>
      <c r="H163" s="107">
        <v>-7.0000000000000007E-2</v>
      </c>
    </row>
    <row r="164" spans="2:8" s="105" customFormat="1">
      <c r="B164" s="105" t="s">
        <v>2199</v>
      </c>
      <c r="C164" s="106" t="s">
        <v>382</v>
      </c>
      <c r="D164" s="105" t="s">
        <v>423</v>
      </c>
      <c r="E164" s="105" t="s">
        <v>37</v>
      </c>
      <c r="F164" s="107">
        <v>-23800</v>
      </c>
      <c r="G164" s="107">
        <v>-689.53</v>
      </c>
      <c r="H164" s="107">
        <v>-0.08</v>
      </c>
    </row>
    <row r="165" spans="2:8" s="105" customFormat="1">
      <c r="B165" s="105" t="s">
        <v>2200</v>
      </c>
      <c r="C165" s="106" t="s">
        <v>382</v>
      </c>
      <c r="D165" s="105" t="s">
        <v>388</v>
      </c>
      <c r="E165" s="105" t="s">
        <v>715</v>
      </c>
      <c r="F165" s="107">
        <v>-34450</v>
      </c>
      <c r="G165" s="107">
        <v>-719.11</v>
      </c>
      <c r="H165" s="107">
        <v>-0.09</v>
      </c>
    </row>
    <row r="166" spans="2:8" s="105" customFormat="1">
      <c r="B166" s="105" t="s">
        <v>2201</v>
      </c>
      <c r="C166" s="106" t="s">
        <v>382</v>
      </c>
      <c r="D166" s="105" t="s">
        <v>441</v>
      </c>
      <c r="E166" s="105" t="s">
        <v>605</v>
      </c>
      <c r="F166" s="107">
        <v>-340600</v>
      </c>
      <c r="G166" s="107">
        <v>-739.61</v>
      </c>
      <c r="H166" s="107">
        <v>-0.09</v>
      </c>
    </row>
    <row r="167" spans="2:8" s="105" customFormat="1">
      <c r="B167" s="105" t="s">
        <v>2202</v>
      </c>
      <c r="C167" s="106" t="s">
        <v>382</v>
      </c>
      <c r="D167" s="105" t="s">
        <v>399</v>
      </c>
      <c r="E167" s="105" t="s">
        <v>162</v>
      </c>
      <c r="F167" s="107">
        <v>-308000</v>
      </c>
      <c r="G167" s="107">
        <v>-747.21</v>
      </c>
      <c r="H167" s="107">
        <v>-0.09</v>
      </c>
    </row>
    <row r="168" spans="2:8" s="105" customFormat="1">
      <c r="B168" s="105" t="s">
        <v>2203</v>
      </c>
      <c r="C168" s="106" t="s">
        <v>382</v>
      </c>
      <c r="D168" s="105" t="s">
        <v>401</v>
      </c>
      <c r="E168" s="105" t="s">
        <v>644</v>
      </c>
      <c r="F168" s="107">
        <v>-27900</v>
      </c>
      <c r="G168" s="107">
        <v>-839.29</v>
      </c>
      <c r="H168" s="107">
        <v>-0.1</v>
      </c>
    </row>
    <row r="169" spans="2:8" s="105" customFormat="1">
      <c r="B169" s="105" t="s">
        <v>2204</v>
      </c>
      <c r="C169" s="106" t="s">
        <v>382</v>
      </c>
      <c r="D169" s="105" t="s">
        <v>399</v>
      </c>
      <c r="E169" s="105" t="s">
        <v>400</v>
      </c>
      <c r="F169" s="107">
        <v>-1140</v>
      </c>
      <c r="G169" s="107">
        <v>-917.51</v>
      </c>
      <c r="H169" s="107">
        <v>-0.11</v>
      </c>
    </row>
    <row r="170" spans="2:8" s="105" customFormat="1">
      <c r="B170" s="105" t="s">
        <v>2205</v>
      </c>
      <c r="C170" s="106" t="s">
        <v>382</v>
      </c>
      <c r="D170" s="105" t="s">
        <v>421</v>
      </c>
      <c r="E170" s="105" t="s">
        <v>161</v>
      </c>
      <c r="F170" s="107">
        <v>-13250</v>
      </c>
      <c r="G170" s="107">
        <v>-968.72</v>
      </c>
      <c r="H170" s="107">
        <v>-0.12</v>
      </c>
    </row>
    <row r="171" spans="2:8" s="105" customFormat="1">
      <c r="B171" s="105" t="s">
        <v>2206</v>
      </c>
      <c r="C171" s="106" t="s">
        <v>382</v>
      </c>
      <c r="D171" s="105" t="s">
        <v>383</v>
      </c>
      <c r="E171" s="105" t="s">
        <v>637</v>
      </c>
      <c r="F171" s="107">
        <v>-1814500</v>
      </c>
      <c r="G171" s="107">
        <v>-989.81</v>
      </c>
      <c r="H171" s="107">
        <v>-0.12</v>
      </c>
    </row>
    <row r="172" spans="2:8" s="105" customFormat="1">
      <c r="B172" s="105" t="s">
        <v>2207</v>
      </c>
      <c r="C172" s="106" t="s">
        <v>382</v>
      </c>
      <c r="D172" s="105" t="s">
        <v>401</v>
      </c>
      <c r="E172" s="105" t="s">
        <v>427</v>
      </c>
      <c r="F172" s="107">
        <v>-194000</v>
      </c>
      <c r="G172" s="107">
        <v>-1031.5999999999999</v>
      </c>
      <c r="H172" s="107">
        <v>-0.12</v>
      </c>
    </row>
    <row r="173" spans="2:8" s="105" customFormat="1">
      <c r="B173" s="105" t="s">
        <v>2208</v>
      </c>
      <c r="C173" s="106" t="s">
        <v>382</v>
      </c>
      <c r="D173" s="105" t="s">
        <v>394</v>
      </c>
      <c r="E173" s="105" t="s">
        <v>395</v>
      </c>
      <c r="F173" s="107">
        <v>-61875</v>
      </c>
      <c r="G173" s="107">
        <v>-1074.3399999999999</v>
      </c>
      <c r="H173" s="107">
        <v>-0.13</v>
      </c>
    </row>
    <row r="174" spans="2:8" s="105" customFormat="1">
      <c r="B174" s="105" t="s">
        <v>2209</v>
      </c>
      <c r="C174" s="106" t="s">
        <v>382</v>
      </c>
      <c r="D174" s="105" t="s">
        <v>399</v>
      </c>
      <c r="E174" s="105" t="s">
        <v>160</v>
      </c>
      <c r="F174" s="107">
        <v>-7800</v>
      </c>
      <c r="G174" s="107">
        <v>-1165.8</v>
      </c>
      <c r="H174" s="107">
        <v>-0.14000000000000001</v>
      </c>
    </row>
    <row r="175" spans="2:8" s="105" customFormat="1">
      <c r="B175" s="105" t="s">
        <v>2210</v>
      </c>
      <c r="C175" s="106" t="s">
        <v>382</v>
      </c>
      <c r="D175" s="105" t="s">
        <v>575</v>
      </c>
      <c r="E175" s="105" t="s">
        <v>579</v>
      </c>
      <c r="F175" s="107">
        <v>-1513000</v>
      </c>
      <c r="G175" s="107">
        <v>-1189.97</v>
      </c>
      <c r="H175" s="107">
        <v>-0.14000000000000001</v>
      </c>
    </row>
    <row r="176" spans="2:8" s="105" customFormat="1">
      <c r="B176" s="105" t="s">
        <v>2211</v>
      </c>
      <c r="C176" s="106" t="s">
        <v>382</v>
      </c>
      <c r="D176" s="105" t="s">
        <v>388</v>
      </c>
      <c r="E176" s="105" t="s">
        <v>536</v>
      </c>
      <c r="F176" s="107">
        <v>-29850</v>
      </c>
      <c r="G176" s="107">
        <v>-1210.45</v>
      </c>
      <c r="H176" s="107">
        <v>-0.15</v>
      </c>
    </row>
    <row r="177" spans="2:8" s="105" customFormat="1">
      <c r="B177" s="105" t="s">
        <v>2212</v>
      </c>
      <c r="C177" s="106" t="s">
        <v>382</v>
      </c>
      <c r="D177" s="105" t="s">
        <v>392</v>
      </c>
      <c r="E177" s="105" t="s">
        <v>159</v>
      </c>
      <c r="F177" s="107">
        <v>-496000</v>
      </c>
      <c r="G177" s="107">
        <v>-1300.51</v>
      </c>
      <c r="H177" s="107">
        <v>-0.16</v>
      </c>
    </row>
    <row r="178" spans="2:8" s="105" customFormat="1">
      <c r="B178" s="105" t="s">
        <v>2213</v>
      </c>
      <c r="C178" s="106" t="s">
        <v>382</v>
      </c>
      <c r="D178" s="105" t="s">
        <v>493</v>
      </c>
      <c r="E178" s="105" t="s">
        <v>517</v>
      </c>
      <c r="F178" s="107">
        <v>-42000</v>
      </c>
      <c r="G178" s="107">
        <v>-1300.6099999999999</v>
      </c>
      <c r="H178" s="107">
        <v>-0.16</v>
      </c>
    </row>
    <row r="179" spans="2:8" s="105" customFormat="1">
      <c r="B179" s="105" t="s">
        <v>2214</v>
      </c>
      <c r="C179" s="106" t="s">
        <v>382</v>
      </c>
      <c r="D179" s="105" t="s">
        <v>468</v>
      </c>
      <c r="E179" s="105" t="s">
        <v>158</v>
      </c>
      <c r="F179" s="107">
        <v>-2278500</v>
      </c>
      <c r="G179" s="107">
        <v>-1501.53</v>
      </c>
      <c r="H179" s="107">
        <v>-0.18</v>
      </c>
    </row>
    <row r="180" spans="2:8" s="105" customFormat="1">
      <c r="B180" s="105" t="s">
        <v>2215</v>
      </c>
      <c r="C180" s="106" t="s">
        <v>382</v>
      </c>
      <c r="D180" s="105" t="s">
        <v>425</v>
      </c>
      <c r="E180" s="105" t="s">
        <v>530</v>
      </c>
      <c r="F180" s="107">
        <v>-228000</v>
      </c>
      <c r="G180" s="107">
        <v>-1736.56</v>
      </c>
      <c r="H180" s="107">
        <v>-0.21</v>
      </c>
    </row>
    <row r="181" spans="2:8" s="105" customFormat="1">
      <c r="B181" s="105" t="s">
        <v>2216</v>
      </c>
      <c r="C181" s="106" t="s">
        <v>382</v>
      </c>
      <c r="D181" s="105" t="s">
        <v>411</v>
      </c>
      <c r="E181" s="105" t="s">
        <v>71</v>
      </c>
      <c r="F181" s="107">
        <v>-154800</v>
      </c>
      <c r="G181" s="107">
        <v>-1767.89</v>
      </c>
      <c r="H181" s="107">
        <v>-0.21</v>
      </c>
    </row>
    <row r="182" spans="2:8" s="105" customFormat="1">
      <c r="B182" s="105" t="s">
        <v>2217</v>
      </c>
      <c r="C182" s="106" t="s">
        <v>382</v>
      </c>
      <c r="D182" s="105" t="s">
        <v>385</v>
      </c>
      <c r="E182" s="105" t="s">
        <v>582</v>
      </c>
      <c r="F182" s="107">
        <v>-379800</v>
      </c>
      <c r="G182" s="107">
        <v>-1782.78</v>
      </c>
      <c r="H182" s="107">
        <v>-0.22</v>
      </c>
    </row>
    <row r="183" spans="2:8" s="105" customFormat="1">
      <c r="B183" s="105" t="s">
        <v>2218</v>
      </c>
      <c r="C183" s="106" t="s">
        <v>382</v>
      </c>
      <c r="D183" s="105" t="s">
        <v>417</v>
      </c>
      <c r="E183" s="105" t="s">
        <v>646</v>
      </c>
      <c r="F183" s="107">
        <v>-15525</v>
      </c>
      <c r="G183" s="107">
        <v>-1890.74</v>
      </c>
      <c r="H183" s="107">
        <v>-0.23</v>
      </c>
    </row>
    <row r="184" spans="2:8" s="105" customFormat="1">
      <c r="B184" s="105" t="s">
        <v>2219</v>
      </c>
      <c r="C184" s="106" t="s">
        <v>382</v>
      </c>
      <c r="D184" s="105" t="s">
        <v>487</v>
      </c>
      <c r="E184" s="105" t="s">
        <v>526</v>
      </c>
      <c r="F184" s="107">
        <v>-48500</v>
      </c>
      <c r="G184" s="107">
        <v>-1948.71</v>
      </c>
      <c r="H184" s="107">
        <v>-0.24</v>
      </c>
    </row>
    <row r="185" spans="2:8" s="105" customFormat="1">
      <c r="B185" s="105" t="s">
        <v>2220</v>
      </c>
      <c r="C185" s="106" t="s">
        <v>382</v>
      </c>
      <c r="D185" s="105" t="s">
        <v>385</v>
      </c>
      <c r="E185" s="105" t="s">
        <v>660</v>
      </c>
      <c r="F185" s="107">
        <v>-1852500</v>
      </c>
      <c r="G185" s="107">
        <v>-2009.96</v>
      </c>
      <c r="H185" s="107">
        <v>-0.24</v>
      </c>
    </row>
    <row r="186" spans="2:8" s="105" customFormat="1">
      <c r="B186" s="105" t="s">
        <v>2221</v>
      </c>
      <c r="C186" s="106" t="s">
        <v>382</v>
      </c>
      <c r="D186" s="105" t="s">
        <v>406</v>
      </c>
      <c r="E186" s="105" t="s">
        <v>157</v>
      </c>
      <c r="F186" s="107">
        <v>-607600</v>
      </c>
      <c r="G186" s="107">
        <v>-2026.95</v>
      </c>
      <c r="H186" s="107">
        <v>-0.25</v>
      </c>
    </row>
    <row r="187" spans="2:8" s="105" customFormat="1">
      <c r="B187" s="105" t="s">
        <v>2222</v>
      </c>
      <c r="C187" s="106" t="s">
        <v>382</v>
      </c>
      <c r="D187" s="105" t="s">
        <v>487</v>
      </c>
      <c r="E187" s="105" t="s">
        <v>773</v>
      </c>
      <c r="F187" s="107">
        <v>-1669500</v>
      </c>
      <c r="G187" s="107">
        <v>-2060.16</v>
      </c>
      <c r="H187" s="107">
        <v>-0.25</v>
      </c>
    </row>
    <row r="188" spans="2:8" s="105" customFormat="1">
      <c r="B188" s="105" t="s">
        <v>2223</v>
      </c>
      <c r="C188" s="106" t="s">
        <v>382</v>
      </c>
      <c r="D188" s="105" t="s">
        <v>399</v>
      </c>
      <c r="E188" s="105" t="s">
        <v>724</v>
      </c>
      <c r="F188" s="107">
        <v>-955000</v>
      </c>
      <c r="G188" s="107">
        <v>-2125.83</v>
      </c>
      <c r="H188" s="107">
        <v>-0.26</v>
      </c>
    </row>
    <row r="189" spans="2:8" s="105" customFormat="1">
      <c r="B189" s="105" t="s">
        <v>2224</v>
      </c>
      <c r="C189" s="106" t="s">
        <v>382</v>
      </c>
      <c r="D189" s="105" t="s">
        <v>411</v>
      </c>
      <c r="E189" s="105" t="s">
        <v>581</v>
      </c>
      <c r="F189" s="107">
        <v>-1506700</v>
      </c>
      <c r="G189" s="107">
        <v>-2267.58</v>
      </c>
      <c r="H189" s="107">
        <v>-0.27</v>
      </c>
    </row>
    <row r="190" spans="2:8" s="105" customFormat="1">
      <c r="B190" s="105" t="s">
        <v>2225</v>
      </c>
      <c r="C190" s="106" t="s">
        <v>382</v>
      </c>
      <c r="D190" s="105" t="s">
        <v>411</v>
      </c>
      <c r="E190" s="105" t="s">
        <v>412</v>
      </c>
      <c r="F190" s="107">
        <v>-342500</v>
      </c>
      <c r="G190" s="107">
        <v>-2270.4299999999998</v>
      </c>
      <c r="H190" s="107">
        <v>-0.27</v>
      </c>
    </row>
    <row r="191" spans="2:8" s="105" customFormat="1">
      <c r="B191" s="105" t="s">
        <v>2226</v>
      </c>
      <c r="C191" s="106" t="s">
        <v>382</v>
      </c>
      <c r="D191" s="105" t="s">
        <v>388</v>
      </c>
      <c r="E191" s="105" t="s">
        <v>403</v>
      </c>
      <c r="F191" s="107">
        <v>-420800</v>
      </c>
      <c r="G191" s="107">
        <v>-2301.5700000000002</v>
      </c>
      <c r="H191" s="107">
        <v>-0.28000000000000003</v>
      </c>
    </row>
    <row r="192" spans="2:8" s="105" customFormat="1">
      <c r="B192" s="105" t="s">
        <v>2227</v>
      </c>
      <c r="C192" s="106" t="s">
        <v>382</v>
      </c>
      <c r="D192" s="105" t="s">
        <v>710</v>
      </c>
      <c r="E192" s="105" t="s">
        <v>711</v>
      </c>
      <c r="F192" s="107">
        <v>-7830</v>
      </c>
      <c r="G192" s="107">
        <v>-2318.46</v>
      </c>
      <c r="H192" s="107">
        <v>-0.28000000000000003</v>
      </c>
    </row>
    <row r="193" spans="2:8" s="105" customFormat="1">
      <c r="B193" s="105" t="s">
        <v>2228</v>
      </c>
      <c r="C193" s="106" t="s">
        <v>382</v>
      </c>
      <c r="D193" s="105" t="s">
        <v>383</v>
      </c>
      <c r="E193" s="105" t="s">
        <v>387</v>
      </c>
      <c r="F193" s="107">
        <v>-157850</v>
      </c>
      <c r="G193" s="107">
        <v>-2370.4299999999998</v>
      </c>
      <c r="H193" s="107">
        <v>-0.28999999999999998</v>
      </c>
    </row>
    <row r="194" spans="2:8" s="105" customFormat="1">
      <c r="B194" s="105" t="s">
        <v>2229</v>
      </c>
      <c r="C194" s="106" t="s">
        <v>382</v>
      </c>
      <c r="D194" s="105" t="s">
        <v>383</v>
      </c>
      <c r="E194" s="105" t="s">
        <v>396</v>
      </c>
      <c r="F194" s="107">
        <v>-320400</v>
      </c>
      <c r="G194" s="107">
        <v>-2408.77</v>
      </c>
      <c r="H194" s="107">
        <v>-0.28999999999999998</v>
      </c>
    </row>
    <row r="195" spans="2:8" s="105" customFormat="1">
      <c r="B195" s="105" t="s">
        <v>2230</v>
      </c>
      <c r="C195" s="106" t="s">
        <v>382</v>
      </c>
      <c r="D195" s="105" t="s">
        <v>417</v>
      </c>
      <c r="E195" s="105" t="s">
        <v>657</v>
      </c>
      <c r="F195" s="107">
        <v>-245250</v>
      </c>
      <c r="G195" s="107">
        <v>-2478.37</v>
      </c>
      <c r="H195" s="107">
        <v>-0.3</v>
      </c>
    </row>
    <row r="196" spans="2:8" s="105" customFormat="1">
      <c r="B196" s="105" t="s">
        <v>2231</v>
      </c>
      <c r="C196" s="106" t="s">
        <v>382</v>
      </c>
      <c r="D196" s="105" t="s">
        <v>454</v>
      </c>
      <c r="E196" s="105" t="s">
        <v>12</v>
      </c>
      <c r="F196" s="107">
        <v>-471000</v>
      </c>
      <c r="G196" s="107">
        <v>-2509.4899999999998</v>
      </c>
      <c r="H196" s="107">
        <v>-0.3</v>
      </c>
    </row>
    <row r="197" spans="2:8" s="105" customFormat="1">
      <c r="B197" s="105" t="s">
        <v>2232</v>
      </c>
      <c r="C197" s="106" t="s">
        <v>382</v>
      </c>
      <c r="D197" s="105" t="s">
        <v>401</v>
      </c>
      <c r="E197" s="105" t="s">
        <v>156</v>
      </c>
      <c r="F197" s="107">
        <v>-317900</v>
      </c>
      <c r="G197" s="107">
        <v>-2571.1799999999998</v>
      </c>
      <c r="H197" s="107">
        <v>-0.31</v>
      </c>
    </row>
    <row r="198" spans="2:8" s="105" customFormat="1">
      <c r="B198" s="105" t="s">
        <v>2233</v>
      </c>
      <c r="C198" s="106" t="s">
        <v>382</v>
      </c>
      <c r="D198" s="105" t="s">
        <v>425</v>
      </c>
      <c r="E198" s="105" t="s">
        <v>674</v>
      </c>
      <c r="F198" s="107">
        <v>-292800</v>
      </c>
      <c r="G198" s="107">
        <v>-2639.88</v>
      </c>
      <c r="H198" s="107">
        <v>-0.32</v>
      </c>
    </row>
    <row r="199" spans="2:8" s="105" customFormat="1">
      <c r="B199" s="105" t="s">
        <v>2234</v>
      </c>
      <c r="C199" s="106" t="s">
        <v>382</v>
      </c>
      <c r="D199" s="105" t="s">
        <v>415</v>
      </c>
      <c r="E199" s="105" t="s">
        <v>681</v>
      </c>
      <c r="F199" s="107">
        <v>-90200</v>
      </c>
      <c r="G199" s="107">
        <v>-2646.6</v>
      </c>
      <c r="H199" s="107">
        <v>-0.32</v>
      </c>
    </row>
    <row r="200" spans="2:8" s="105" customFormat="1">
      <c r="B200" s="105" t="s">
        <v>2235</v>
      </c>
      <c r="C200" s="106" t="s">
        <v>382</v>
      </c>
      <c r="D200" s="105" t="s">
        <v>439</v>
      </c>
      <c r="E200" s="105" t="s">
        <v>11</v>
      </c>
      <c r="F200" s="107">
        <v>-142350</v>
      </c>
      <c r="G200" s="107">
        <v>-2900.59</v>
      </c>
      <c r="H200" s="107">
        <v>-0.35</v>
      </c>
    </row>
    <row r="201" spans="2:8" s="105" customFormat="1">
      <c r="B201" s="105" t="s">
        <v>2236</v>
      </c>
      <c r="C201" s="106" t="s">
        <v>382</v>
      </c>
      <c r="D201" s="105" t="s">
        <v>383</v>
      </c>
      <c r="E201" s="105" t="s">
        <v>721</v>
      </c>
      <c r="F201" s="107">
        <v>-1745300</v>
      </c>
      <c r="G201" s="107">
        <v>-2925.12</v>
      </c>
      <c r="H201" s="107">
        <v>-0.35</v>
      </c>
    </row>
    <row r="202" spans="2:8" s="105" customFormat="1">
      <c r="B202" s="105" t="s">
        <v>2237</v>
      </c>
      <c r="C202" s="106" t="s">
        <v>382</v>
      </c>
      <c r="D202" s="105" t="s">
        <v>392</v>
      </c>
      <c r="E202" s="105" t="s">
        <v>155</v>
      </c>
      <c r="F202" s="107">
        <v>-1758000</v>
      </c>
      <c r="G202" s="107">
        <v>-2985.08</v>
      </c>
      <c r="H202" s="107">
        <v>-0.36</v>
      </c>
    </row>
    <row r="203" spans="2:8" s="105" customFormat="1">
      <c r="B203" s="105" t="s">
        <v>2238</v>
      </c>
      <c r="C203" s="106" t="s">
        <v>382</v>
      </c>
      <c r="D203" s="105" t="s">
        <v>406</v>
      </c>
      <c r="E203" s="105" t="s">
        <v>432</v>
      </c>
      <c r="F203" s="107">
        <v>-98800</v>
      </c>
      <c r="G203" s="107">
        <v>-3169.06</v>
      </c>
      <c r="H203" s="107">
        <v>-0.38</v>
      </c>
    </row>
    <row r="204" spans="2:8" s="105" customFormat="1">
      <c r="B204" s="105" t="s">
        <v>2239</v>
      </c>
      <c r="C204" s="106" t="s">
        <v>382</v>
      </c>
      <c r="D204" s="105" t="s">
        <v>406</v>
      </c>
      <c r="E204" s="105" t="s">
        <v>789</v>
      </c>
      <c r="F204" s="107">
        <v>-484150</v>
      </c>
      <c r="G204" s="107">
        <v>-3169.97</v>
      </c>
      <c r="H204" s="107">
        <v>-0.38</v>
      </c>
    </row>
    <row r="205" spans="2:8" s="105" customFormat="1">
      <c r="B205" s="105" t="s">
        <v>2240</v>
      </c>
      <c r="C205" s="106" t="s">
        <v>382</v>
      </c>
      <c r="D205" s="105" t="s">
        <v>406</v>
      </c>
      <c r="E205" s="105" t="s">
        <v>413</v>
      </c>
      <c r="F205" s="107">
        <v>-73000</v>
      </c>
      <c r="G205" s="107">
        <v>-3228.06</v>
      </c>
      <c r="H205" s="107">
        <v>-0.39</v>
      </c>
    </row>
    <row r="206" spans="2:8" s="105" customFormat="1">
      <c r="B206" s="105" t="s">
        <v>2241</v>
      </c>
      <c r="C206" s="106" t="s">
        <v>382</v>
      </c>
      <c r="D206" s="105" t="s">
        <v>385</v>
      </c>
      <c r="E206" s="105" t="s">
        <v>588</v>
      </c>
      <c r="F206" s="107">
        <v>-1096200</v>
      </c>
      <c r="G206" s="107">
        <v>-3228.86</v>
      </c>
      <c r="H206" s="107">
        <v>-0.39</v>
      </c>
    </row>
    <row r="207" spans="2:8" s="105" customFormat="1">
      <c r="B207" s="105" t="s">
        <v>168</v>
      </c>
      <c r="C207" s="106" t="s">
        <v>382</v>
      </c>
      <c r="D207" s="105" t="s">
        <v>383</v>
      </c>
      <c r="E207" s="105" t="s">
        <v>154</v>
      </c>
      <c r="F207" s="107">
        <v>-2192400</v>
      </c>
      <c r="G207" s="107">
        <v>-3339.03</v>
      </c>
      <c r="H207" s="107">
        <v>-0.4</v>
      </c>
    </row>
    <row r="208" spans="2:8" s="105" customFormat="1">
      <c r="B208" s="105" t="s">
        <v>2242</v>
      </c>
      <c r="C208" s="106" t="s">
        <v>382</v>
      </c>
      <c r="D208" s="105" t="s">
        <v>406</v>
      </c>
      <c r="E208" s="105" t="s">
        <v>612</v>
      </c>
      <c r="F208" s="107">
        <v>-864800</v>
      </c>
      <c r="G208" s="107">
        <v>-3514.11</v>
      </c>
      <c r="H208" s="107">
        <v>-0.43</v>
      </c>
    </row>
    <row r="209" spans="2:8" s="105" customFormat="1">
      <c r="B209" s="105" t="s">
        <v>2243</v>
      </c>
      <c r="C209" s="106" t="s">
        <v>382</v>
      </c>
      <c r="D209" s="105" t="s">
        <v>392</v>
      </c>
      <c r="E209" s="105" t="s">
        <v>152</v>
      </c>
      <c r="F209" s="107">
        <v>-766000</v>
      </c>
      <c r="G209" s="107">
        <v>-3608.24</v>
      </c>
      <c r="H209" s="107">
        <v>-0.44</v>
      </c>
    </row>
    <row r="210" spans="2:8" s="105" customFormat="1">
      <c r="B210" s="105" t="s">
        <v>2244</v>
      </c>
      <c r="C210" s="106" t="s">
        <v>382</v>
      </c>
      <c r="D210" s="105" t="s">
        <v>921</v>
      </c>
      <c r="E210" s="105" t="s">
        <v>922</v>
      </c>
      <c r="F210" s="107">
        <v>-2033000</v>
      </c>
      <c r="G210" s="107">
        <v>-3623.82</v>
      </c>
      <c r="H210" s="107">
        <v>-0.44</v>
      </c>
    </row>
    <row r="211" spans="2:8" s="105" customFormat="1">
      <c r="B211" s="105" t="s">
        <v>2245</v>
      </c>
      <c r="C211" s="106" t="s">
        <v>382</v>
      </c>
      <c r="D211" s="105" t="s">
        <v>468</v>
      </c>
      <c r="E211" s="105" t="s">
        <v>738</v>
      </c>
      <c r="F211" s="107">
        <v>-185075</v>
      </c>
      <c r="G211" s="107">
        <v>-3756.74</v>
      </c>
      <c r="H211" s="107">
        <v>-0.45</v>
      </c>
    </row>
    <row r="212" spans="2:8" s="105" customFormat="1">
      <c r="B212" s="105" t="s">
        <v>2246</v>
      </c>
      <c r="C212" s="106" t="s">
        <v>382</v>
      </c>
      <c r="D212" s="105" t="s">
        <v>392</v>
      </c>
      <c r="E212" s="105" t="s">
        <v>616</v>
      </c>
      <c r="F212" s="107">
        <v>-2526000</v>
      </c>
      <c r="G212" s="107">
        <v>-3766.27</v>
      </c>
      <c r="H212" s="107">
        <v>-0.46</v>
      </c>
    </row>
    <row r="213" spans="2:8" s="105" customFormat="1">
      <c r="B213" s="105" t="s">
        <v>2247</v>
      </c>
      <c r="C213" s="106" t="s">
        <v>382</v>
      </c>
      <c r="D213" s="105" t="s">
        <v>392</v>
      </c>
      <c r="E213" s="105" t="s">
        <v>717</v>
      </c>
      <c r="F213" s="107">
        <v>-2408000</v>
      </c>
      <c r="G213" s="107">
        <v>-3778.15</v>
      </c>
      <c r="H213" s="107">
        <v>-0.46</v>
      </c>
    </row>
    <row r="214" spans="2:8" s="105" customFormat="1">
      <c r="B214" s="105" t="s">
        <v>2248</v>
      </c>
      <c r="C214" s="106" t="s">
        <v>382</v>
      </c>
      <c r="D214" s="105" t="s">
        <v>392</v>
      </c>
      <c r="E214" s="105" t="s">
        <v>151</v>
      </c>
      <c r="F214" s="107">
        <v>-280000</v>
      </c>
      <c r="G214" s="107">
        <v>-3781.26</v>
      </c>
      <c r="H214" s="107">
        <v>-0.46</v>
      </c>
    </row>
    <row r="215" spans="2:8" s="105" customFormat="1">
      <c r="B215" s="105" t="s">
        <v>2249</v>
      </c>
      <c r="C215" s="106" t="s">
        <v>382</v>
      </c>
      <c r="D215" s="105" t="s">
        <v>406</v>
      </c>
      <c r="E215" s="105" t="s">
        <v>150</v>
      </c>
      <c r="F215" s="107">
        <v>-131000</v>
      </c>
      <c r="G215" s="107">
        <v>-3820.03</v>
      </c>
      <c r="H215" s="107">
        <v>-0.46</v>
      </c>
    </row>
    <row r="216" spans="2:8" s="105" customFormat="1">
      <c r="B216" s="105" t="s">
        <v>2250</v>
      </c>
      <c r="C216" s="106" t="s">
        <v>382</v>
      </c>
      <c r="D216" s="105" t="s">
        <v>392</v>
      </c>
      <c r="E216" s="105" t="s">
        <v>149</v>
      </c>
      <c r="F216" s="107">
        <v>-3069000</v>
      </c>
      <c r="G216" s="107">
        <v>-3906.84</v>
      </c>
      <c r="H216" s="107">
        <v>-0.47</v>
      </c>
    </row>
    <row r="217" spans="2:8" s="105" customFormat="1">
      <c r="B217" s="105" t="s">
        <v>2251</v>
      </c>
      <c r="C217" s="106" t="s">
        <v>382</v>
      </c>
      <c r="D217" s="105" t="s">
        <v>401</v>
      </c>
      <c r="E217" s="105" t="s">
        <v>435</v>
      </c>
      <c r="F217" s="107">
        <v>-597500</v>
      </c>
      <c r="G217" s="107">
        <v>-3970.39</v>
      </c>
      <c r="H217" s="107">
        <v>-0.48</v>
      </c>
    </row>
    <row r="218" spans="2:8" s="105" customFormat="1">
      <c r="B218" s="105" t="s">
        <v>2252</v>
      </c>
      <c r="C218" s="106" t="s">
        <v>382</v>
      </c>
      <c r="D218" s="105" t="s">
        <v>419</v>
      </c>
      <c r="E218" s="105" t="s">
        <v>431</v>
      </c>
      <c r="F218" s="107">
        <v>-201000</v>
      </c>
      <c r="G218" s="107">
        <v>-4072.76</v>
      </c>
      <c r="H218" s="107">
        <v>-0.49</v>
      </c>
    </row>
    <row r="219" spans="2:8" s="105" customFormat="1">
      <c r="B219" s="105" t="s">
        <v>2253</v>
      </c>
      <c r="C219" s="106" t="s">
        <v>382</v>
      </c>
      <c r="D219" s="105" t="s">
        <v>419</v>
      </c>
      <c r="E219" s="105" t="s">
        <v>580</v>
      </c>
      <c r="F219" s="107">
        <v>-280725</v>
      </c>
      <c r="G219" s="107">
        <v>-4219.0200000000004</v>
      </c>
      <c r="H219" s="107">
        <v>-0.51</v>
      </c>
    </row>
    <row r="220" spans="2:8" s="105" customFormat="1">
      <c r="B220" s="105" t="s">
        <v>2254</v>
      </c>
      <c r="C220" s="106" t="s">
        <v>382</v>
      </c>
      <c r="D220" s="105" t="s">
        <v>421</v>
      </c>
      <c r="E220" s="105" t="s">
        <v>148</v>
      </c>
      <c r="F220" s="107">
        <v>-594000</v>
      </c>
      <c r="G220" s="107">
        <v>-4311.25</v>
      </c>
      <c r="H220" s="107">
        <v>-0.52</v>
      </c>
    </row>
    <row r="221" spans="2:8" s="105" customFormat="1">
      <c r="B221" s="105" t="s">
        <v>2255</v>
      </c>
      <c r="C221" s="106" t="s">
        <v>382</v>
      </c>
      <c r="D221" s="105" t="s">
        <v>658</v>
      </c>
      <c r="E221" s="105" t="s">
        <v>659</v>
      </c>
      <c r="F221" s="107">
        <v>-2948400</v>
      </c>
      <c r="G221" s="107">
        <v>-4323.83</v>
      </c>
      <c r="H221" s="107">
        <v>-0.52</v>
      </c>
    </row>
    <row r="222" spans="2:8" s="105" customFormat="1">
      <c r="B222" s="105" t="s">
        <v>2256</v>
      </c>
      <c r="C222" s="106" t="s">
        <v>382</v>
      </c>
      <c r="D222" s="105" t="s">
        <v>487</v>
      </c>
      <c r="E222" s="105" t="s">
        <v>615</v>
      </c>
      <c r="F222" s="107">
        <v>-562100</v>
      </c>
      <c r="G222" s="107">
        <v>-4347.84</v>
      </c>
      <c r="H222" s="107">
        <v>-0.53</v>
      </c>
    </row>
    <row r="223" spans="2:8" s="105" customFormat="1">
      <c r="B223" s="105" t="s">
        <v>2257</v>
      </c>
      <c r="C223" s="106" t="s">
        <v>382</v>
      </c>
      <c r="D223" s="105" t="s">
        <v>439</v>
      </c>
      <c r="E223" s="105" t="s">
        <v>916</v>
      </c>
      <c r="F223" s="107">
        <v>-634578</v>
      </c>
      <c r="G223" s="107">
        <v>-4458.2299999999996</v>
      </c>
      <c r="H223" s="107">
        <v>-0.54</v>
      </c>
    </row>
    <row r="224" spans="2:8" s="105" customFormat="1">
      <c r="B224" s="105" t="s">
        <v>2258</v>
      </c>
      <c r="C224" s="106" t="s">
        <v>382</v>
      </c>
      <c r="D224" s="105" t="s">
        <v>487</v>
      </c>
      <c r="E224" s="105" t="s">
        <v>934</v>
      </c>
      <c r="F224" s="107">
        <v>-389950</v>
      </c>
      <c r="G224" s="107">
        <v>-4758.5600000000004</v>
      </c>
      <c r="H224" s="107">
        <v>-0.57999999999999996</v>
      </c>
    </row>
    <row r="225" spans="2:8" s="105" customFormat="1">
      <c r="B225" s="105" t="s">
        <v>2259</v>
      </c>
      <c r="C225" s="106" t="s">
        <v>382</v>
      </c>
      <c r="D225" s="105" t="s">
        <v>383</v>
      </c>
      <c r="E225" s="105" t="s">
        <v>636</v>
      </c>
      <c r="F225" s="107">
        <v>-5610000</v>
      </c>
      <c r="G225" s="107">
        <v>-4861.07</v>
      </c>
      <c r="H225" s="107">
        <v>-0.59</v>
      </c>
    </row>
    <row r="226" spans="2:8" s="105" customFormat="1">
      <c r="B226" s="105" t="s">
        <v>2260</v>
      </c>
      <c r="C226" s="106" t="s">
        <v>382</v>
      </c>
      <c r="D226" s="105" t="s">
        <v>392</v>
      </c>
      <c r="E226" s="105" t="s">
        <v>74</v>
      </c>
      <c r="F226" s="107">
        <v>-5238388</v>
      </c>
      <c r="G226" s="107">
        <v>-4892.6499999999996</v>
      </c>
      <c r="H226" s="107">
        <v>-0.59</v>
      </c>
    </row>
    <row r="227" spans="2:8" s="105" customFormat="1">
      <c r="B227" s="105" t="s">
        <v>2261</v>
      </c>
      <c r="C227" s="106" t="s">
        <v>382</v>
      </c>
      <c r="D227" s="105" t="s">
        <v>573</v>
      </c>
      <c r="E227" s="105" t="s">
        <v>933</v>
      </c>
      <c r="F227" s="107">
        <v>-3857000</v>
      </c>
      <c r="G227" s="107">
        <v>-5044.96</v>
      </c>
      <c r="H227" s="107">
        <v>-0.61</v>
      </c>
    </row>
    <row r="228" spans="2:8" s="105" customFormat="1">
      <c r="B228" s="105" t="s">
        <v>2262</v>
      </c>
      <c r="C228" s="106" t="s">
        <v>382</v>
      </c>
      <c r="D228" s="105" t="s">
        <v>421</v>
      </c>
      <c r="E228" s="105" t="s">
        <v>422</v>
      </c>
      <c r="F228" s="107">
        <v>-284500</v>
      </c>
      <c r="G228" s="107">
        <v>-5161.97</v>
      </c>
      <c r="H228" s="107">
        <v>-0.62</v>
      </c>
    </row>
    <row r="229" spans="2:8" s="105" customFormat="1">
      <c r="B229" s="105" t="s">
        <v>2263</v>
      </c>
      <c r="C229" s="106" t="s">
        <v>382</v>
      </c>
      <c r="D229" s="105" t="s">
        <v>392</v>
      </c>
      <c r="E229" s="105" t="s">
        <v>708</v>
      </c>
      <c r="F229" s="107">
        <v>-1022500</v>
      </c>
      <c r="G229" s="107">
        <v>-5270.99</v>
      </c>
      <c r="H229" s="107">
        <v>-0.64</v>
      </c>
    </row>
    <row r="230" spans="2:8" s="105" customFormat="1">
      <c r="B230" s="105" t="s">
        <v>2264</v>
      </c>
      <c r="C230" s="106" t="s">
        <v>382</v>
      </c>
      <c r="D230" s="105" t="s">
        <v>406</v>
      </c>
      <c r="E230" s="105" t="s">
        <v>687</v>
      </c>
      <c r="F230" s="107">
        <v>-471750</v>
      </c>
      <c r="G230" s="107">
        <v>-5428.66</v>
      </c>
      <c r="H230" s="107">
        <v>-0.66</v>
      </c>
    </row>
    <row r="231" spans="2:8" s="105" customFormat="1">
      <c r="B231" s="105" t="s">
        <v>2265</v>
      </c>
      <c r="C231" s="106" t="s">
        <v>382</v>
      </c>
      <c r="D231" s="105" t="s">
        <v>392</v>
      </c>
      <c r="E231" s="105" t="s">
        <v>643</v>
      </c>
      <c r="F231" s="107">
        <v>-90750</v>
      </c>
      <c r="G231" s="107">
        <v>-5481.71</v>
      </c>
      <c r="H231" s="107">
        <v>-0.66</v>
      </c>
    </row>
    <row r="232" spans="2:8" s="105" customFormat="1">
      <c r="B232" s="105" t="s">
        <v>2266</v>
      </c>
      <c r="C232" s="106" t="s">
        <v>382</v>
      </c>
      <c r="D232" s="105" t="s">
        <v>399</v>
      </c>
      <c r="E232" s="105" t="s">
        <v>713</v>
      </c>
      <c r="F232" s="107">
        <v>-749000</v>
      </c>
      <c r="G232" s="107">
        <v>-5560.2</v>
      </c>
      <c r="H232" s="107">
        <v>-0.67</v>
      </c>
    </row>
    <row r="233" spans="2:8" s="105" customFormat="1">
      <c r="B233" s="105" t="s">
        <v>2267</v>
      </c>
      <c r="C233" s="106" t="s">
        <v>382</v>
      </c>
      <c r="D233" s="105" t="s">
        <v>411</v>
      </c>
      <c r="E233" s="105" t="s">
        <v>429</v>
      </c>
      <c r="F233" s="107">
        <v>-1003750</v>
      </c>
      <c r="G233" s="107">
        <v>-5623.51</v>
      </c>
      <c r="H233" s="107">
        <v>-0.68</v>
      </c>
    </row>
    <row r="234" spans="2:8" s="105" customFormat="1">
      <c r="B234" s="105" t="s">
        <v>2268</v>
      </c>
      <c r="C234" s="106" t="s">
        <v>382</v>
      </c>
      <c r="D234" s="105" t="s">
        <v>392</v>
      </c>
      <c r="E234" s="105" t="s">
        <v>531</v>
      </c>
      <c r="F234" s="107">
        <v>-384000</v>
      </c>
      <c r="G234" s="107">
        <v>-5723.9</v>
      </c>
      <c r="H234" s="107">
        <v>-0.69</v>
      </c>
    </row>
    <row r="235" spans="2:8" s="105" customFormat="1">
      <c r="B235" s="105" t="s">
        <v>2269</v>
      </c>
      <c r="C235" s="106" t="s">
        <v>382</v>
      </c>
      <c r="D235" s="105" t="s">
        <v>573</v>
      </c>
      <c r="E235" s="105" t="s">
        <v>577</v>
      </c>
      <c r="F235" s="107">
        <v>-1467500</v>
      </c>
      <c r="G235" s="107">
        <v>-5848.72</v>
      </c>
      <c r="H235" s="107">
        <v>-0.71</v>
      </c>
    </row>
    <row r="236" spans="2:8" s="105" customFormat="1">
      <c r="B236" s="105" t="s">
        <v>169</v>
      </c>
      <c r="C236" s="106" t="s">
        <v>382</v>
      </c>
      <c r="D236" s="105" t="s">
        <v>383</v>
      </c>
      <c r="E236" s="105" t="s">
        <v>686</v>
      </c>
      <c r="F236" s="107">
        <v>-6809400</v>
      </c>
      <c r="G236" s="107">
        <v>-5866.3</v>
      </c>
      <c r="H236" s="107">
        <v>-0.71</v>
      </c>
    </row>
    <row r="237" spans="2:8" s="105" customFormat="1">
      <c r="B237" s="105" t="s">
        <v>2270</v>
      </c>
      <c r="C237" s="106" t="s">
        <v>382</v>
      </c>
      <c r="D237" s="105" t="s">
        <v>388</v>
      </c>
      <c r="E237" s="105" t="s">
        <v>513</v>
      </c>
      <c r="F237" s="107">
        <v>-608300</v>
      </c>
      <c r="G237" s="107">
        <v>-5981.72</v>
      </c>
      <c r="H237" s="107">
        <v>-0.72</v>
      </c>
    </row>
    <row r="238" spans="2:8" s="105" customFormat="1">
      <c r="B238" s="105" t="s">
        <v>2271</v>
      </c>
      <c r="C238" s="106" t="s">
        <v>382</v>
      </c>
      <c r="D238" s="105" t="s">
        <v>388</v>
      </c>
      <c r="E238" s="105" t="s">
        <v>647</v>
      </c>
      <c r="F238" s="107">
        <v>-570600</v>
      </c>
      <c r="G238" s="107">
        <v>-6106.56</v>
      </c>
      <c r="H238" s="107">
        <v>-0.74</v>
      </c>
    </row>
    <row r="239" spans="2:8" s="105" customFormat="1">
      <c r="B239" s="105" t="s">
        <v>2272</v>
      </c>
      <c r="C239" s="106" t="s">
        <v>382</v>
      </c>
      <c r="D239" s="105" t="s">
        <v>417</v>
      </c>
      <c r="E239" s="105" t="s">
        <v>444</v>
      </c>
      <c r="F239" s="107">
        <v>-899800</v>
      </c>
      <c r="G239" s="107">
        <v>-6200.07</v>
      </c>
      <c r="H239" s="107">
        <v>-0.75</v>
      </c>
    </row>
    <row r="240" spans="2:8" s="105" customFormat="1">
      <c r="B240" s="105" t="s">
        <v>2273</v>
      </c>
      <c r="C240" s="106" t="s">
        <v>382</v>
      </c>
      <c r="D240" s="105" t="s">
        <v>406</v>
      </c>
      <c r="E240" s="105" t="s">
        <v>407</v>
      </c>
      <c r="F240" s="107">
        <v>-123750</v>
      </c>
      <c r="G240" s="107">
        <v>-6702.61</v>
      </c>
      <c r="H240" s="107">
        <v>-0.81</v>
      </c>
    </row>
    <row r="241" spans="2:8" s="105" customFormat="1">
      <c r="B241" s="105" t="s">
        <v>2274</v>
      </c>
      <c r="C241" s="106" t="s">
        <v>382</v>
      </c>
      <c r="D241" s="105" t="s">
        <v>487</v>
      </c>
      <c r="E241" s="105" t="s">
        <v>656</v>
      </c>
      <c r="F241" s="107">
        <v>-240000</v>
      </c>
      <c r="G241" s="107">
        <v>-6923.64</v>
      </c>
      <c r="H241" s="107">
        <v>-0.84</v>
      </c>
    </row>
    <row r="242" spans="2:8" s="105" customFormat="1">
      <c r="B242" s="105" t="s">
        <v>2275</v>
      </c>
      <c r="C242" s="106" t="s">
        <v>382</v>
      </c>
      <c r="D242" s="105" t="s">
        <v>388</v>
      </c>
      <c r="E242" s="105" t="s">
        <v>405</v>
      </c>
      <c r="F242" s="107">
        <v>-272400</v>
      </c>
      <c r="G242" s="107">
        <v>-7062.51</v>
      </c>
      <c r="H242" s="107">
        <v>-0.85</v>
      </c>
    </row>
    <row r="243" spans="2:8" s="105" customFormat="1">
      <c r="B243" s="105" t="s">
        <v>2276</v>
      </c>
      <c r="C243" s="106" t="s">
        <v>382</v>
      </c>
      <c r="D243" s="105" t="s">
        <v>441</v>
      </c>
      <c r="E243" s="105" t="s">
        <v>518</v>
      </c>
      <c r="F243" s="107">
        <v>-143000</v>
      </c>
      <c r="G243" s="107">
        <v>-7064.49</v>
      </c>
      <c r="H243" s="107">
        <v>-0.86</v>
      </c>
    </row>
    <row r="244" spans="2:8" s="105" customFormat="1">
      <c r="B244" s="105" t="s">
        <v>2277</v>
      </c>
      <c r="C244" s="106" t="s">
        <v>382</v>
      </c>
      <c r="D244" s="105" t="s">
        <v>394</v>
      </c>
      <c r="E244" s="105" t="s">
        <v>534</v>
      </c>
      <c r="F244" s="107">
        <v>-735000</v>
      </c>
      <c r="G244" s="107">
        <v>-7245.26</v>
      </c>
      <c r="H244" s="107">
        <v>-0.88</v>
      </c>
    </row>
    <row r="245" spans="2:8" s="105" customFormat="1">
      <c r="B245" s="105" t="s">
        <v>170</v>
      </c>
      <c r="C245" s="106" t="s">
        <v>382</v>
      </c>
      <c r="D245" s="105" t="s">
        <v>383</v>
      </c>
      <c r="E245" s="105" t="s">
        <v>147</v>
      </c>
      <c r="F245" s="107">
        <v>-17216000</v>
      </c>
      <c r="G245" s="107">
        <v>-7308.19</v>
      </c>
      <c r="H245" s="107">
        <v>-0.88</v>
      </c>
    </row>
    <row r="246" spans="2:8" s="105" customFormat="1">
      <c r="B246" s="105" t="s">
        <v>2278</v>
      </c>
      <c r="C246" s="106" t="s">
        <v>382</v>
      </c>
      <c r="D246" s="105" t="s">
        <v>658</v>
      </c>
      <c r="E246" s="105" t="s">
        <v>145</v>
      </c>
      <c r="F246" s="107">
        <v>-484000</v>
      </c>
      <c r="G246" s="107">
        <v>-7335.5</v>
      </c>
      <c r="H246" s="107">
        <v>-0.89</v>
      </c>
    </row>
    <row r="247" spans="2:8" s="105" customFormat="1">
      <c r="B247" s="105" t="s">
        <v>2279</v>
      </c>
      <c r="C247" s="106" t="s">
        <v>382</v>
      </c>
      <c r="D247" s="105" t="s">
        <v>383</v>
      </c>
      <c r="E247" s="105" t="s">
        <v>384</v>
      </c>
      <c r="F247" s="107">
        <v>-1205875</v>
      </c>
      <c r="G247" s="107">
        <v>-7640.42</v>
      </c>
      <c r="H247" s="107">
        <v>-0.92</v>
      </c>
    </row>
    <row r="248" spans="2:8" s="105" customFormat="1">
      <c r="B248" s="105" t="s">
        <v>2280</v>
      </c>
      <c r="C248" s="106" t="s">
        <v>382</v>
      </c>
      <c r="D248" s="105" t="s">
        <v>683</v>
      </c>
      <c r="E248" s="105" t="s">
        <v>684</v>
      </c>
      <c r="F248" s="107">
        <v>-2762100</v>
      </c>
      <c r="G248" s="107">
        <v>-7809.84</v>
      </c>
      <c r="H248" s="107">
        <v>-0.95</v>
      </c>
    </row>
    <row r="249" spans="2:8" s="105" customFormat="1">
      <c r="B249" s="105" t="s">
        <v>2195</v>
      </c>
      <c r="C249" s="106" t="s">
        <v>382</v>
      </c>
      <c r="D249" s="105" t="s">
        <v>419</v>
      </c>
      <c r="E249" s="105" t="s">
        <v>420</v>
      </c>
      <c r="F249" s="107">
        <v>-115600</v>
      </c>
      <c r="G249" s="107">
        <v>-7825.6</v>
      </c>
      <c r="H249" s="107">
        <v>-0.95</v>
      </c>
    </row>
    <row r="250" spans="2:8" s="105" customFormat="1">
      <c r="B250" s="105" t="s">
        <v>2281</v>
      </c>
      <c r="C250" s="106" t="s">
        <v>382</v>
      </c>
      <c r="D250" s="105" t="s">
        <v>575</v>
      </c>
      <c r="E250" s="105" t="s">
        <v>576</v>
      </c>
      <c r="F250" s="107">
        <v>-2242450</v>
      </c>
      <c r="G250" s="107">
        <v>-8392.3700000000008</v>
      </c>
      <c r="H250" s="107">
        <v>-1.02</v>
      </c>
    </row>
    <row r="251" spans="2:8" s="105" customFormat="1">
      <c r="B251" s="105" t="s">
        <v>2179</v>
      </c>
      <c r="C251" s="106" t="s">
        <v>382</v>
      </c>
      <c r="D251" s="105" t="s">
        <v>423</v>
      </c>
      <c r="E251" s="105" t="s">
        <v>424</v>
      </c>
      <c r="F251" s="107">
        <v>-564075</v>
      </c>
      <c r="G251" s="107">
        <v>-8440.25</v>
      </c>
      <c r="H251" s="107">
        <v>-1.02</v>
      </c>
    </row>
    <row r="252" spans="2:8" s="105" customFormat="1">
      <c r="B252" s="105" t="s">
        <v>2282</v>
      </c>
      <c r="C252" s="106" t="s">
        <v>382</v>
      </c>
      <c r="D252" s="105" t="s">
        <v>406</v>
      </c>
      <c r="E252" s="105" t="s">
        <v>410</v>
      </c>
      <c r="F252" s="107">
        <v>-1313400</v>
      </c>
      <c r="G252" s="107">
        <v>-8471.43</v>
      </c>
      <c r="H252" s="107">
        <v>-1.03</v>
      </c>
    </row>
    <row r="253" spans="2:8" s="105" customFormat="1">
      <c r="B253" s="105" t="s">
        <v>2283</v>
      </c>
      <c r="C253" s="106" t="s">
        <v>382</v>
      </c>
      <c r="D253" s="105" t="s">
        <v>433</v>
      </c>
      <c r="E253" s="105" t="s">
        <v>585</v>
      </c>
      <c r="F253" s="107">
        <v>-1073800</v>
      </c>
      <c r="G253" s="107">
        <v>-8490.5400000000009</v>
      </c>
      <c r="H253" s="107">
        <v>-1.03</v>
      </c>
    </row>
    <row r="254" spans="2:8" s="105" customFormat="1">
      <c r="B254" s="105" t="s">
        <v>2284</v>
      </c>
      <c r="C254" s="106" t="s">
        <v>382</v>
      </c>
      <c r="D254" s="105" t="s">
        <v>454</v>
      </c>
      <c r="E254" s="105" t="s">
        <v>609</v>
      </c>
      <c r="F254" s="107">
        <v>-3966000</v>
      </c>
      <c r="G254" s="107">
        <v>-8524.92</v>
      </c>
      <c r="H254" s="107">
        <v>-1.03</v>
      </c>
    </row>
    <row r="255" spans="2:8" s="105" customFormat="1">
      <c r="B255" s="105" t="s">
        <v>2285</v>
      </c>
      <c r="C255" s="106" t="s">
        <v>382</v>
      </c>
      <c r="D255" s="105" t="s">
        <v>406</v>
      </c>
      <c r="E255" s="105" t="s">
        <v>607</v>
      </c>
      <c r="F255" s="107">
        <v>-899600</v>
      </c>
      <c r="G255" s="107">
        <v>-8722.9699999999993</v>
      </c>
      <c r="H255" s="107">
        <v>-1.06</v>
      </c>
    </row>
    <row r="256" spans="2:8" s="105" customFormat="1">
      <c r="B256" s="105" t="s">
        <v>2286</v>
      </c>
      <c r="C256" s="106" t="s">
        <v>382</v>
      </c>
      <c r="D256" s="105" t="s">
        <v>406</v>
      </c>
      <c r="E256" s="105" t="s">
        <v>430</v>
      </c>
      <c r="F256" s="107">
        <v>-1292200</v>
      </c>
      <c r="G256" s="107">
        <v>-8752.07</v>
      </c>
      <c r="H256" s="107">
        <v>-1.06</v>
      </c>
    </row>
    <row r="257" spans="2:8" s="105" customFormat="1">
      <c r="B257" s="105" t="s">
        <v>2287</v>
      </c>
      <c r="C257" s="106" t="s">
        <v>382</v>
      </c>
      <c r="D257" s="105" t="s">
        <v>470</v>
      </c>
      <c r="E257" s="105" t="s">
        <v>673</v>
      </c>
      <c r="F257" s="107">
        <v>-247750</v>
      </c>
      <c r="G257" s="107">
        <v>-8990.48</v>
      </c>
      <c r="H257" s="107">
        <v>-1.0900000000000001</v>
      </c>
    </row>
    <row r="258" spans="2:8" s="105" customFormat="1">
      <c r="B258" s="105" t="s">
        <v>2288</v>
      </c>
      <c r="C258" s="106" t="s">
        <v>382</v>
      </c>
      <c r="D258" s="105" t="s">
        <v>497</v>
      </c>
      <c r="E258" s="105" t="s">
        <v>592</v>
      </c>
      <c r="F258" s="107">
        <v>-7539750</v>
      </c>
      <c r="G258" s="107">
        <v>-9255.0400000000009</v>
      </c>
      <c r="H258" s="107">
        <v>-1.1200000000000001</v>
      </c>
    </row>
    <row r="259" spans="2:8" s="105" customFormat="1">
      <c r="B259" s="105" t="s">
        <v>2289</v>
      </c>
      <c r="C259" s="106" t="s">
        <v>382</v>
      </c>
      <c r="D259" s="105" t="s">
        <v>401</v>
      </c>
      <c r="E259" s="105" t="s">
        <v>402</v>
      </c>
      <c r="F259" s="107">
        <v>-429000</v>
      </c>
      <c r="G259" s="107">
        <v>-10648.42</v>
      </c>
      <c r="H259" s="107">
        <v>-1.29</v>
      </c>
    </row>
    <row r="260" spans="2:8" s="105" customFormat="1">
      <c r="B260" s="105" t="s">
        <v>2290</v>
      </c>
      <c r="C260" s="106" t="s">
        <v>382</v>
      </c>
      <c r="D260" s="105" t="s">
        <v>401</v>
      </c>
      <c r="E260" s="105" t="s">
        <v>409</v>
      </c>
      <c r="F260" s="107">
        <v>-5388800</v>
      </c>
      <c r="G260" s="107">
        <v>-10963.51</v>
      </c>
      <c r="H260" s="107">
        <v>-1.33</v>
      </c>
    </row>
    <row r="261" spans="2:8" s="105" customFormat="1">
      <c r="B261" s="105" t="s">
        <v>2291</v>
      </c>
      <c r="C261" s="106" t="s">
        <v>382</v>
      </c>
      <c r="D261" s="105" t="s">
        <v>383</v>
      </c>
      <c r="E261" s="105" t="s">
        <v>391</v>
      </c>
      <c r="F261" s="107">
        <v>-651200</v>
      </c>
      <c r="G261" s="107">
        <v>-11146.59</v>
      </c>
      <c r="H261" s="107">
        <v>-1.35</v>
      </c>
    </row>
    <row r="262" spans="2:8" s="105" customFormat="1">
      <c r="B262" s="105" t="s">
        <v>2292</v>
      </c>
      <c r="C262" s="106" t="s">
        <v>382</v>
      </c>
      <c r="D262" s="105" t="s">
        <v>397</v>
      </c>
      <c r="E262" s="105" t="s">
        <v>398</v>
      </c>
      <c r="F262" s="107">
        <v>-2230455</v>
      </c>
      <c r="G262" s="107">
        <v>-11780.15</v>
      </c>
      <c r="H262" s="107">
        <v>-1.43</v>
      </c>
    </row>
    <row r="263" spans="2:8" s="105" customFormat="1">
      <c r="B263" s="105" t="s">
        <v>2293</v>
      </c>
      <c r="C263" s="106" t="s">
        <v>382</v>
      </c>
      <c r="D263" s="105" t="s">
        <v>575</v>
      </c>
      <c r="E263" s="105" t="s">
        <v>578</v>
      </c>
      <c r="F263" s="107">
        <v>-4510500</v>
      </c>
      <c r="G263" s="107">
        <v>-11912.23</v>
      </c>
      <c r="H263" s="107">
        <v>-1.44</v>
      </c>
    </row>
    <row r="264" spans="2:8" s="105" customFormat="1">
      <c r="B264" s="105" t="s">
        <v>2294</v>
      </c>
      <c r="C264" s="106" t="s">
        <v>382</v>
      </c>
      <c r="D264" s="105" t="s">
        <v>388</v>
      </c>
      <c r="E264" s="105" t="s">
        <v>390</v>
      </c>
      <c r="F264" s="107">
        <v>-367200</v>
      </c>
      <c r="G264" s="107">
        <v>-12305.97</v>
      </c>
      <c r="H264" s="107">
        <v>-1.49</v>
      </c>
    </row>
    <row r="265" spans="2:8" s="105" customFormat="1">
      <c r="B265" s="105" t="s">
        <v>2295</v>
      </c>
      <c r="C265" s="106" t="s">
        <v>382</v>
      </c>
      <c r="D265" s="105" t="s">
        <v>573</v>
      </c>
      <c r="E265" s="105" t="s">
        <v>574</v>
      </c>
      <c r="F265" s="107">
        <v>-1061650</v>
      </c>
      <c r="G265" s="107">
        <v>-12427.67</v>
      </c>
      <c r="H265" s="107">
        <v>-1.5</v>
      </c>
    </row>
    <row r="266" spans="2:8" s="105" customFormat="1">
      <c r="B266" s="105" t="s">
        <v>936</v>
      </c>
      <c r="C266" s="106" t="s">
        <v>382</v>
      </c>
      <c r="D266" s="105" t="s">
        <v>383</v>
      </c>
      <c r="E266" s="105" t="s">
        <v>524</v>
      </c>
      <c r="F266" s="107">
        <v>-3228000</v>
      </c>
      <c r="G266" s="107">
        <v>-13589.88</v>
      </c>
      <c r="H266" s="107">
        <v>-1.64</v>
      </c>
    </row>
    <row r="267" spans="2:8" s="105" customFormat="1">
      <c r="B267" s="105" t="s">
        <v>2296</v>
      </c>
      <c r="C267" s="106" t="s">
        <v>382</v>
      </c>
      <c r="D267" s="105" t="s">
        <v>573</v>
      </c>
      <c r="E267" s="105" t="s">
        <v>645</v>
      </c>
      <c r="F267" s="107">
        <v>-2168100</v>
      </c>
      <c r="G267" s="107">
        <v>-14773.43</v>
      </c>
      <c r="H267" s="107">
        <v>-1.79</v>
      </c>
    </row>
    <row r="268" spans="2:8" s="105" customFormat="1">
      <c r="B268" s="105" t="s">
        <v>2297</v>
      </c>
      <c r="C268" s="106" t="s">
        <v>382</v>
      </c>
      <c r="D268" s="105" t="s">
        <v>392</v>
      </c>
      <c r="E268" s="105" t="s">
        <v>393</v>
      </c>
      <c r="F268" s="107">
        <v>-594900</v>
      </c>
      <c r="G268" s="107">
        <v>-14809.74</v>
      </c>
      <c r="H268" s="107">
        <v>-1.79</v>
      </c>
    </row>
    <row r="269" spans="2:8" s="105" customFormat="1">
      <c r="B269" s="105" t="s">
        <v>2298</v>
      </c>
      <c r="C269" s="106" t="s">
        <v>382</v>
      </c>
      <c r="D269" s="105" t="s">
        <v>439</v>
      </c>
      <c r="E269" s="105" t="s">
        <v>650</v>
      </c>
      <c r="F269" s="107">
        <v>-2135000</v>
      </c>
      <c r="G269" s="107">
        <v>-15111.53</v>
      </c>
      <c r="H269" s="107">
        <v>-1.83</v>
      </c>
    </row>
    <row r="270" spans="2:8" s="105" customFormat="1">
      <c r="B270" s="105" t="s">
        <v>2299</v>
      </c>
      <c r="C270" s="106" t="s">
        <v>382</v>
      </c>
      <c r="D270" s="105" t="s">
        <v>385</v>
      </c>
      <c r="E270" s="105" t="s">
        <v>386</v>
      </c>
      <c r="F270" s="107">
        <v>-821500</v>
      </c>
      <c r="G270" s="107">
        <v>-17386.64</v>
      </c>
      <c r="H270" s="107">
        <v>-2.1</v>
      </c>
    </row>
    <row r="271" spans="2:8" s="105" customFormat="1">
      <c r="B271" s="177" t="s">
        <v>447</v>
      </c>
      <c r="C271" s="178"/>
      <c r="D271" s="177"/>
      <c r="E271" s="177"/>
      <c r="F271" s="166"/>
      <c r="G271" s="166">
        <f>SUM(G15:G141)</f>
        <v>549115.90000000014</v>
      </c>
      <c r="H271" s="166">
        <f>SUM(H15:H141)</f>
        <v>66.490000000000038</v>
      </c>
    </row>
    <row r="272" spans="2:8" s="105" customFormat="1">
      <c r="B272" s="168" t="s">
        <v>345</v>
      </c>
      <c r="C272" s="169" t="s">
        <v>346</v>
      </c>
      <c r="D272" s="168" t="s">
        <v>347</v>
      </c>
      <c r="E272" s="168" t="s">
        <v>348</v>
      </c>
      <c r="F272" s="170" t="s">
        <v>349</v>
      </c>
      <c r="G272" s="170" t="s">
        <v>350</v>
      </c>
      <c r="H272" s="170" t="s">
        <v>351</v>
      </c>
    </row>
    <row r="273" spans="2:8" s="105" customFormat="1">
      <c r="B273" s="177" t="s">
        <v>352</v>
      </c>
      <c r="C273" s="106"/>
      <c r="F273" s="107"/>
      <c r="G273" s="107"/>
      <c r="H273" s="107"/>
    </row>
    <row r="274" spans="2:8" s="105" customFormat="1">
      <c r="B274" s="177" t="s">
        <v>353</v>
      </c>
      <c r="C274" s="106"/>
      <c r="F274" s="107"/>
      <c r="G274" s="107"/>
      <c r="H274" s="107"/>
    </row>
    <row r="275" spans="2:8" s="105" customFormat="1">
      <c r="B275" s="177" t="s">
        <v>354</v>
      </c>
      <c r="C275" s="106"/>
      <c r="F275" s="107"/>
      <c r="G275" s="107"/>
      <c r="H275" s="107"/>
    </row>
    <row r="276" spans="2:8" s="105" customFormat="1">
      <c r="B276" s="105" t="s">
        <v>2831</v>
      </c>
      <c r="C276" s="106">
        <v>3.89</v>
      </c>
      <c r="D276" s="105" t="s">
        <v>356</v>
      </c>
      <c r="E276" s="105" t="s">
        <v>829</v>
      </c>
      <c r="F276" s="107">
        <v>9200000</v>
      </c>
      <c r="G276" s="107">
        <v>9283.7199999999993</v>
      </c>
      <c r="H276" s="107">
        <v>1.1200000000000001</v>
      </c>
    </row>
    <row r="277" spans="2:8" s="105" customFormat="1">
      <c r="B277" s="105" t="s">
        <v>2821</v>
      </c>
      <c r="C277" s="106">
        <v>4.08</v>
      </c>
      <c r="D277" s="105" t="s">
        <v>356</v>
      </c>
      <c r="E277" s="105" t="s">
        <v>172</v>
      </c>
      <c r="F277" s="107">
        <v>8000000</v>
      </c>
      <c r="G277" s="107">
        <v>8336.4</v>
      </c>
      <c r="H277" s="107">
        <v>1.01</v>
      </c>
    </row>
    <row r="278" spans="2:8" s="105" customFormat="1">
      <c r="B278" s="105" t="s">
        <v>2824</v>
      </c>
      <c r="C278" s="106">
        <v>4.05</v>
      </c>
      <c r="D278" s="105" t="s">
        <v>356</v>
      </c>
      <c r="E278" s="105" t="s">
        <v>84</v>
      </c>
      <c r="F278" s="107">
        <v>8000000</v>
      </c>
      <c r="G278" s="107">
        <v>8300.61</v>
      </c>
      <c r="H278" s="107">
        <v>1</v>
      </c>
    </row>
    <row r="279" spans="2:8" s="105" customFormat="1">
      <c r="B279" s="105" t="s">
        <v>2827</v>
      </c>
      <c r="C279" s="106">
        <v>4.18</v>
      </c>
      <c r="D279" s="105" t="s">
        <v>356</v>
      </c>
      <c r="E279" s="105" t="s">
        <v>941</v>
      </c>
      <c r="F279" s="107">
        <v>7500000</v>
      </c>
      <c r="G279" s="107">
        <v>7780.31</v>
      </c>
      <c r="H279" s="107">
        <v>0.94</v>
      </c>
    </row>
    <row r="280" spans="2:8" s="105" customFormat="1">
      <c r="B280" s="105" t="s">
        <v>2822</v>
      </c>
      <c r="C280" s="106">
        <v>4.17</v>
      </c>
      <c r="D280" s="105" t="s">
        <v>356</v>
      </c>
      <c r="E280" s="105" t="s">
        <v>939</v>
      </c>
      <c r="F280" s="107">
        <v>6700000</v>
      </c>
      <c r="G280" s="107">
        <v>7012.33</v>
      </c>
      <c r="H280" s="107">
        <v>0.85</v>
      </c>
    </row>
    <row r="281" spans="2:8" s="105" customFormat="1">
      <c r="B281" s="105" t="s">
        <v>2823</v>
      </c>
      <c r="C281" s="106">
        <v>3.63</v>
      </c>
      <c r="D281" s="105" t="s">
        <v>356</v>
      </c>
      <c r="E281" s="105" t="s">
        <v>174</v>
      </c>
      <c r="F281" s="107">
        <v>6500000</v>
      </c>
      <c r="G281" s="107">
        <v>6615.05</v>
      </c>
      <c r="H281" s="107">
        <v>0.8</v>
      </c>
    </row>
    <row r="282" spans="2:8" s="105" customFormat="1">
      <c r="B282" s="105" t="s">
        <v>2818</v>
      </c>
      <c r="C282" s="106">
        <v>4.0199999999999996</v>
      </c>
      <c r="D282" s="105" t="s">
        <v>356</v>
      </c>
      <c r="E282" s="105" t="s">
        <v>175</v>
      </c>
      <c r="F282" s="107">
        <v>5500000</v>
      </c>
      <c r="G282" s="107">
        <v>5701.07</v>
      </c>
      <c r="H282" s="107">
        <v>0.69</v>
      </c>
    </row>
    <row r="283" spans="2:8" s="105" customFormat="1">
      <c r="B283" s="105" t="s">
        <v>2833</v>
      </c>
      <c r="C283" s="106">
        <v>4.01</v>
      </c>
      <c r="D283" s="105" t="s">
        <v>356</v>
      </c>
      <c r="E283" s="105" t="s">
        <v>176</v>
      </c>
      <c r="F283" s="107">
        <v>5500000</v>
      </c>
      <c r="G283" s="107">
        <v>5495.88</v>
      </c>
      <c r="H283" s="107">
        <v>0.67</v>
      </c>
    </row>
    <row r="284" spans="2:8" s="105" customFormat="1">
      <c r="B284" s="105" t="s">
        <v>2820</v>
      </c>
      <c r="C284" s="106">
        <v>3.79</v>
      </c>
      <c r="D284" s="105" t="s">
        <v>356</v>
      </c>
      <c r="E284" s="105" t="s">
        <v>80</v>
      </c>
      <c r="F284" s="107">
        <v>4000000</v>
      </c>
      <c r="G284" s="107">
        <v>4107.2</v>
      </c>
      <c r="H284" s="107">
        <v>0.5</v>
      </c>
    </row>
    <row r="285" spans="2:8" s="105" customFormat="1">
      <c r="B285" s="105" t="s">
        <v>2830</v>
      </c>
      <c r="C285" s="106">
        <v>3.4</v>
      </c>
      <c r="D285" s="105" t="s">
        <v>356</v>
      </c>
      <c r="E285" s="105" t="s">
        <v>357</v>
      </c>
      <c r="F285" s="107">
        <v>4000000</v>
      </c>
      <c r="G285" s="107">
        <v>4004.23</v>
      </c>
      <c r="H285" s="107">
        <v>0.48</v>
      </c>
    </row>
    <row r="286" spans="2:8" s="105" customFormat="1">
      <c r="B286" s="105" t="s">
        <v>2825</v>
      </c>
      <c r="C286" s="106">
        <v>4.5999999999999996</v>
      </c>
      <c r="D286" s="105" t="s">
        <v>356</v>
      </c>
      <c r="E286" s="105" t="s">
        <v>78</v>
      </c>
      <c r="F286" s="107">
        <v>3500000</v>
      </c>
      <c r="G286" s="107">
        <v>3659.78</v>
      </c>
      <c r="H286" s="107">
        <v>0.44</v>
      </c>
    </row>
    <row r="287" spans="2:8" s="105" customFormat="1">
      <c r="B287" s="105" t="s">
        <v>2832</v>
      </c>
      <c r="C287" s="106">
        <v>4.4800000000000004</v>
      </c>
      <c r="D287" s="105" t="s">
        <v>356</v>
      </c>
      <c r="E287" s="105" t="s">
        <v>177</v>
      </c>
      <c r="F287" s="107">
        <v>3500000</v>
      </c>
      <c r="G287" s="107">
        <v>3500</v>
      </c>
      <c r="H287" s="107">
        <v>0.42</v>
      </c>
    </row>
    <row r="288" spans="2:8" s="105" customFormat="1">
      <c r="B288" s="105" t="s">
        <v>2829</v>
      </c>
      <c r="C288" s="106">
        <v>4.91</v>
      </c>
      <c r="D288" s="105" t="s">
        <v>356</v>
      </c>
      <c r="E288" s="105" t="s">
        <v>691</v>
      </c>
      <c r="F288" s="107">
        <v>2300000</v>
      </c>
      <c r="G288" s="107">
        <v>2432.37</v>
      </c>
      <c r="H288" s="107">
        <v>0.28999999999999998</v>
      </c>
    </row>
    <row r="289" spans="2:8" s="105" customFormat="1">
      <c r="B289" s="105" t="s">
        <v>2828</v>
      </c>
      <c r="C289" s="106">
        <v>4.5999999999999996</v>
      </c>
      <c r="D289" s="105" t="s">
        <v>356</v>
      </c>
      <c r="E289" s="105" t="s">
        <v>938</v>
      </c>
      <c r="F289" s="107">
        <v>2200000</v>
      </c>
      <c r="G289" s="107">
        <v>2303.5700000000002</v>
      </c>
      <c r="H289" s="107">
        <v>0.28000000000000003</v>
      </c>
    </row>
    <row r="290" spans="2:8" s="105" customFormat="1">
      <c r="B290" s="105" t="s">
        <v>2826</v>
      </c>
      <c r="C290" s="106">
        <v>4.9000000000000004</v>
      </c>
      <c r="D290" s="105" t="s">
        <v>356</v>
      </c>
      <c r="E290" s="105" t="s">
        <v>178</v>
      </c>
      <c r="F290" s="107">
        <v>2000000</v>
      </c>
      <c r="G290" s="107">
        <v>2175.62</v>
      </c>
      <c r="H290" s="107">
        <v>0.26</v>
      </c>
    </row>
    <row r="291" spans="2:8" s="105" customFormat="1">
      <c r="B291" s="105" t="s">
        <v>2819</v>
      </c>
      <c r="C291" s="106">
        <v>4.59</v>
      </c>
      <c r="D291" s="105" t="s">
        <v>356</v>
      </c>
      <c r="E291" s="105" t="s">
        <v>179</v>
      </c>
      <c r="F291" s="107">
        <v>500000</v>
      </c>
      <c r="G291" s="107">
        <v>514.39</v>
      </c>
      <c r="H291" s="107">
        <v>0.06</v>
      </c>
    </row>
    <row r="292" spans="2:8" s="105" customFormat="1">
      <c r="B292" s="177" t="s">
        <v>358</v>
      </c>
      <c r="C292" s="178"/>
      <c r="D292" s="177"/>
      <c r="E292" s="177"/>
      <c r="F292" s="166"/>
      <c r="G292" s="166">
        <f>SUM(G272:G291)</f>
        <v>81222.53</v>
      </c>
      <c r="H292" s="166">
        <f>SUM(H272:H291)</f>
        <v>9.8099999999999987</v>
      </c>
    </row>
    <row r="293" spans="2:8" s="105" customFormat="1">
      <c r="B293" s="177" t="s">
        <v>547</v>
      </c>
      <c r="C293" s="106"/>
      <c r="F293" s="107"/>
      <c r="G293" s="107"/>
      <c r="H293" s="107"/>
    </row>
    <row r="294" spans="2:8" s="105" customFormat="1">
      <c r="B294" s="105" t="s">
        <v>2300</v>
      </c>
      <c r="C294" s="106">
        <v>4.6399999999999997</v>
      </c>
      <c r="D294" s="105" t="s">
        <v>548</v>
      </c>
      <c r="E294" s="105" t="s">
        <v>180</v>
      </c>
      <c r="F294" s="107">
        <v>500</v>
      </c>
      <c r="G294" s="107">
        <v>5016.71</v>
      </c>
      <c r="H294" s="107">
        <v>0.61</v>
      </c>
    </row>
    <row r="295" spans="2:8" s="105" customFormat="1">
      <c r="B295" s="105" t="s">
        <v>181</v>
      </c>
      <c r="C295" s="106">
        <v>4.38</v>
      </c>
      <c r="D295" s="105" t="s">
        <v>548</v>
      </c>
      <c r="E295" s="105" t="s">
        <v>182</v>
      </c>
      <c r="F295" s="107">
        <v>250</v>
      </c>
      <c r="G295" s="107">
        <v>2573.66</v>
      </c>
      <c r="H295" s="107">
        <v>0.31</v>
      </c>
    </row>
    <row r="296" spans="2:8" s="105" customFormat="1">
      <c r="B296" s="105" t="s">
        <v>183</v>
      </c>
      <c r="C296" s="106">
        <v>3.96</v>
      </c>
      <c r="D296" s="105" t="s">
        <v>548</v>
      </c>
      <c r="E296" s="105" t="s">
        <v>184</v>
      </c>
      <c r="F296" s="107">
        <v>250</v>
      </c>
      <c r="G296" s="107">
        <v>2564.4499999999998</v>
      </c>
      <c r="H296" s="107">
        <v>0.31</v>
      </c>
    </row>
    <row r="297" spans="2:8" s="105" customFormat="1">
      <c r="B297" s="105" t="s">
        <v>1642</v>
      </c>
      <c r="C297" s="106">
        <v>4.62</v>
      </c>
      <c r="D297" s="105" t="s">
        <v>548</v>
      </c>
      <c r="E297" s="105" t="s">
        <v>185</v>
      </c>
      <c r="F297" s="107">
        <v>250</v>
      </c>
      <c r="G297" s="107">
        <v>2553.08</v>
      </c>
      <c r="H297" s="107">
        <v>0.31</v>
      </c>
    </row>
    <row r="298" spans="2:8" s="105" customFormat="1">
      <c r="B298" s="105" t="s">
        <v>2301</v>
      </c>
      <c r="C298" s="106">
        <v>4.79</v>
      </c>
      <c r="D298" s="105" t="s">
        <v>548</v>
      </c>
      <c r="E298" s="105" t="s">
        <v>186</v>
      </c>
      <c r="F298" s="107">
        <v>250</v>
      </c>
      <c r="G298" s="107">
        <v>2489.39</v>
      </c>
      <c r="H298" s="107">
        <v>0.3</v>
      </c>
    </row>
    <row r="299" spans="2:8" s="105" customFormat="1">
      <c r="B299" s="105" t="s">
        <v>2302</v>
      </c>
      <c r="C299" s="106">
        <v>4.42</v>
      </c>
      <c r="D299" s="105" t="s">
        <v>548</v>
      </c>
      <c r="E299" s="105" t="s">
        <v>121</v>
      </c>
      <c r="F299" s="107">
        <v>200</v>
      </c>
      <c r="G299" s="107">
        <v>2043.19</v>
      </c>
      <c r="H299" s="107">
        <v>0.25</v>
      </c>
    </row>
    <row r="300" spans="2:8" s="105" customFormat="1">
      <c r="B300" s="105" t="s">
        <v>2303</v>
      </c>
      <c r="C300" s="106">
        <v>4.28</v>
      </c>
      <c r="D300" s="105" t="s">
        <v>554</v>
      </c>
      <c r="E300" s="105" t="s">
        <v>187</v>
      </c>
      <c r="F300" s="107">
        <v>150</v>
      </c>
      <c r="G300" s="107">
        <v>1546.69</v>
      </c>
      <c r="H300" s="107">
        <v>0.19</v>
      </c>
    </row>
    <row r="301" spans="2:8" s="105" customFormat="1">
      <c r="B301" s="105" t="s">
        <v>2304</v>
      </c>
      <c r="C301" s="106">
        <v>4.74</v>
      </c>
      <c r="D301" s="105" t="s">
        <v>548</v>
      </c>
      <c r="E301" s="105" t="s">
        <v>188</v>
      </c>
      <c r="F301" s="107">
        <v>150</v>
      </c>
      <c r="G301" s="107">
        <v>1543.76</v>
      </c>
      <c r="H301" s="107">
        <v>0.19</v>
      </c>
    </row>
    <row r="302" spans="2:8" s="105" customFormat="1">
      <c r="B302" s="105" t="s">
        <v>2305</v>
      </c>
      <c r="C302" s="106">
        <v>4.1500000000000004</v>
      </c>
      <c r="D302" s="105" t="s">
        <v>548</v>
      </c>
      <c r="E302" s="105" t="s">
        <v>189</v>
      </c>
      <c r="F302" s="107">
        <v>150</v>
      </c>
      <c r="G302" s="107">
        <v>1533.94</v>
      </c>
      <c r="H302" s="107">
        <v>0.19</v>
      </c>
    </row>
    <row r="303" spans="2:8" s="105" customFormat="1">
      <c r="B303" s="105" t="s">
        <v>1011</v>
      </c>
      <c r="C303" s="106">
        <v>3.46</v>
      </c>
      <c r="D303" s="105" t="s">
        <v>548</v>
      </c>
      <c r="E303" s="105" t="s">
        <v>124</v>
      </c>
      <c r="F303" s="107">
        <v>15</v>
      </c>
      <c r="G303" s="107">
        <v>1505.14</v>
      </c>
      <c r="H303" s="107">
        <v>0.18</v>
      </c>
    </row>
    <row r="304" spans="2:8" s="105" customFormat="1">
      <c r="B304" s="105" t="s">
        <v>1746</v>
      </c>
      <c r="C304" s="106">
        <v>4.4000000000000004</v>
      </c>
      <c r="D304" s="105" t="s">
        <v>554</v>
      </c>
      <c r="E304" s="105" t="s">
        <v>190</v>
      </c>
      <c r="F304" s="107">
        <v>100</v>
      </c>
      <c r="G304" s="107">
        <v>1031.99</v>
      </c>
      <c r="H304" s="107">
        <v>0.12</v>
      </c>
    </row>
    <row r="305" spans="2:8" s="105" customFormat="1">
      <c r="B305" s="105" t="s">
        <v>1464</v>
      </c>
      <c r="C305" s="106">
        <v>3.86</v>
      </c>
      <c r="D305" s="105" t="s">
        <v>548</v>
      </c>
      <c r="E305" s="105" t="s">
        <v>191</v>
      </c>
      <c r="F305" s="107">
        <v>100</v>
      </c>
      <c r="G305" s="107">
        <v>1011.7</v>
      </c>
      <c r="H305" s="107">
        <v>0.12</v>
      </c>
    </row>
    <row r="306" spans="2:8" s="105" customFormat="1">
      <c r="B306" s="105" t="s">
        <v>192</v>
      </c>
      <c r="C306" s="106">
        <v>3.52</v>
      </c>
      <c r="D306" s="105" t="s">
        <v>548</v>
      </c>
      <c r="E306" s="105" t="s">
        <v>193</v>
      </c>
      <c r="F306" s="107">
        <v>100</v>
      </c>
      <c r="G306" s="107">
        <v>1009.12</v>
      </c>
      <c r="H306" s="107">
        <v>0.12</v>
      </c>
    </row>
    <row r="307" spans="2:8" s="105" customFormat="1">
      <c r="B307" s="105" t="s">
        <v>1764</v>
      </c>
      <c r="C307" s="106">
        <v>5.1100000000000003</v>
      </c>
      <c r="D307" s="105" t="s">
        <v>548</v>
      </c>
      <c r="E307" s="105" t="s">
        <v>194</v>
      </c>
      <c r="F307" s="107">
        <v>50</v>
      </c>
      <c r="G307" s="107">
        <v>530.23</v>
      </c>
      <c r="H307" s="107">
        <v>0.06</v>
      </c>
    </row>
    <row r="308" spans="2:8" s="105" customFormat="1">
      <c r="B308" s="105" t="s">
        <v>1628</v>
      </c>
      <c r="C308" s="106">
        <v>5.69</v>
      </c>
      <c r="D308" s="105" t="s">
        <v>548</v>
      </c>
      <c r="E308" s="105" t="s">
        <v>866</v>
      </c>
      <c r="F308" s="107">
        <v>50</v>
      </c>
      <c r="G308" s="107">
        <v>513.61</v>
      </c>
      <c r="H308" s="107">
        <v>0.06</v>
      </c>
    </row>
    <row r="309" spans="2:8" s="105" customFormat="1">
      <c r="B309" s="105" t="s">
        <v>2306</v>
      </c>
      <c r="C309" s="106">
        <v>3.86</v>
      </c>
      <c r="D309" s="105" t="s">
        <v>548</v>
      </c>
      <c r="E309" s="105" t="s">
        <v>195</v>
      </c>
      <c r="F309" s="107">
        <v>50</v>
      </c>
      <c r="G309" s="107">
        <v>510.34</v>
      </c>
      <c r="H309" s="107">
        <v>0.06</v>
      </c>
    </row>
    <row r="310" spans="2:8" s="105" customFormat="1">
      <c r="B310" s="105" t="s">
        <v>2307</v>
      </c>
      <c r="C310" s="106">
        <v>3.52</v>
      </c>
      <c r="D310" s="105" t="s">
        <v>548</v>
      </c>
      <c r="E310" s="105" t="s">
        <v>196</v>
      </c>
      <c r="F310" s="107">
        <v>50</v>
      </c>
      <c r="G310" s="107">
        <v>502.53</v>
      </c>
      <c r="H310" s="107">
        <v>0.06</v>
      </c>
    </row>
    <row r="311" spans="2:8" s="105" customFormat="1">
      <c r="B311" s="177" t="s">
        <v>563</v>
      </c>
      <c r="C311" s="178"/>
      <c r="D311" s="177"/>
      <c r="E311" s="177"/>
      <c r="F311" s="166"/>
      <c r="G311" s="166">
        <f>SUM(G293:G310)</f>
        <v>28479.529999999995</v>
      </c>
      <c r="H311" s="166">
        <f>SUM(H293:H310)</f>
        <v>3.4400000000000004</v>
      </c>
    </row>
    <row r="312" spans="2:8" s="105" customFormat="1">
      <c r="B312" s="177" t="s">
        <v>359</v>
      </c>
      <c r="C312" s="106"/>
      <c r="F312" s="107"/>
      <c r="G312" s="107"/>
      <c r="H312" s="107"/>
    </row>
    <row r="313" spans="2:8" s="105" customFormat="1">
      <c r="B313" s="105" t="s">
        <v>2845</v>
      </c>
      <c r="C313" s="106">
        <v>3.73</v>
      </c>
      <c r="D313" s="105" t="s">
        <v>356</v>
      </c>
      <c r="E313" s="105" t="s">
        <v>197</v>
      </c>
      <c r="F313" s="107">
        <v>4000000</v>
      </c>
      <c r="G313" s="107">
        <v>3924.31</v>
      </c>
      <c r="H313" s="107">
        <v>0.48</v>
      </c>
    </row>
    <row r="314" spans="2:8" s="105" customFormat="1">
      <c r="B314" s="105" t="s">
        <v>2851</v>
      </c>
      <c r="C314" s="106">
        <v>3.77</v>
      </c>
      <c r="D314" s="105" t="s">
        <v>356</v>
      </c>
      <c r="E314" s="105" t="s">
        <v>198</v>
      </c>
      <c r="F314" s="107">
        <v>4000000</v>
      </c>
      <c r="G314" s="107">
        <v>3890.62</v>
      </c>
      <c r="H314" s="107">
        <v>0.47</v>
      </c>
    </row>
    <row r="315" spans="2:8" s="105" customFormat="1">
      <c r="B315" s="105" t="s">
        <v>2843</v>
      </c>
      <c r="C315" s="106">
        <v>3.38</v>
      </c>
      <c r="D315" s="105" t="s">
        <v>356</v>
      </c>
      <c r="E315" s="105" t="s">
        <v>947</v>
      </c>
      <c r="F315" s="107">
        <v>3300000</v>
      </c>
      <c r="G315" s="107">
        <v>3276.64</v>
      </c>
      <c r="H315" s="107">
        <v>0.4</v>
      </c>
    </row>
    <row r="316" spans="2:8" s="105" customFormat="1">
      <c r="B316" s="105" t="s">
        <v>2854</v>
      </c>
      <c r="C316" s="106">
        <v>3.53</v>
      </c>
      <c r="D316" s="105" t="s">
        <v>356</v>
      </c>
      <c r="E316" s="105" t="s">
        <v>199</v>
      </c>
      <c r="F316" s="107">
        <v>3000000</v>
      </c>
      <c r="G316" s="107">
        <v>2967.85</v>
      </c>
      <c r="H316" s="107">
        <v>0.36</v>
      </c>
    </row>
    <row r="317" spans="2:8" s="105" customFormat="1">
      <c r="B317" s="105" t="s">
        <v>2842</v>
      </c>
      <c r="C317" s="106">
        <v>3.38</v>
      </c>
      <c r="D317" s="105" t="s">
        <v>356</v>
      </c>
      <c r="E317" s="105" t="s">
        <v>200</v>
      </c>
      <c r="F317" s="107">
        <v>2500000</v>
      </c>
      <c r="G317" s="107">
        <v>2483.9</v>
      </c>
      <c r="H317" s="107">
        <v>0.3</v>
      </c>
    </row>
    <row r="318" spans="2:8" s="105" customFormat="1">
      <c r="B318" s="105" t="s">
        <v>2852</v>
      </c>
      <c r="C318" s="106">
        <v>3.52</v>
      </c>
      <c r="D318" s="105" t="s">
        <v>356</v>
      </c>
      <c r="E318" s="105" t="s">
        <v>201</v>
      </c>
      <c r="F318" s="107">
        <v>2500000</v>
      </c>
      <c r="G318" s="107">
        <v>2476.6</v>
      </c>
      <c r="H318" s="107">
        <v>0.3</v>
      </c>
    </row>
    <row r="319" spans="2:8" s="105" customFormat="1">
      <c r="B319" s="105" t="s">
        <v>2849</v>
      </c>
      <c r="C319" s="106">
        <v>3.77</v>
      </c>
      <c r="D319" s="105" t="s">
        <v>356</v>
      </c>
      <c r="E319" s="105" t="s">
        <v>202</v>
      </c>
      <c r="F319" s="107">
        <v>2500000</v>
      </c>
      <c r="G319" s="107">
        <v>2434.8200000000002</v>
      </c>
      <c r="H319" s="107">
        <v>0.28999999999999998</v>
      </c>
    </row>
    <row r="320" spans="2:8" s="105" customFormat="1">
      <c r="B320" s="105" t="s">
        <v>2838</v>
      </c>
      <c r="C320" s="106">
        <v>3.35</v>
      </c>
      <c r="D320" s="105" t="s">
        <v>356</v>
      </c>
      <c r="E320" s="105" t="s">
        <v>133</v>
      </c>
      <c r="F320" s="107">
        <v>2000000</v>
      </c>
      <c r="G320" s="107">
        <v>1992.32</v>
      </c>
      <c r="H320" s="107">
        <v>0.24</v>
      </c>
    </row>
    <row r="321" spans="2:8" s="105" customFormat="1">
      <c r="B321" s="105" t="s">
        <v>2847</v>
      </c>
      <c r="C321" s="106">
        <v>3.75</v>
      </c>
      <c r="D321" s="105" t="s">
        <v>356</v>
      </c>
      <c r="E321" s="105" t="s">
        <v>203</v>
      </c>
      <c r="F321" s="107">
        <v>2000000</v>
      </c>
      <c r="G321" s="107">
        <v>1955.01</v>
      </c>
      <c r="H321" s="107">
        <v>0.24</v>
      </c>
    </row>
    <row r="322" spans="2:8" s="105" customFormat="1">
      <c r="B322" s="105" t="s">
        <v>2837</v>
      </c>
      <c r="C322" s="106">
        <v>3.31</v>
      </c>
      <c r="D322" s="105" t="s">
        <v>356</v>
      </c>
      <c r="E322" s="105" t="s">
        <v>135</v>
      </c>
      <c r="F322" s="107">
        <v>1500000</v>
      </c>
      <c r="G322" s="107">
        <v>1497.15</v>
      </c>
      <c r="H322" s="107">
        <v>0.18</v>
      </c>
    </row>
    <row r="323" spans="2:8" s="105" customFormat="1">
      <c r="B323" s="105" t="s">
        <v>2840</v>
      </c>
      <c r="C323" s="106">
        <v>3.35</v>
      </c>
      <c r="D323" s="105" t="s">
        <v>356</v>
      </c>
      <c r="E323" s="105" t="s">
        <v>365</v>
      </c>
      <c r="F323" s="107">
        <v>1500000</v>
      </c>
      <c r="G323" s="107">
        <v>1493.28</v>
      </c>
      <c r="H323" s="107">
        <v>0.18</v>
      </c>
    </row>
    <row r="324" spans="2:8" s="105" customFormat="1">
      <c r="B324" s="105" t="s">
        <v>2844</v>
      </c>
      <c r="C324" s="106">
        <v>3.71</v>
      </c>
      <c r="D324" s="105" t="s">
        <v>356</v>
      </c>
      <c r="E324" s="105" t="s">
        <v>204</v>
      </c>
      <c r="F324" s="107">
        <v>1500000</v>
      </c>
      <c r="G324" s="107">
        <v>1472.76</v>
      </c>
      <c r="H324" s="107">
        <v>0.18</v>
      </c>
    </row>
    <row r="325" spans="2:8" s="105" customFormat="1">
      <c r="B325" s="105" t="s">
        <v>2846</v>
      </c>
      <c r="C325" s="106">
        <v>3.73</v>
      </c>
      <c r="D325" s="105" t="s">
        <v>356</v>
      </c>
      <c r="E325" s="105" t="s">
        <v>206</v>
      </c>
      <c r="F325" s="107">
        <v>1500000</v>
      </c>
      <c r="G325" s="107">
        <v>1470.59</v>
      </c>
      <c r="H325" s="107">
        <v>0.18</v>
      </c>
    </row>
    <row r="326" spans="2:8" s="105" customFormat="1">
      <c r="B326" s="105" t="s">
        <v>2848</v>
      </c>
      <c r="C326" s="106">
        <v>3.75</v>
      </c>
      <c r="D326" s="105" t="s">
        <v>356</v>
      </c>
      <c r="E326" s="105" t="s">
        <v>207</v>
      </c>
      <c r="F326" s="107">
        <v>1500000</v>
      </c>
      <c r="G326" s="107">
        <v>1464.2</v>
      </c>
      <c r="H326" s="107">
        <v>0.18</v>
      </c>
    </row>
    <row r="327" spans="2:8" s="105" customFormat="1">
      <c r="B327" s="105" t="s">
        <v>208</v>
      </c>
      <c r="C327" s="106">
        <v>3.31</v>
      </c>
      <c r="D327" s="105" t="s">
        <v>356</v>
      </c>
      <c r="E327" s="105" t="s">
        <v>209</v>
      </c>
      <c r="F327" s="107">
        <v>1000000</v>
      </c>
      <c r="G327" s="107">
        <v>999.37</v>
      </c>
      <c r="H327" s="107">
        <v>0.12</v>
      </c>
    </row>
    <row r="328" spans="2:8" s="105" customFormat="1">
      <c r="B328" s="105" t="s">
        <v>2836</v>
      </c>
      <c r="C328" s="106">
        <v>3.31</v>
      </c>
      <c r="D328" s="105" t="s">
        <v>356</v>
      </c>
      <c r="E328" s="105" t="s">
        <v>210</v>
      </c>
      <c r="F328" s="107">
        <v>1000000</v>
      </c>
      <c r="G328" s="107">
        <v>999.37</v>
      </c>
      <c r="H328" s="107">
        <v>0.12</v>
      </c>
    </row>
    <row r="329" spans="2:8" s="105" customFormat="1">
      <c r="B329" s="105" t="s">
        <v>2839</v>
      </c>
      <c r="C329" s="106">
        <v>3.35</v>
      </c>
      <c r="D329" s="105" t="s">
        <v>356</v>
      </c>
      <c r="E329" s="105" t="s">
        <v>211</v>
      </c>
      <c r="F329" s="107">
        <v>1000000</v>
      </c>
      <c r="G329" s="107">
        <v>996.8</v>
      </c>
      <c r="H329" s="107">
        <v>0.12</v>
      </c>
    </row>
    <row r="330" spans="2:8" s="105" customFormat="1">
      <c r="B330" s="105" t="s">
        <v>2841</v>
      </c>
      <c r="C330" s="106">
        <v>3.32</v>
      </c>
      <c r="D330" s="105" t="s">
        <v>356</v>
      </c>
      <c r="E330" s="105" t="s">
        <v>134</v>
      </c>
      <c r="F330" s="107">
        <v>1000000</v>
      </c>
      <c r="G330" s="107">
        <v>994.93</v>
      </c>
      <c r="H330" s="107">
        <v>0.12</v>
      </c>
    </row>
    <row r="331" spans="2:8" s="105" customFormat="1">
      <c r="B331" s="105" t="s">
        <v>2835</v>
      </c>
      <c r="C331" s="106">
        <v>3.38</v>
      </c>
      <c r="D331" s="105" t="s">
        <v>356</v>
      </c>
      <c r="E331" s="105" t="s">
        <v>212</v>
      </c>
      <c r="F331" s="107">
        <v>1000000</v>
      </c>
      <c r="G331" s="107">
        <v>993.47</v>
      </c>
      <c r="H331" s="107">
        <v>0.12</v>
      </c>
    </row>
    <row r="332" spans="2:8" s="105" customFormat="1">
      <c r="B332" s="105" t="s">
        <v>2850</v>
      </c>
      <c r="C332" s="106">
        <v>3.78</v>
      </c>
      <c r="D332" s="105" t="s">
        <v>356</v>
      </c>
      <c r="E332" s="105" t="s">
        <v>213</v>
      </c>
      <c r="F332" s="107">
        <v>1000000</v>
      </c>
      <c r="G332" s="107">
        <v>973.23</v>
      </c>
      <c r="H332" s="107">
        <v>0.12</v>
      </c>
    </row>
    <row r="333" spans="2:8" s="105" customFormat="1">
      <c r="B333" s="105" t="s">
        <v>2834</v>
      </c>
      <c r="C333" s="106">
        <v>3.35</v>
      </c>
      <c r="D333" s="105" t="s">
        <v>356</v>
      </c>
      <c r="E333" s="105" t="s">
        <v>362</v>
      </c>
      <c r="F333" s="107">
        <v>500000</v>
      </c>
      <c r="G333" s="107">
        <v>497.76</v>
      </c>
      <c r="H333" s="107">
        <v>0.06</v>
      </c>
    </row>
    <row r="334" spans="2:8" s="105" customFormat="1">
      <c r="B334" s="105" t="s">
        <v>2853</v>
      </c>
      <c r="C334" s="106">
        <v>3.54</v>
      </c>
      <c r="D334" s="105" t="s">
        <v>356</v>
      </c>
      <c r="E334" s="105" t="s">
        <v>215</v>
      </c>
      <c r="F334" s="107">
        <v>500000</v>
      </c>
      <c r="G334" s="107">
        <v>494.96</v>
      </c>
      <c r="H334" s="107">
        <v>0.06</v>
      </c>
    </row>
    <row r="335" spans="2:8" s="105" customFormat="1">
      <c r="B335" s="177" t="s">
        <v>366</v>
      </c>
      <c r="C335" s="178"/>
      <c r="D335" s="177"/>
      <c r="E335" s="177"/>
      <c r="F335" s="166"/>
      <c r="G335" s="166">
        <f>SUM(G313:G334)</f>
        <v>39749.94000000001</v>
      </c>
      <c r="H335" s="166">
        <f>SUM(H313:H334)</f>
        <v>4.82</v>
      </c>
    </row>
    <row r="336" spans="2:8" s="105" customFormat="1">
      <c r="B336" s="177" t="s">
        <v>2475</v>
      </c>
      <c r="C336" s="178"/>
      <c r="D336" s="177"/>
      <c r="E336" s="177"/>
      <c r="F336" s="166"/>
      <c r="G336" s="166"/>
      <c r="H336" s="166"/>
    </row>
    <row r="337" spans="2:11" s="105" customFormat="1">
      <c r="B337" s="105" t="s">
        <v>268</v>
      </c>
      <c r="C337" s="106" t="s">
        <v>382</v>
      </c>
      <c r="D337" s="105" t="s">
        <v>826</v>
      </c>
      <c r="E337" s="105" t="s">
        <v>171</v>
      </c>
      <c r="F337" s="107">
        <v>1135542.2120000001</v>
      </c>
      <c r="G337" s="107">
        <v>42101.47</v>
      </c>
      <c r="H337" s="107">
        <v>5.0999999999999996</v>
      </c>
    </row>
    <row r="338" spans="2:11" s="105" customFormat="1">
      <c r="B338" s="177" t="s">
        <v>2465</v>
      </c>
      <c r="C338" s="178"/>
      <c r="D338" s="177"/>
      <c r="E338" s="177"/>
      <c r="F338" s="166"/>
      <c r="G338" s="166">
        <f>SUM(G337)</f>
        <v>42101.47</v>
      </c>
      <c r="H338" s="166">
        <f>SUM(H337)</f>
        <v>5.0999999999999996</v>
      </c>
    </row>
    <row r="339" spans="2:11" s="105" customFormat="1">
      <c r="B339" s="177" t="s">
        <v>2468</v>
      </c>
      <c r="C339" s="106"/>
      <c r="F339" s="107"/>
      <c r="G339" s="107"/>
      <c r="H339" s="107"/>
    </row>
    <row r="340" spans="2:11" s="105" customFormat="1">
      <c r="B340" s="105" t="s">
        <v>1388</v>
      </c>
      <c r="C340" s="106"/>
      <c r="F340" s="107"/>
      <c r="G340" s="107">
        <v>300</v>
      </c>
      <c r="H340" s="107">
        <v>3.6313340143875342E-2</v>
      </c>
    </row>
    <row r="341" spans="2:11" s="105" customFormat="1">
      <c r="B341" s="105" t="s">
        <v>216</v>
      </c>
      <c r="C341" s="106"/>
      <c r="F341" s="107"/>
      <c r="G341" s="107">
        <v>4290</v>
      </c>
      <c r="H341" s="107">
        <v>0.51928076405741741</v>
      </c>
    </row>
    <row r="342" spans="2:11" s="105" customFormat="1">
      <c r="B342" s="105" t="s">
        <v>146</v>
      </c>
      <c r="C342" s="106"/>
      <c r="F342" s="107"/>
      <c r="G342" s="107">
        <v>2340</v>
      </c>
      <c r="H342" s="107">
        <v>0.28324405312222767</v>
      </c>
    </row>
    <row r="343" spans="2:11" s="105" customFormat="1">
      <c r="B343" s="105" t="s">
        <v>217</v>
      </c>
      <c r="C343" s="106"/>
      <c r="F343" s="107"/>
      <c r="G343" s="107">
        <v>1755</v>
      </c>
      <c r="H343" s="107">
        <v>0.21243303984167075</v>
      </c>
    </row>
    <row r="344" spans="2:11" s="105" customFormat="1">
      <c r="B344" s="105" t="s">
        <v>2108</v>
      </c>
      <c r="C344" s="106"/>
      <c r="F344" s="107"/>
      <c r="G344" s="107">
        <v>13537</v>
      </c>
      <c r="H344" s="107">
        <v>1.6385789517588016</v>
      </c>
    </row>
    <row r="345" spans="2:11" s="105" customFormat="1">
      <c r="B345" s="105" t="s">
        <v>1393</v>
      </c>
      <c r="C345" s="106"/>
      <c r="F345" s="107"/>
      <c r="G345" s="107">
        <v>9552</v>
      </c>
      <c r="H345" s="107">
        <v>1.1562167501809908</v>
      </c>
    </row>
    <row r="346" spans="2:11" s="105" customFormat="1">
      <c r="B346" s="177" t="s">
        <v>2467</v>
      </c>
      <c r="C346" s="178"/>
      <c r="D346" s="177"/>
      <c r="E346" s="177"/>
      <c r="F346" s="166"/>
      <c r="G346" s="166">
        <f>SUM(G339:G345)</f>
        <v>31774</v>
      </c>
      <c r="H346" s="166">
        <f>SUM(H339:H345)</f>
        <v>3.8460668991049838</v>
      </c>
    </row>
    <row r="347" spans="2:11" s="105" customFormat="1">
      <c r="B347" s="177" t="s">
        <v>2469</v>
      </c>
      <c r="C347" s="178"/>
      <c r="D347" s="177"/>
      <c r="E347" s="177"/>
      <c r="F347" s="166"/>
      <c r="G347" s="166">
        <v>32000</v>
      </c>
      <c r="H347" s="166">
        <v>3.87</v>
      </c>
    </row>
    <row r="348" spans="2:11" s="105" customFormat="1">
      <c r="B348" s="177" t="s">
        <v>2470</v>
      </c>
      <c r="C348" s="178"/>
      <c r="D348" s="177"/>
      <c r="E348" s="177"/>
      <c r="F348" s="166"/>
      <c r="G348" s="166">
        <v>50519.14</v>
      </c>
      <c r="H348" s="166">
        <v>6.12</v>
      </c>
    </row>
    <row r="349" spans="2:11" s="105" customFormat="1">
      <c r="B349" s="177" t="s">
        <v>368</v>
      </c>
      <c r="C349" s="178"/>
      <c r="D349" s="177"/>
      <c r="E349" s="177"/>
      <c r="F349" s="166"/>
      <c r="G349" s="166">
        <v>854962.51</v>
      </c>
      <c r="H349" s="166">
        <v>103.49</v>
      </c>
      <c r="J349" s="179"/>
      <c r="K349" s="173"/>
    </row>
    <row r="350" spans="2:11" s="105" customFormat="1">
      <c r="B350" s="177" t="s">
        <v>369</v>
      </c>
      <c r="C350" s="178"/>
      <c r="D350" s="177"/>
      <c r="E350" s="177"/>
      <c r="F350" s="166"/>
      <c r="G350" s="166">
        <v>-28819.834026420009</v>
      </c>
      <c r="H350" s="166">
        <v>-3.4899999999999949</v>
      </c>
      <c r="K350" s="173"/>
    </row>
    <row r="351" spans="2:11" s="105" customFormat="1">
      <c r="B351" s="177" t="s">
        <v>370</v>
      </c>
      <c r="C351" s="178"/>
      <c r="D351" s="177"/>
      <c r="E351" s="177"/>
      <c r="F351" s="166"/>
      <c r="G351" s="166">
        <v>826142.67597357999</v>
      </c>
      <c r="H351" s="166">
        <v>100</v>
      </c>
    </row>
    <row r="352" spans="2:11" s="105" customFormat="1">
      <c r="B352" s="177" t="s">
        <v>2742</v>
      </c>
      <c r="C352" s="178"/>
      <c r="D352" s="177"/>
      <c r="E352" s="177"/>
      <c r="F352" s="166"/>
      <c r="G352" s="166"/>
      <c r="H352" s="166"/>
    </row>
    <row r="353" spans="2:8" s="105" customFormat="1">
      <c r="B353" s="177"/>
      <c r="C353" s="178"/>
      <c r="D353" s="177"/>
      <c r="E353" s="177"/>
      <c r="F353" s="166"/>
      <c r="G353" s="166"/>
      <c r="H353" s="166"/>
    </row>
    <row r="354" spans="2:8" s="105" customFormat="1">
      <c r="B354" s="177"/>
      <c r="C354" s="178"/>
      <c r="D354" s="177"/>
      <c r="E354" s="177"/>
      <c r="F354" s="166"/>
      <c r="G354" s="166"/>
      <c r="H354" s="166"/>
    </row>
    <row r="355" spans="2:8" s="105" customFormat="1">
      <c r="B355" s="105" t="s">
        <v>371</v>
      </c>
      <c r="C355" s="106"/>
      <c r="F355" s="107"/>
      <c r="G355" s="107"/>
      <c r="H355" s="107"/>
    </row>
    <row r="356" spans="2:8" s="105" customFormat="1">
      <c r="B356" s="105" t="s">
        <v>372</v>
      </c>
      <c r="C356" s="106"/>
      <c r="F356" s="107"/>
      <c r="G356" s="107"/>
      <c r="H356" s="107"/>
    </row>
    <row r="357" spans="2:8" s="105" customFormat="1">
      <c r="C357" s="106"/>
      <c r="F357" s="107"/>
      <c r="G357" s="107"/>
      <c r="H357" s="107"/>
    </row>
    <row r="358" spans="2:8" s="105" customFormat="1" ht="25.5">
      <c r="B358" s="180" t="s">
        <v>373</v>
      </c>
      <c r="C358" s="106" t="s">
        <v>374</v>
      </c>
      <c r="F358" s="107"/>
      <c r="G358" s="107"/>
      <c r="H358" s="107"/>
    </row>
    <row r="359" spans="2:8" s="105" customFormat="1">
      <c r="B359" s="177"/>
      <c r="C359" s="106"/>
      <c r="F359" s="107"/>
      <c r="G359" s="107"/>
      <c r="H359" s="107"/>
    </row>
    <row r="360" spans="2:8" s="105" customFormat="1">
      <c r="B360" s="177" t="s">
        <v>375</v>
      </c>
      <c r="C360" s="106"/>
      <c r="F360" s="107"/>
      <c r="G360" s="107"/>
      <c r="H360" s="107"/>
    </row>
    <row r="361" spans="2:8" s="105" customFormat="1">
      <c r="B361" s="177" t="s">
        <v>449</v>
      </c>
      <c r="C361" s="106"/>
      <c r="F361" s="107"/>
      <c r="G361" s="107"/>
      <c r="H361" s="107"/>
    </row>
    <row r="362" spans="2:8" s="105" customFormat="1">
      <c r="B362" s="177" t="s">
        <v>376</v>
      </c>
      <c r="C362" s="106"/>
      <c r="F362" s="107"/>
      <c r="G362" s="107"/>
      <c r="H362" s="107"/>
    </row>
    <row r="363" spans="2:8" s="105" customFormat="1">
      <c r="B363" s="177" t="s">
        <v>218</v>
      </c>
      <c r="C363" s="178"/>
      <c r="F363" s="107"/>
      <c r="G363" s="107"/>
      <c r="H363" s="107"/>
    </row>
    <row r="364" spans="2:8" s="105" customFormat="1">
      <c r="B364" s="177" t="s">
        <v>219</v>
      </c>
      <c r="C364" s="178"/>
      <c r="F364" s="107"/>
      <c r="G364" s="107"/>
      <c r="H364" s="107"/>
    </row>
    <row r="365" spans="2:8" s="105" customFormat="1">
      <c r="B365" s="177" t="s">
        <v>220</v>
      </c>
      <c r="C365" s="178"/>
      <c r="F365" s="107"/>
      <c r="G365" s="107"/>
      <c r="H365" s="107"/>
    </row>
    <row r="366" spans="2:8" s="105" customFormat="1">
      <c r="B366" s="177" t="s">
        <v>221</v>
      </c>
      <c r="C366" s="178"/>
      <c r="F366" s="107"/>
      <c r="G366" s="107"/>
      <c r="H366" s="107"/>
    </row>
    <row r="367" spans="2:8" s="105" customFormat="1">
      <c r="B367" s="177" t="s">
        <v>222</v>
      </c>
      <c r="C367" s="178"/>
      <c r="F367" s="107"/>
      <c r="G367" s="107"/>
      <c r="H367" s="107"/>
    </row>
    <row r="368" spans="2:8" s="105" customFormat="1">
      <c r="B368" s="177" t="s">
        <v>223</v>
      </c>
      <c r="C368" s="178"/>
      <c r="F368" s="107"/>
      <c r="G368" s="107"/>
      <c r="H368" s="107"/>
    </row>
    <row r="369" spans="2:8" s="105" customFormat="1">
      <c r="B369" s="177" t="s">
        <v>224</v>
      </c>
      <c r="C369" s="178"/>
      <c r="F369" s="107"/>
      <c r="G369" s="107"/>
      <c r="H369" s="107"/>
    </row>
    <row r="370" spans="2:8" s="105" customFormat="1">
      <c r="B370" s="177" t="s">
        <v>225</v>
      </c>
      <c r="C370" s="178"/>
      <c r="F370" s="107"/>
      <c r="G370" s="107"/>
      <c r="H370" s="107"/>
    </row>
    <row r="371" spans="2:8" s="105" customFormat="1">
      <c r="B371" s="177" t="s">
        <v>2810</v>
      </c>
      <c r="C371" s="178"/>
      <c r="F371" s="107"/>
      <c r="G371" s="107"/>
      <c r="H371" s="107"/>
    </row>
    <row r="372" spans="2:8" s="105" customFormat="1">
      <c r="B372" s="177" t="s">
        <v>377</v>
      </c>
      <c r="C372" s="106"/>
      <c r="F372" s="107"/>
      <c r="G372" s="107"/>
      <c r="H372" s="107"/>
    </row>
    <row r="373" spans="2:8" s="105" customFormat="1">
      <c r="B373" s="177" t="s">
        <v>2812</v>
      </c>
      <c r="C373" s="106"/>
      <c r="F373" s="107"/>
      <c r="G373" s="107"/>
      <c r="H373" s="107"/>
    </row>
    <row r="374" spans="2:8" s="105" customFormat="1">
      <c r="B374" s="177" t="s">
        <v>378</v>
      </c>
      <c r="C374" s="106"/>
      <c r="F374" s="107"/>
      <c r="G374" s="107"/>
      <c r="H374" s="107"/>
    </row>
    <row r="375" spans="2:8" s="105" customFormat="1">
      <c r="C375" s="106"/>
      <c r="F375" s="107"/>
      <c r="G375" s="107"/>
      <c r="H375" s="107"/>
    </row>
    <row r="376" spans="2:8" s="105" customFormat="1">
      <c r="C376" s="179"/>
      <c r="F376" s="107"/>
      <c r="G376" s="107"/>
      <c r="H376" s="107"/>
    </row>
    <row r="377" spans="2:8" s="105" customFormat="1" ht="14.25">
      <c r="B377" s="181" t="s">
        <v>2564</v>
      </c>
      <c r="C377" s="167"/>
      <c r="F377" s="107"/>
      <c r="G377" s="107"/>
      <c r="H377" s="107"/>
    </row>
    <row r="378" spans="2:8" s="105" customFormat="1" ht="25.5">
      <c r="B378" s="138" t="s">
        <v>2476</v>
      </c>
      <c r="C378" s="138" t="s">
        <v>2477</v>
      </c>
      <c r="F378" s="107"/>
      <c r="G378" s="107"/>
      <c r="H378" s="107"/>
    </row>
    <row r="379" spans="2:8" s="105" customFormat="1">
      <c r="B379" s="139" t="s">
        <v>2478</v>
      </c>
      <c r="C379" s="140">
        <v>0</v>
      </c>
      <c r="F379" s="107"/>
      <c r="G379" s="107"/>
      <c r="H379" s="107"/>
    </row>
    <row r="380" spans="2:8" s="105" customFormat="1">
      <c r="B380" s="139" t="s">
        <v>2479</v>
      </c>
      <c r="C380" s="140">
        <v>31774</v>
      </c>
      <c r="F380" s="107"/>
      <c r="G380" s="107"/>
      <c r="H380" s="107"/>
    </row>
    <row r="381" spans="2:8" s="105" customFormat="1">
      <c r="B381" s="139" t="s">
        <v>2480</v>
      </c>
      <c r="C381" s="140">
        <v>74400</v>
      </c>
      <c r="F381" s="107"/>
      <c r="G381" s="107"/>
      <c r="H381" s="107"/>
    </row>
    <row r="382" spans="2:8" s="105" customFormat="1">
      <c r="B382" s="139" t="s">
        <v>2481</v>
      </c>
      <c r="C382" s="140">
        <v>36800</v>
      </c>
      <c r="F382" s="107"/>
      <c r="G382" s="107"/>
      <c r="H382" s="107"/>
    </row>
    <row r="383" spans="2:8" s="105" customFormat="1">
      <c r="B383" s="171" t="s">
        <v>2759</v>
      </c>
      <c r="C383" s="140">
        <v>42092.500310000003</v>
      </c>
      <c r="F383" s="107"/>
      <c r="G383" s="107"/>
      <c r="H383" s="107"/>
    </row>
    <row r="384" spans="2:8" s="105" customFormat="1">
      <c r="B384" s="141" t="s">
        <v>2482</v>
      </c>
      <c r="C384" s="142">
        <f>SUM(C379:C383)</f>
        <v>185066.50031</v>
      </c>
      <c r="F384" s="107"/>
      <c r="G384" s="107"/>
      <c r="H384" s="107"/>
    </row>
    <row r="385" spans="2:8" s="105" customFormat="1">
      <c r="C385" s="179"/>
      <c r="F385" s="107"/>
      <c r="G385" s="107"/>
      <c r="H385" s="107"/>
    </row>
    <row r="386" spans="2:8" s="105" customFormat="1">
      <c r="C386" s="179"/>
      <c r="F386" s="107"/>
      <c r="G386" s="107"/>
      <c r="H386" s="107"/>
    </row>
    <row r="387" spans="2:8" s="105" customFormat="1" ht="15">
      <c r="B387" s="182" t="s">
        <v>2483</v>
      </c>
      <c r="C387" s="183">
        <v>44377</v>
      </c>
      <c r="F387" s="107"/>
      <c r="G387" s="107"/>
      <c r="H387" s="107"/>
    </row>
    <row r="388" spans="2:8" s="105" customFormat="1" ht="45">
      <c r="B388" s="262" t="s">
        <v>2484</v>
      </c>
      <c r="C388" s="262" t="s">
        <v>2485</v>
      </c>
      <c r="D388" s="111" t="s">
        <v>2486</v>
      </c>
      <c r="E388" s="262" t="s">
        <v>2487</v>
      </c>
      <c r="F388" s="262" t="s">
        <v>2488</v>
      </c>
      <c r="G388" s="107"/>
      <c r="H388" s="107"/>
    </row>
    <row r="389" spans="2:8" s="105" customFormat="1" ht="15">
      <c r="B389" s="131" t="s">
        <v>2566</v>
      </c>
      <c r="C389" s="185">
        <v>-201000</v>
      </c>
      <c r="D389" s="186">
        <v>2049.7930000000001</v>
      </c>
      <c r="E389" s="186">
        <v>2026.25</v>
      </c>
      <c r="F389" s="273">
        <v>185066.5</v>
      </c>
      <c r="G389" s="107"/>
      <c r="H389" s="107"/>
    </row>
    <row r="390" spans="2:8" s="105" customFormat="1" ht="15">
      <c r="B390" s="131" t="s">
        <v>2567</v>
      </c>
      <c r="C390" s="185">
        <v>-484000</v>
      </c>
      <c r="D390" s="186">
        <v>1486.1873000000001</v>
      </c>
      <c r="E390" s="186">
        <v>1515.6</v>
      </c>
      <c r="F390" s="274"/>
      <c r="G390" s="107"/>
      <c r="H390" s="107"/>
    </row>
    <row r="391" spans="2:8" s="105" customFormat="1" ht="15">
      <c r="B391" s="131" t="s">
        <v>2568</v>
      </c>
      <c r="C391" s="185">
        <v>-2135000</v>
      </c>
      <c r="D391" s="186">
        <v>769.05089999999996</v>
      </c>
      <c r="E391" s="186">
        <v>707.8</v>
      </c>
      <c r="F391" s="274"/>
      <c r="G391" s="107"/>
      <c r="H391" s="107"/>
    </row>
    <row r="392" spans="2:8" s="105" customFormat="1" ht="15">
      <c r="B392" s="131" t="s">
        <v>2569</v>
      </c>
      <c r="C392" s="185">
        <v>-98800</v>
      </c>
      <c r="D392" s="186">
        <v>3154.5787</v>
      </c>
      <c r="E392" s="186">
        <v>3207.55</v>
      </c>
      <c r="F392" s="274"/>
      <c r="G392" s="107"/>
      <c r="H392" s="107"/>
    </row>
    <row r="393" spans="2:8" s="105" customFormat="1" ht="15">
      <c r="B393" s="131" t="s">
        <v>2570</v>
      </c>
      <c r="C393" s="185">
        <v>-749000</v>
      </c>
      <c r="D393" s="186">
        <v>755.47029999999995</v>
      </c>
      <c r="E393" s="186">
        <v>742.35</v>
      </c>
      <c r="F393" s="274"/>
      <c r="G393" s="107"/>
      <c r="H393" s="107"/>
    </row>
    <row r="394" spans="2:8" s="105" customFormat="1" ht="15">
      <c r="B394" s="131" t="s">
        <v>2571</v>
      </c>
      <c r="C394" s="185">
        <v>-75000</v>
      </c>
      <c r="D394" s="186">
        <v>343.52530000000002</v>
      </c>
      <c r="E394" s="186">
        <v>342.55</v>
      </c>
      <c r="F394" s="274"/>
      <c r="G394" s="107"/>
      <c r="H394" s="107"/>
    </row>
    <row r="395" spans="2:8" s="105" customFormat="1" ht="15">
      <c r="B395" s="131" t="s">
        <v>2572</v>
      </c>
      <c r="C395" s="185">
        <v>-247750</v>
      </c>
      <c r="D395" s="186">
        <v>3264.4038</v>
      </c>
      <c r="E395" s="186">
        <v>3628.85</v>
      </c>
      <c r="F395" s="274"/>
      <c r="G395" s="107"/>
      <c r="H395" s="107"/>
    </row>
    <row r="396" spans="2:8" s="105" customFormat="1" ht="15">
      <c r="B396" s="131" t="s">
        <v>2573</v>
      </c>
      <c r="C396" s="185">
        <v>-955000</v>
      </c>
      <c r="D396" s="186">
        <v>223.40090000000001</v>
      </c>
      <c r="E396" s="186">
        <v>222.6</v>
      </c>
      <c r="F396" s="274"/>
      <c r="G396" s="107"/>
      <c r="H396" s="107"/>
    </row>
    <row r="397" spans="2:8" s="105" customFormat="1" ht="15">
      <c r="B397" s="131" t="s">
        <v>2574</v>
      </c>
      <c r="C397" s="185">
        <v>-1669500</v>
      </c>
      <c r="D397" s="186">
        <v>121.9515</v>
      </c>
      <c r="E397" s="186">
        <v>123.4</v>
      </c>
      <c r="F397" s="274"/>
      <c r="G397" s="107"/>
      <c r="H397" s="107"/>
    </row>
    <row r="398" spans="2:8" s="105" customFormat="1" ht="15">
      <c r="B398" s="131" t="s">
        <v>2575</v>
      </c>
      <c r="C398" s="185">
        <v>-27900</v>
      </c>
      <c r="D398" s="186">
        <v>3048.5320999999999</v>
      </c>
      <c r="E398" s="186">
        <v>3008.2</v>
      </c>
      <c r="F398" s="274"/>
      <c r="G398" s="107"/>
      <c r="H398" s="107"/>
    </row>
    <row r="399" spans="2:8" s="105" customFormat="1" ht="15">
      <c r="B399" s="131" t="s">
        <v>2576</v>
      </c>
      <c r="C399" s="185">
        <v>-9500</v>
      </c>
      <c r="D399" s="186">
        <v>1072.3855000000001</v>
      </c>
      <c r="E399" s="186">
        <v>1041.8</v>
      </c>
      <c r="F399" s="274"/>
      <c r="G399" s="107"/>
      <c r="H399" s="107"/>
    </row>
    <row r="400" spans="2:8" s="105" customFormat="1" ht="15">
      <c r="B400" s="131" t="s">
        <v>2577</v>
      </c>
      <c r="C400" s="185">
        <v>-899600</v>
      </c>
      <c r="D400" s="186">
        <v>955.96479999999997</v>
      </c>
      <c r="E400" s="186">
        <v>969.65</v>
      </c>
      <c r="F400" s="274"/>
      <c r="G400" s="107"/>
      <c r="H400" s="107"/>
    </row>
    <row r="401" spans="2:8" s="105" customFormat="1" ht="15">
      <c r="B401" s="131" t="s">
        <v>2578</v>
      </c>
      <c r="C401" s="185">
        <v>-320400</v>
      </c>
      <c r="D401" s="186">
        <v>749.01189999999997</v>
      </c>
      <c r="E401" s="186">
        <v>751.8</v>
      </c>
      <c r="F401" s="274"/>
      <c r="G401" s="107"/>
      <c r="H401" s="107"/>
    </row>
    <row r="402" spans="2:8" s="105" customFormat="1" ht="15">
      <c r="B402" s="131" t="s">
        <v>2579</v>
      </c>
      <c r="C402" s="185">
        <v>-48500</v>
      </c>
      <c r="D402" s="186">
        <v>4042.9735000000001</v>
      </c>
      <c r="E402" s="186">
        <v>4017.95</v>
      </c>
      <c r="F402" s="274"/>
      <c r="G402" s="107"/>
      <c r="H402" s="107"/>
    </row>
    <row r="403" spans="2:8" s="105" customFormat="1" ht="15">
      <c r="B403" s="131" t="s">
        <v>2580</v>
      </c>
      <c r="C403" s="185">
        <v>-15525</v>
      </c>
      <c r="D403" s="186">
        <v>12246.2099</v>
      </c>
      <c r="E403" s="186">
        <v>12178.65</v>
      </c>
      <c r="F403" s="274"/>
      <c r="G403" s="107"/>
      <c r="H403" s="107"/>
    </row>
    <row r="404" spans="2:8" s="105" customFormat="1" ht="15">
      <c r="B404" s="131" t="s">
        <v>2581</v>
      </c>
      <c r="C404" s="185">
        <v>-90750</v>
      </c>
      <c r="D404" s="186">
        <v>6098.5456000000004</v>
      </c>
      <c r="E404" s="186">
        <v>6040.45</v>
      </c>
      <c r="F404" s="274"/>
      <c r="G404" s="107"/>
      <c r="H404" s="107"/>
    </row>
    <row r="405" spans="2:8" s="105" customFormat="1" ht="15">
      <c r="B405" s="131" t="s">
        <v>2582</v>
      </c>
      <c r="C405" s="185">
        <v>-16800</v>
      </c>
      <c r="D405" s="186">
        <v>2244.3377999999998</v>
      </c>
      <c r="E405" s="186">
        <v>2251.1</v>
      </c>
      <c r="F405" s="274"/>
      <c r="G405" s="107"/>
      <c r="H405" s="107"/>
    </row>
    <row r="406" spans="2:8" s="105" customFormat="1" ht="15">
      <c r="B406" s="131" t="s">
        <v>2583</v>
      </c>
      <c r="C406" s="185">
        <v>-6809400</v>
      </c>
      <c r="D406" s="186">
        <v>80.034999999999997</v>
      </c>
      <c r="E406" s="186">
        <v>86.15</v>
      </c>
      <c r="F406" s="274"/>
      <c r="G406" s="107"/>
      <c r="H406" s="107"/>
    </row>
    <row r="407" spans="2:8" s="105" customFormat="1" ht="15">
      <c r="B407" s="131" t="s">
        <v>2584</v>
      </c>
      <c r="C407" s="185">
        <v>-2033000</v>
      </c>
      <c r="D407" s="186">
        <v>161.77109999999999</v>
      </c>
      <c r="E407" s="186">
        <v>178.25</v>
      </c>
      <c r="F407" s="274"/>
      <c r="G407" s="107"/>
      <c r="H407" s="107"/>
    </row>
    <row r="408" spans="2:8" s="105" customFormat="1" ht="15">
      <c r="B408" s="131" t="s">
        <v>2585</v>
      </c>
      <c r="C408" s="185">
        <v>-317900</v>
      </c>
      <c r="D408" s="186">
        <v>811.30560000000003</v>
      </c>
      <c r="E408" s="186">
        <v>808.8</v>
      </c>
      <c r="F408" s="274"/>
      <c r="G408" s="107"/>
      <c r="H408" s="107"/>
    </row>
    <row r="409" spans="2:8" s="105" customFormat="1" ht="15">
      <c r="B409" s="131" t="s">
        <v>2586</v>
      </c>
      <c r="C409" s="185">
        <v>-228000</v>
      </c>
      <c r="D409" s="186">
        <v>735.26639999999998</v>
      </c>
      <c r="E409" s="186">
        <v>761.65</v>
      </c>
      <c r="F409" s="274"/>
      <c r="G409" s="107"/>
      <c r="H409" s="107"/>
    </row>
    <row r="410" spans="2:8" s="105" customFormat="1" ht="15">
      <c r="B410" s="131" t="s">
        <v>2587</v>
      </c>
      <c r="C410" s="185">
        <v>-2230455</v>
      </c>
      <c r="D410" s="186">
        <v>538.39290000000005</v>
      </c>
      <c r="E410" s="186">
        <v>528.15</v>
      </c>
      <c r="F410" s="274"/>
      <c r="G410" s="107"/>
      <c r="H410" s="107"/>
    </row>
    <row r="411" spans="2:8" s="105" customFormat="1" ht="15">
      <c r="B411" s="131" t="s">
        <v>2588</v>
      </c>
      <c r="C411" s="185">
        <v>-2278500</v>
      </c>
      <c r="D411" s="186">
        <v>67.338200000000001</v>
      </c>
      <c r="E411" s="186">
        <v>65.900000000000006</v>
      </c>
      <c r="F411" s="274"/>
      <c r="G411" s="107"/>
      <c r="H411" s="107"/>
    </row>
    <row r="412" spans="2:8" s="105" customFormat="1" ht="15">
      <c r="B412" s="131" t="s">
        <v>2589</v>
      </c>
      <c r="C412" s="185">
        <v>-864800</v>
      </c>
      <c r="D412" s="186">
        <v>401.85489999999999</v>
      </c>
      <c r="E412" s="186">
        <v>406.35</v>
      </c>
      <c r="F412" s="274"/>
      <c r="G412" s="107"/>
      <c r="H412" s="107"/>
    </row>
    <row r="413" spans="2:8" s="105" customFormat="1" ht="15">
      <c r="B413" s="131" t="s">
        <v>2590</v>
      </c>
      <c r="C413" s="185">
        <v>-7800</v>
      </c>
      <c r="D413" s="186">
        <v>15026.857</v>
      </c>
      <c r="E413" s="186">
        <v>14946.1</v>
      </c>
      <c r="F413" s="274"/>
      <c r="G413" s="107"/>
      <c r="H413" s="107"/>
    </row>
    <row r="414" spans="2:8" s="105" customFormat="1" ht="15">
      <c r="B414" s="131" t="s">
        <v>2591</v>
      </c>
      <c r="C414" s="185">
        <v>-379800</v>
      </c>
      <c r="D414" s="186">
        <v>475.10559999999998</v>
      </c>
      <c r="E414" s="186">
        <v>469.4</v>
      </c>
      <c r="F414" s="274"/>
      <c r="G414" s="107"/>
      <c r="H414" s="107"/>
    </row>
    <row r="415" spans="2:8" s="105" customFormat="1" ht="15">
      <c r="B415" s="131" t="s">
        <v>2592</v>
      </c>
      <c r="C415" s="185">
        <v>-4200</v>
      </c>
      <c r="D415" s="186">
        <v>3688.2716</v>
      </c>
      <c r="E415" s="186">
        <v>3653.4</v>
      </c>
      <c r="F415" s="274"/>
      <c r="G415" s="107"/>
      <c r="H415" s="107"/>
    </row>
    <row r="416" spans="2:8" s="105" customFormat="1" ht="15">
      <c r="B416" s="131" t="s">
        <v>2593</v>
      </c>
      <c r="C416" s="185">
        <v>-1313400</v>
      </c>
      <c r="D416" s="186">
        <v>623.97400000000005</v>
      </c>
      <c r="E416" s="186">
        <v>645</v>
      </c>
      <c r="F416" s="274"/>
      <c r="G416" s="107"/>
      <c r="H416" s="107"/>
    </row>
    <row r="417" spans="2:8" s="105" customFormat="1" ht="15">
      <c r="B417" s="131" t="s">
        <v>2594</v>
      </c>
      <c r="C417" s="185">
        <v>-2192400</v>
      </c>
      <c r="D417" s="186">
        <v>152.22919999999999</v>
      </c>
      <c r="E417" s="186">
        <v>152.30000000000001</v>
      </c>
      <c r="F417" s="274"/>
      <c r="G417" s="107"/>
      <c r="H417" s="107"/>
    </row>
    <row r="418" spans="2:8" s="105" customFormat="1" ht="15">
      <c r="B418" s="131" t="s">
        <v>2595</v>
      </c>
      <c r="C418" s="185">
        <v>-1022500</v>
      </c>
      <c r="D418" s="186">
        <v>536.85109999999997</v>
      </c>
      <c r="E418" s="186">
        <v>515.5</v>
      </c>
      <c r="F418" s="274"/>
      <c r="G418" s="107"/>
      <c r="H418" s="107"/>
    </row>
    <row r="419" spans="2:8" s="105" customFormat="1" ht="15">
      <c r="B419" s="131" t="s">
        <v>2596</v>
      </c>
      <c r="C419" s="185">
        <v>-13000</v>
      </c>
      <c r="D419" s="186">
        <v>965.69179999999994</v>
      </c>
      <c r="E419" s="186">
        <v>971.45</v>
      </c>
      <c r="F419" s="274"/>
      <c r="G419" s="107"/>
      <c r="H419" s="107"/>
    </row>
    <row r="420" spans="2:8" s="105" customFormat="1" ht="15">
      <c r="B420" s="131" t="s">
        <v>2597</v>
      </c>
      <c r="C420" s="185">
        <v>-2948400</v>
      </c>
      <c r="D420" s="186">
        <v>148.63499999999999</v>
      </c>
      <c r="E420" s="186">
        <v>146.65</v>
      </c>
      <c r="F420" s="274"/>
      <c r="G420" s="107"/>
      <c r="H420" s="107"/>
    </row>
    <row r="421" spans="2:8" s="105" customFormat="1" ht="15">
      <c r="B421" s="131" t="s">
        <v>2598</v>
      </c>
      <c r="C421" s="185">
        <v>-634578</v>
      </c>
      <c r="D421" s="186">
        <v>697.21609999999998</v>
      </c>
      <c r="E421" s="186">
        <v>702.55</v>
      </c>
      <c r="F421" s="274"/>
      <c r="G421" s="107"/>
      <c r="H421" s="107"/>
    </row>
    <row r="422" spans="2:8" s="105" customFormat="1" ht="15">
      <c r="B422" s="131" t="s">
        <v>2599</v>
      </c>
      <c r="C422" s="185">
        <v>-1745300</v>
      </c>
      <c r="D422" s="186">
        <v>167.58</v>
      </c>
      <c r="E422" s="186">
        <v>167.6</v>
      </c>
      <c r="F422" s="274"/>
      <c r="G422" s="107"/>
      <c r="H422" s="107"/>
    </row>
    <row r="423" spans="2:8" s="105" customFormat="1" ht="15">
      <c r="B423" s="131" t="s">
        <v>2600</v>
      </c>
      <c r="C423" s="185">
        <v>-292800</v>
      </c>
      <c r="D423" s="186">
        <v>843.25729999999999</v>
      </c>
      <c r="E423" s="186">
        <v>901.6</v>
      </c>
      <c r="F423" s="274"/>
      <c r="G423" s="107"/>
      <c r="H423" s="107"/>
    </row>
    <row r="424" spans="2:8" s="105" customFormat="1" ht="15">
      <c r="B424" s="131" t="s">
        <v>2601</v>
      </c>
      <c r="C424" s="185">
        <v>-284500</v>
      </c>
      <c r="D424" s="186">
        <v>1766.7162000000001</v>
      </c>
      <c r="E424" s="186">
        <v>1814.4</v>
      </c>
      <c r="F424" s="274"/>
      <c r="G424" s="107"/>
      <c r="H424" s="107"/>
    </row>
    <row r="425" spans="2:8" s="105" customFormat="1" ht="15">
      <c r="B425" s="131" t="s">
        <v>2602</v>
      </c>
      <c r="C425" s="185">
        <v>-73000</v>
      </c>
      <c r="D425" s="186">
        <v>4279.5940000000001</v>
      </c>
      <c r="E425" s="186">
        <v>4422</v>
      </c>
      <c r="F425" s="274"/>
      <c r="G425" s="107"/>
      <c r="H425" s="107"/>
    </row>
    <row r="426" spans="2:8" s="105" customFormat="1" ht="15">
      <c r="B426" s="131" t="s">
        <v>2603</v>
      </c>
      <c r="C426" s="185">
        <v>-2762100</v>
      </c>
      <c r="D426" s="186">
        <v>296.84930000000003</v>
      </c>
      <c r="E426" s="186">
        <v>282.75</v>
      </c>
      <c r="F426" s="274"/>
      <c r="G426" s="107"/>
      <c r="H426" s="107"/>
    </row>
    <row r="427" spans="2:8" s="105" customFormat="1" ht="15">
      <c r="B427" s="131" t="s">
        <v>2604</v>
      </c>
      <c r="C427" s="185">
        <v>-123750</v>
      </c>
      <c r="D427" s="186">
        <v>5287.6310999999996</v>
      </c>
      <c r="E427" s="186">
        <v>5416.25</v>
      </c>
      <c r="F427" s="274"/>
      <c r="G427" s="107"/>
      <c r="H427" s="107"/>
    </row>
    <row r="428" spans="2:8" s="105" customFormat="1" ht="15">
      <c r="B428" s="131" t="s">
        <v>2605</v>
      </c>
      <c r="C428" s="185">
        <v>-16100</v>
      </c>
      <c r="D428" s="186">
        <v>2715.6731</v>
      </c>
      <c r="E428" s="186">
        <v>2679.7</v>
      </c>
      <c r="F428" s="274"/>
      <c r="G428" s="107"/>
      <c r="H428" s="107"/>
    </row>
    <row r="429" spans="2:8" s="105" customFormat="1" ht="15">
      <c r="B429" s="131" t="s">
        <v>2606</v>
      </c>
      <c r="C429" s="185">
        <v>-389950</v>
      </c>
      <c r="D429" s="186">
        <v>1192.4830999999999</v>
      </c>
      <c r="E429" s="186">
        <v>1220.3</v>
      </c>
      <c r="F429" s="274"/>
      <c r="G429" s="107"/>
      <c r="H429" s="107"/>
    </row>
    <row r="430" spans="2:8" s="105" customFormat="1" ht="15">
      <c r="B430" s="131" t="s">
        <v>2607</v>
      </c>
      <c r="C430" s="185">
        <v>-176400</v>
      </c>
      <c r="D430" s="186">
        <v>186.0342</v>
      </c>
      <c r="E430" s="186">
        <v>182.85</v>
      </c>
      <c r="F430" s="274"/>
      <c r="G430" s="107"/>
      <c r="H430" s="107"/>
    </row>
    <row r="431" spans="2:8" s="105" customFormat="1" ht="15">
      <c r="B431" s="131" t="s">
        <v>2608</v>
      </c>
      <c r="C431" s="185">
        <v>-5610000</v>
      </c>
      <c r="D431" s="186">
        <v>85.350399999999993</v>
      </c>
      <c r="E431" s="186">
        <v>86.65</v>
      </c>
      <c r="F431" s="274"/>
      <c r="G431" s="107"/>
      <c r="H431" s="107"/>
    </row>
    <row r="432" spans="2:8" s="105" customFormat="1" ht="15">
      <c r="B432" s="131" t="s">
        <v>2609</v>
      </c>
      <c r="C432" s="185">
        <v>-1506700</v>
      </c>
      <c r="D432" s="186">
        <v>155.12360000000001</v>
      </c>
      <c r="E432" s="186">
        <v>150.5</v>
      </c>
      <c r="F432" s="274"/>
      <c r="G432" s="107"/>
      <c r="H432" s="107"/>
    </row>
    <row r="433" spans="2:8" s="105" customFormat="1" ht="15">
      <c r="B433" s="131" t="s">
        <v>2610</v>
      </c>
      <c r="C433" s="185">
        <v>-484150</v>
      </c>
      <c r="D433" s="186">
        <v>643.38459999999998</v>
      </c>
      <c r="E433" s="186">
        <v>654.75</v>
      </c>
      <c r="F433" s="274"/>
      <c r="G433" s="107"/>
      <c r="H433" s="107"/>
    </row>
    <row r="434" spans="2:8" s="105" customFormat="1" ht="15">
      <c r="B434" s="131" t="s">
        <v>2611</v>
      </c>
      <c r="C434" s="185">
        <v>-19000</v>
      </c>
      <c r="D434" s="186">
        <v>896.85720000000003</v>
      </c>
      <c r="E434" s="186">
        <v>872.75</v>
      </c>
      <c r="F434" s="274"/>
      <c r="G434" s="107"/>
      <c r="H434" s="107"/>
    </row>
    <row r="435" spans="2:8" s="105" customFormat="1" ht="15">
      <c r="B435" s="131" t="s">
        <v>2612</v>
      </c>
      <c r="C435" s="185">
        <v>-607600</v>
      </c>
      <c r="D435" s="186">
        <v>316.31270000000001</v>
      </c>
      <c r="E435" s="186">
        <v>333.6</v>
      </c>
      <c r="F435" s="274"/>
      <c r="G435" s="107"/>
      <c r="H435" s="107"/>
    </row>
    <row r="436" spans="2:8" s="105" customFormat="1" ht="15">
      <c r="B436" s="131" t="s">
        <v>2613</v>
      </c>
      <c r="C436" s="185">
        <v>-280725</v>
      </c>
      <c r="D436" s="186">
        <v>1485.1633999999999</v>
      </c>
      <c r="E436" s="186">
        <v>1502.9</v>
      </c>
      <c r="F436" s="274"/>
      <c r="G436" s="107"/>
      <c r="H436" s="107"/>
    </row>
    <row r="437" spans="2:8" s="105" customFormat="1" ht="15">
      <c r="B437" s="131" t="s">
        <v>2614</v>
      </c>
      <c r="C437" s="185">
        <v>-342500</v>
      </c>
      <c r="D437" s="186">
        <v>658.51409999999998</v>
      </c>
      <c r="E437" s="186">
        <v>662.9</v>
      </c>
      <c r="F437" s="274"/>
      <c r="G437" s="107"/>
      <c r="H437" s="107"/>
    </row>
    <row r="438" spans="2:8" s="105" customFormat="1" ht="15">
      <c r="B438" s="131" t="s">
        <v>2615</v>
      </c>
      <c r="C438" s="185">
        <v>-157850</v>
      </c>
      <c r="D438" s="186">
        <v>1490.5639000000001</v>
      </c>
      <c r="E438" s="186">
        <v>1501.7</v>
      </c>
      <c r="F438" s="274"/>
      <c r="G438" s="107"/>
      <c r="H438" s="107"/>
    </row>
    <row r="439" spans="2:8" s="105" customFormat="1" ht="15">
      <c r="B439" s="131" t="s">
        <v>2616</v>
      </c>
      <c r="C439" s="185">
        <v>-735000</v>
      </c>
      <c r="D439" s="186">
        <v>997.21659999999997</v>
      </c>
      <c r="E439" s="186">
        <v>985.75</v>
      </c>
      <c r="F439" s="274"/>
      <c r="G439" s="107"/>
      <c r="H439" s="107"/>
    </row>
    <row r="440" spans="2:8" s="105" customFormat="1" ht="15">
      <c r="B440" s="131" t="s">
        <v>2617</v>
      </c>
      <c r="C440" s="185">
        <v>-608300</v>
      </c>
      <c r="D440" s="186">
        <v>977.34059999999999</v>
      </c>
      <c r="E440" s="186">
        <v>983.35</v>
      </c>
      <c r="F440" s="274"/>
      <c r="G440" s="107"/>
      <c r="H440" s="107"/>
    </row>
    <row r="441" spans="2:8" s="105" customFormat="1" ht="15">
      <c r="B441" s="131" t="s">
        <v>2618</v>
      </c>
      <c r="C441" s="185">
        <v>-594900</v>
      </c>
      <c r="D441" s="186">
        <v>2516.8072999999999</v>
      </c>
      <c r="E441" s="186">
        <v>2489.4499999999998</v>
      </c>
      <c r="F441" s="274"/>
      <c r="G441" s="107"/>
      <c r="H441" s="107"/>
    </row>
    <row r="442" spans="2:8" s="105" customFormat="1" ht="15">
      <c r="B442" s="131" t="s">
        <v>2619</v>
      </c>
      <c r="C442" s="185">
        <v>-90200</v>
      </c>
      <c r="D442" s="186">
        <v>2955.5988000000002</v>
      </c>
      <c r="E442" s="186">
        <v>2934.15</v>
      </c>
      <c r="F442" s="274"/>
      <c r="G442" s="107"/>
      <c r="H442" s="107"/>
    </row>
    <row r="443" spans="2:8" s="105" customFormat="1" ht="15">
      <c r="B443" s="131" t="s">
        <v>2620</v>
      </c>
      <c r="C443" s="185">
        <v>-899800</v>
      </c>
      <c r="D443" s="186">
        <v>694.23739999999998</v>
      </c>
      <c r="E443" s="186">
        <v>689.05</v>
      </c>
      <c r="F443" s="274"/>
      <c r="G443" s="107"/>
      <c r="H443" s="107"/>
    </row>
    <row r="444" spans="2:8" s="105" customFormat="1" ht="15">
      <c r="B444" s="131" t="s">
        <v>2621</v>
      </c>
      <c r="C444" s="185">
        <v>-240000</v>
      </c>
      <c r="D444" s="186">
        <v>2907.0374000000002</v>
      </c>
      <c r="E444" s="186">
        <v>2884.85</v>
      </c>
      <c r="F444" s="274"/>
      <c r="G444" s="107"/>
      <c r="H444" s="107"/>
    </row>
    <row r="445" spans="2:8" s="105" customFormat="1" ht="15">
      <c r="B445" s="131" t="s">
        <v>2622</v>
      </c>
      <c r="C445" s="185">
        <v>-2242450</v>
      </c>
      <c r="D445" s="186">
        <v>371.82760000000002</v>
      </c>
      <c r="E445" s="186">
        <v>374.25</v>
      </c>
      <c r="F445" s="274"/>
      <c r="G445" s="107"/>
      <c r="H445" s="107"/>
    </row>
    <row r="446" spans="2:8" s="105" customFormat="1" ht="15">
      <c r="B446" s="131" t="s">
        <v>2623</v>
      </c>
      <c r="C446" s="185">
        <v>-1096200</v>
      </c>
      <c r="D446" s="186">
        <v>303.57209999999998</v>
      </c>
      <c r="E446" s="186">
        <v>294.55</v>
      </c>
      <c r="F446" s="274"/>
      <c r="G446" s="107"/>
      <c r="H446" s="107"/>
    </row>
    <row r="447" spans="2:8" s="105" customFormat="1" ht="15">
      <c r="B447" s="131" t="s">
        <v>2624</v>
      </c>
      <c r="C447" s="185">
        <v>-429000</v>
      </c>
      <c r="D447" s="186">
        <v>2495.0981999999999</v>
      </c>
      <c r="E447" s="186">
        <v>2482.15</v>
      </c>
      <c r="F447" s="274"/>
      <c r="G447" s="107"/>
      <c r="H447" s="107"/>
    </row>
    <row r="448" spans="2:8" s="105" customFormat="1" ht="15">
      <c r="B448" s="131" t="s">
        <v>2625</v>
      </c>
      <c r="C448" s="185">
        <v>-496000</v>
      </c>
      <c r="D448" s="186">
        <v>278.24849999999998</v>
      </c>
      <c r="E448" s="186">
        <v>262.2</v>
      </c>
      <c r="F448" s="274"/>
      <c r="G448" s="107"/>
      <c r="H448" s="107"/>
    </row>
    <row r="449" spans="2:8" s="105" customFormat="1" ht="15">
      <c r="B449" s="131" t="s">
        <v>2626</v>
      </c>
      <c r="C449" s="185">
        <v>-1205875</v>
      </c>
      <c r="D449" s="186">
        <v>632.7681</v>
      </c>
      <c r="E449" s="186">
        <v>633.6</v>
      </c>
      <c r="F449" s="274"/>
      <c r="G449" s="107"/>
      <c r="H449" s="107"/>
    </row>
    <row r="450" spans="2:8" s="105" customFormat="1" ht="15">
      <c r="B450" s="131" t="s">
        <v>2627</v>
      </c>
      <c r="C450" s="185">
        <v>-1814500</v>
      </c>
      <c r="D450" s="186">
        <v>54.295699999999997</v>
      </c>
      <c r="E450" s="186">
        <v>54.55</v>
      </c>
      <c r="F450" s="274"/>
      <c r="G450" s="107"/>
      <c r="H450" s="107"/>
    </row>
    <row r="451" spans="2:8" s="105" customFormat="1" ht="15">
      <c r="B451" s="131" t="s">
        <v>2628</v>
      </c>
      <c r="C451" s="185">
        <v>-1003750</v>
      </c>
      <c r="D451" s="186">
        <v>535.64610000000005</v>
      </c>
      <c r="E451" s="186">
        <v>560.25</v>
      </c>
      <c r="F451" s="274"/>
      <c r="G451" s="107"/>
      <c r="H451" s="107"/>
    </row>
    <row r="452" spans="2:8" s="105" customFormat="1" ht="15">
      <c r="B452" s="131" t="s">
        <v>2629</v>
      </c>
      <c r="C452" s="185">
        <v>-81200</v>
      </c>
      <c r="D452" s="186">
        <v>244.38040000000001</v>
      </c>
      <c r="E452" s="186">
        <v>239.65</v>
      </c>
      <c r="F452" s="274"/>
      <c r="G452" s="107"/>
      <c r="H452" s="107"/>
    </row>
    <row r="453" spans="2:8" s="105" customFormat="1" ht="15">
      <c r="B453" s="131" t="s">
        <v>2630</v>
      </c>
      <c r="C453" s="185">
        <v>-1852500</v>
      </c>
      <c r="D453" s="186">
        <v>113.0686</v>
      </c>
      <c r="E453" s="186">
        <v>108.5</v>
      </c>
      <c r="F453" s="274"/>
      <c r="G453" s="107"/>
      <c r="H453" s="107"/>
    </row>
    <row r="454" spans="2:8" s="105" customFormat="1" ht="15">
      <c r="B454" s="131" t="s">
        <v>2631</v>
      </c>
      <c r="C454" s="185">
        <v>-142350</v>
      </c>
      <c r="D454" s="186">
        <v>2075.2669999999998</v>
      </c>
      <c r="E454" s="186">
        <v>2037.65</v>
      </c>
      <c r="F454" s="274"/>
      <c r="G454" s="107"/>
      <c r="H454" s="107"/>
    </row>
    <row r="455" spans="2:8" s="105" customFormat="1" ht="15">
      <c r="B455" s="131" t="s">
        <v>2489</v>
      </c>
      <c r="C455" s="185">
        <v>-5388800</v>
      </c>
      <c r="D455" s="186">
        <v>206.64510000000001</v>
      </c>
      <c r="E455" s="186">
        <v>203.45</v>
      </c>
      <c r="F455" s="274"/>
      <c r="G455" s="107"/>
      <c r="H455" s="107"/>
    </row>
    <row r="456" spans="2:8" s="105" customFormat="1" ht="15">
      <c r="B456" s="131" t="s">
        <v>2632</v>
      </c>
      <c r="C456" s="185">
        <v>-2168100</v>
      </c>
      <c r="D456" s="186">
        <v>666.69230000000005</v>
      </c>
      <c r="E456" s="186">
        <v>681.4</v>
      </c>
      <c r="F456" s="274"/>
      <c r="G456" s="107"/>
      <c r="H456" s="107"/>
    </row>
    <row r="457" spans="2:8" s="105" customFormat="1" ht="15">
      <c r="B457" s="131" t="s">
        <v>2633</v>
      </c>
      <c r="C457" s="185">
        <v>-1467500</v>
      </c>
      <c r="D457" s="186">
        <v>390.71620000000001</v>
      </c>
      <c r="E457" s="186">
        <v>398.55</v>
      </c>
      <c r="F457" s="274"/>
      <c r="G457" s="107"/>
      <c r="H457" s="107"/>
    </row>
    <row r="458" spans="2:8" s="105" customFormat="1" ht="15">
      <c r="B458" s="131" t="s">
        <v>2634</v>
      </c>
      <c r="C458" s="185">
        <v>-42000</v>
      </c>
      <c r="D458" s="186">
        <v>3237.3753999999999</v>
      </c>
      <c r="E458" s="186">
        <v>3096.7</v>
      </c>
      <c r="F458" s="274"/>
      <c r="G458" s="107"/>
      <c r="H458" s="107"/>
    </row>
    <row r="459" spans="2:8" s="105" customFormat="1" ht="15">
      <c r="B459" s="131" t="s">
        <v>2635</v>
      </c>
      <c r="C459" s="185">
        <v>-651200</v>
      </c>
      <c r="D459" s="186">
        <v>1734.9845</v>
      </c>
      <c r="E459" s="186">
        <v>1711.7</v>
      </c>
      <c r="F459" s="274"/>
      <c r="G459" s="107"/>
      <c r="H459" s="107"/>
    </row>
    <row r="460" spans="2:8" s="105" customFormat="1" ht="15">
      <c r="B460" s="131" t="s">
        <v>2636</v>
      </c>
      <c r="C460" s="185">
        <v>-5238388</v>
      </c>
      <c r="D460" s="186">
        <v>93.665099999999995</v>
      </c>
      <c r="E460" s="186">
        <v>93.4</v>
      </c>
      <c r="F460" s="274"/>
      <c r="G460" s="107"/>
      <c r="H460" s="107"/>
    </row>
    <row r="461" spans="2:8" s="105" customFormat="1" ht="15">
      <c r="B461" s="131" t="s">
        <v>2637</v>
      </c>
      <c r="C461" s="185">
        <v>-766000</v>
      </c>
      <c r="D461" s="186">
        <v>473.85719999999998</v>
      </c>
      <c r="E461" s="186">
        <v>471.05</v>
      </c>
      <c r="F461" s="274"/>
      <c r="G461" s="107"/>
      <c r="H461" s="107"/>
    </row>
    <row r="462" spans="2:8" s="105" customFormat="1" ht="15">
      <c r="B462" s="131" t="s">
        <v>2638</v>
      </c>
      <c r="C462" s="185">
        <v>-4025</v>
      </c>
      <c r="D462" s="186">
        <v>1469.713</v>
      </c>
      <c r="E462" s="186">
        <v>1491.85</v>
      </c>
      <c r="F462" s="274"/>
      <c r="G462" s="107"/>
      <c r="H462" s="107"/>
    </row>
    <row r="463" spans="2:8" s="105" customFormat="1" ht="15">
      <c r="B463" s="131" t="s">
        <v>2639</v>
      </c>
      <c r="C463" s="185">
        <v>-564075</v>
      </c>
      <c r="D463" s="186">
        <v>1499.8623</v>
      </c>
      <c r="E463" s="186">
        <v>1496.3</v>
      </c>
      <c r="F463" s="274"/>
      <c r="G463" s="107"/>
      <c r="H463" s="107"/>
    </row>
    <row r="464" spans="2:8" s="105" customFormat="1" ht="15">
      <c r="B464" s="131" t="s">
        <v>2640</v>
      </c>
      <c r="C464" s="185">
        <v>-29850</v>
      </c>
      <c r="D464" s="186">
        <v>4101.1337999999996</v>
      </c>
      <c r="E464" s="186">
        <v>4055.1</v>
      </c>
      <c r="F464" s="274"/>
      <c r="G464" s="107"/>
      <c r="H464" s="107"/>
    </row>
    <row r="465" spans="2:8" s="105" customFormat="1" ht="15">
      <c r="B465" s="131" t="s">
        <v>2641</v>
      </c>
      <c r="C465" s="185">
        <v>-23800</v>
      </c>
      <c r="D465" s="186">
        <v>2781.2469999999998</v>
      </c>
      <c r="E465" s="186">
        <v>2897.2</v>
      </c>
      <c r="F465" s="274"/>
      <c r="G465" s="107"/>
      <c r="H465" s="107"/>
    </row>
    <row r="466" spans="2:8" s="105" customFormat="1" ht="15">
      <c r="B466" s="131" t="s">
        <v>2642</v>
      </c>
      <c r="C466" s="185">
        <v>-471750</v>
      </c>
      <c r="D466" s="186">
        <v>1160.9277</v>
      </c>
      <c r="E466" s="186">
        <v>1150.75</v>
      </c>
      <c r="F466" s="274"/>
      <c r="G466" s="107"/>
      <c r="H466" s="107"/>
    </row>
    <row r="467" spans="2:8" s="105" customFormat="1" ht="15">
      <c r="B467" s="131" t="s">
        <v>2643</v>
      </c>
      <c r="C467" s="185">
        <v>-562100</v>
      </c>
      <c r="D467" s="186">
        <v>778.81100000000004</v>
      </c>
      <c r="E467" s="186">
        <v>773.5</v>
      </c>
      <c r="F467" s="274"/>
      <c r="G467" s="107"/>
      <c r="H467" s="107"/>
    </row>
    <row r="468" spans="2:8" s="105" customFormat="1" ht="15">
      <c r="B468" s="131" t="s">
        <v>2644</v>
      </c>
      <c r="C468" s="185">
        <v>-2408000</v>
      </c>
      <c r="D468" s="186">
        <v>158.3475</v>
      </c>
      <c r="E468" s="186">
        <v>156.9</v>
      </c>
      <c r="F468" s="274"/>
      <c r="G468" s="107"/>
      <c r="H468" s="107"/>
    </row>
    <row r="469" spans="2:8" s="105" customFormat="1" ht="15">
      <c r="B469" s="131" t="s">
        <v>2645</v>
      </c>
      <c r="C469" s="185">
        <v>-1000</v>
      </c>
      <c r="D469" s="186">
        <v>7529.0339999999997</v>
      </c>
      <c r="E469" s="186">
        <v>7529.2</v>
      </c>
      <c r="F469" s="274"/>
      <c r="G469" s="107"/>
      <c r="H469" s="107"/>
    </row>
    <row r="470" spans="2:8" s="105" customFormat="1" ht="15">
      <c r="B470" s="131" t="s">
        <v>2646</v>
      </c>
      <c r="C470" s="185">
        <v>-1758000</v>
      </c>
      <c r="D470" s="186">
        <v>164.458</v>
      </c>
      <c r="E470" s="186">
        <v>169.8</v>
      </c>
      <c r="F470" s="274"/>
      <c r="G470" s="107"/>
      <c r="H470" s="107"/>
    </row>
    <row r="471" spans="2:8" s="105" customFormat="1" ht="15">
      <c r="B471" s="131" t="s">
        <v>2647</v>
      </c>
      <c r="C471" s="185">
        <v>-194000</v>
      </c>
      <c r="D471" s="186">
        <v>526.43449999999996</v>
      </c>
      <c r="E471" s="186">
        <v>531.75</v>
      </c>
      <c r="F471" s="274"/>
      <c r="G471" s="107"/>
      <c r="H471" s="107"/>
    </row>
    <row r="472" spans="2:8" s="105" customFormat="1" ht="15">
      <c r="B472" s="131" t="s">
        <v>2648</v>
      </c>
      <c r="C472" s="185">
        <v>-597500</v>
      </c>
      <c r="D472" s="186">
        <v>671.90719999999999</v>
      </c>
      <c r="E472" s="186">
        <v>664.5</v>
      </c>
      <c r="F472" s="274"/>
      <c r="G472" s="107"/>
      <c r="H472" s="107"/>
    </row>
    <row r="473" spans="2:8" s="105" customFormat="1" ht="15">
      <c r="B473" s="131" t="s">
        <v>2649</v>
      </c>
      <c r="C473" s="185">
        <v>-42900</v>
      </c>
      <c r="D473" s="186">
        <v>1016.7686</v>
      </c>
      <c r="E473" s="186">
        <v>1066.5999999999999</v>
      </c>
      <c r="F473" s="274"/>
      <c r="G473" s="107"/>
      <c r="H473" s="107"/>
    </row>
    <row r="474" spans="2:8" s="105" customFormat="1" ht="15">
      <c r="B474" s="131" t="s">
        <v>2650</v>
      </c>
      <c r="C474" s="185">
        <v>-154800</v>
      </c>
      <c r="D474" s="186">
        <v>1194.143</v>
      </c>
      <c r="E474" s="186">
        <v>1142.05</v>
      </c>
      <c r="F474" s="274"/>
      <c r="G474" s="107"/>
      <c r="H474" s="107"/>
    </row>
    <row r="475" spans="2:8" s="105" customFormat="1" ht="15">
      <c r="B475" s="131" t="s">
        <v>2651</v>
      </c>
      <c r="C475" s="185">
        <v>-272400</v>
      </c>
      <c r="D475" s="186">
        <v>2478.5171999999998</v>
      </c>
      <c r="E475" s="186">
        <v>2592.6999999999998</v>
      </c>
      <c r="F475" s="274"/>
      <c r="G475" s="107"/>
      <c r="H475" s="107"/>
    </row>
    <row r="476" spans="2:8" s="105" customFormat="1" ht="15">
      <c r="B476" s="131" t="s">
        <v>2652</v>
      </c>
      <c r="C476" s="185">
        <v>-308000</v>
      </c>
      <c r="D476" s="186">
        <v>237.77690000000001</v>
      </c>
      <c r="E476" s="186">
        <v>242.6</v>
      </c>
      <c r="F476" s="274"/>
      <c r="G476" s="107"/>
      <c r="H476" s="107"/>
    </row>
    <row r="477" spans="2:8" s="105" customFormat="1" ht="15">
      <c r="B477" s="131" t="s">
        <v>2653</v>
      </c>
      <c r="C477" s="185">
        <v>-34450</v>
      </c>
      <c r="D477" s="186">
        <v>1975.7435</v>
      </c>
      <c r="E477" s="186">
        <v>2087.4</v>
      </c>
      <c r="F477" s="274"/>
      <c r="G477" s="107"/>
      <c r="H477" s="107"/>
    </row>
    <row r="478" spans="2:8" s="105" customFormat="1" ht="15">
      <c r="B478" s="131" t="s">
        <v>2654</v>
      </c>
      <c r="C478" s="185">
        <v>-1140</v>
      </c>
      <c r="D478" s="186">
        <v>81918.665699999998</v>
      </c>
      <c r="E478" s="186">
        <v>80483.75</v>
      </c>
      <c r="F478" s="274"/>
      <c r="G478" s="107"/>
      <c r="H478" s="107"/>
    </row>
    <row r="479" spans="2:8" s="105" customFormat="1" ht="15">
      <c r="B479" s="131" t="s">
        <v>2655</v>
      </c>
      <c r="C479" s="185">
        <v>-384000</v>
      </c>
      <c r="D479" s="186">
        <v>1497.5776000000001</v>
      </c>
      <c r="E479" s="186">
        <v>1490.6</v>
      </c>
      <c r="F479" s="274"/>
      <c r="G479" s="107"/>
      <c r="H479" s="107"/>
    </row>
    <row r="480" spans="2:8" s="105" customFormat="1" ht="15">
      <c r="B480" s="131" t="s">
        <v>2656</v>
      </c>
      <c r="C480" s="185">
        <v>-9600</v>
      </c>
      <c r="D480" s="186">
        <v>358.3664</v>
      </c>
      <c r="E480" s="186">
        <v>367.9</v>
      </c>
      <c r="F480" s="274"/>
      <c r="G480" s="107"/>
      <c r="H480" s="107"/>
    </row>
    <row r="481" spans="2:8" s="105" customFormat="1" ht="15">
      <c r="B481" s="131" t="s">
        <v>2657</v>
      </c>
      <c r="C481" s="185">
        <v>-1513000</v>
      </c>
      <c r="D481" s="186">
        <v>69.843800000000002</v>
      </c>
      <c r="E481" s="186">
        <v>78.650000000000006</v>
      </c>
      <c r="F481" s="274"/>
      <c r="G481" s="107"/>
      <c r="H481" s="107"/>
    </row>
    <row r="482" spans="2:8" s="105" customFormat="1" ht="15">
      <c r="B482" s="131" t="s">
        <v>2658</v>
      </c>
      <c r="C482" s="185">
        <v>-143000</v>
      </c>
      <c r="D482" s="186">
        <v>4918.1324999999997</v>
      </c>
      <c r="E482" s="186">
        <v>4940.2</v>
      </c>
      <c r="F482" s="274"/>
      <c r="G482" s="107"/>
      <c r="H482" s="107"/>
    </row>
    <row r="483" spans="2:8" s="105" customFormat="1" ht="15">
      <c r="B483" s="131" t="s">
        <v>2659</v>
      </c>
      <c r="C483" s="185">
        <v>-174200</v>
      </c>
      <c r="D483" s="186">
        <v>183.02500000000001</v>
      </c>
      <c r="E483" s="186">
        <v>184.3</v>
      </c>
      <c r="F483" s="274"/>
      <c r="G483" s="107"/>
      <c r="H483" s="107"/>
    </row>
    <row r="484" spans="2:8" s="105" customFormat="1" ht="15">
      <c r="B484" s="131" t="s">
        <v>2660</v>
      </c>
      <c r="C484" s="185">
        <v>-340600</v>
      </c>
      <c r="D484" s="186">
        <v>220.36170000000001</v>
      </c>
      <c r="E484" s="186">
        <v>217.15</v>
      </c>
      <c r="F484" s="274"/>
      <c r="G484" s="107"/>
      <c r="H484" s="107"/>
    </row>
    <row r="485" spans="2:8" s="105" customFormat="1" ht="15">
      <c r="B485" s="131" t="s">
        <v>2661</v>
      </c>
      <c r="C485" s="185">
        <v>-7830</v>
      </c>
      <c r="D485" s="186">
        <v>29862.38</v>
      </c>
      <c r="E485" s="186">
        <v>29610</v>
      </c>
      <c r="F485" s="274"/>
      <c r="G485" s="107"/>
      <c r="H485" s="107"/>
    </row>
    <row r="486" spans="2:8" s="105" customFormat="1" ht="15">
      <c r="B486" s="131" t="s">
        <v>2662</v>
      </c>
      <c r="C486" s="185">
        <v>-192000</v>
      </c>
      <c r="D486" s="186">
        <v>224.8535</v>
      </c>
      <c r="E486" s="186">
        <v>223.55</v>
      </c>
      <c r="F486" s="274"/>
      <c r="G486" s="107"/>
      <c r="H486" s="107"/>
    </row>
    <row r="487" spans="2:8" s="105" customFormat="1" ht="15">
      <c r="B487" s="131" t="s">
        <v>2663</v>
      </c>
      <c r="C487" s="185">
        <v>-3069000</v>
      </c>
      <c r="D487" s="186">
        <v>124.32170000000001</v>
      </c>
      <c r="E487" s="186">
        <v>127.3</v>
      </c>
      <c r="F487" s="274"/>
      <c r="G487" s="107"/>
      <c r="H487" s="107"/>
    </row>
    <row r="488" spans="2:8" s="105" customFormat="1" ht="15">
      <c r="B488" s="131" t="s">
        <v>2664</v>
      </c>
      <c r="C488" s="185">
        <v>-15000</v>
      </c>
      <c r="D488" s="186">
        <v>2148.2536</v>
      </c>
      <c r="E488" s="186">
        <v>2163.35</v>
      </c>
      <c r="F488" s="274"/>
      <c r="G488" s="107"/>
      <c r="H488" s="107"/>
    </row>
    <row r="489" spans="2:8" s="105" customFormat="1" ht="15">
      <c r="B489" s="131" t="s">
        <v>2665</v>
      </c>
      <c r="C489" s="185">
        <v>-17216000</v>
      </c>
      <c r="D489" s="186">
        <v>42.3705</v>
      </c>
      <c r="E489" s="186">
        <v>42.45</v>
      </c>
      <c r="F489" s="274"/>
      <c r="G489" s="107"/>
      <c r="H489" s="107"/>
    </row>
    <row r="490" spans="2:8" s="105" customFormat="1" ht="15">
      <c r="B490" s="131" t="s">
        <v>2666</v>
      </c>
      <c r="C490" s="185">
        <v>-50150</v>
      </c>
      <c r="D490" s="186">
        <v>1031.4003</v>
      </c>
      <c r="E490" s="186">
        <v>1028.5999999999999</v>
      </c>
      <c r="F490" s="274"/>
      <c r="G490" s="107"/>
      <c r="H490" s="107"/>
    </row>
    <row r="491" spans="2:8" s="105" customFormat="1" ht="15">
      <c r="B491" s="131" t="s">
        <v>2667</v>
      </c>
      <c r="C491" s="185">
        <v>-2526000</v>
      </c>
      <c r="D491" s="186">
        <v>145.8306</v>
      </c>
      <c r="E491" s="186">
        <v>149.1</v>
      </c>
      <c r="F491" s="274"/>
      <c r="G491" s="107"/>
      <c r="H491" s="107"/>
    </row>
    <row r="492" spans="2:8" s="105" customFormat="1" ht="15">
      <c r="B492" s="131" t="s">
        <v>2668</v>
      </c>
      <c r="C492" s="185">
        <v>-821500</v>
      </c>
      <c r="D492" s="186">
        <v>2222.0012000000002</v>
      </c>
      <c r="E492" s="186">
        <v>2116.4499999999998</v>
      </c>
      <c r="F492" s="274"/>
      <c r="G492" s="107"/>
      <c r="H492" s="107"/>
    </row>
    <row r="493" spans="2:8" s="105" customFormat="1" ht="15">
      <c r="B493" s="131" t="s">
        <v>2669</v>
      </c>
      <c r="C493" s="185">
        <v>-245250</v>
      </c>
      <c r="D493" s="186">
        <v>992.43529999999998</v>
      </c>
      <c r="E493" s="186">
        <v>1010.55</v>
      </c>
      <c r="F493" s="274"/>
      <c r="G493" s="107"/>
      <c r="H493" s="107"/>
    </row>
    <row r="494" spans="2:8" s="105" customFormat="1" ht="15">
      <c r="B494" s="131" t="s">
        <v>2670</v>
      </c>
      <c r="C494" s="185">
        <v>-3857000</v>
      </c>
      <c r="D494" s="186">
        <v>126.2582</v>
      </c>
      <c r="E494" s="186">
        <v>130.80000000000001</v>
      </c>
      <c r="F494" s="274"/>
      <c r="G494" s="107"/>
      <c r="H494" s="107"/>
    </row>
    <row r="495" spans="2:8" s="105" customFormat="1" ht="15">
      <c r="B495" s="131" t="s">
        <v>2671</v>
      </c>
      <c r="C495" s="185">
        <v>-3228000</v>
      </c>
      <c r="D495" s="186">
        <v>422.0976</v>
      </c>
      <c r="E495" s="186">
        <v>421</v>
      </c>
      <c r="F495" s="274"/>
      <c r="G495" s="107"/>
      <c r="H495" s="107"/>
    </row>
    <row r="496" spans="2:8" s="105" customFormat="1" ht="15">
      <c r="B496" s="131" t="s">
        <v>2672</v>
      </c>
      <c r="C496" s="185">
        <v>-200</v>
      </c>
      <c r="D496" s="186">
        <v>29115.5154</v>
      </c>
      <c r="E496" s="186">
        <v>27568</v>
      </c>
      <c r="F496" s="274"/>
      <c r="G496" s="107"/>
      <c r="H496" s="107"/>
    </row>
    <row r="497" spans="2:8" s="105" customFormat="1" ht="15">
      <c r="B497" s="131" t="s">
        <v>2673</v>
      </c>
      <c r="C497" s="185">
        <v>-185075</v>
      </c>
      <c r="D497" s="186">
        <v>2017.3681999999999</v>
      </c>
      <c r="E497" s="186">
        <v>2029.85</v>
      </c>
      <c r="F497" s="274"/>
      <c r="G497" s="107"/>
      <c r="H497" s="107"/>
    </row>
    <row r="498" spans="2:8" s="105" customFormat="1" ht="15">
      <c r="B498" s="131" t="s">
        <v>2674</v>
      </c>
      <c r="C498" s="185">
        <v>-13250</v>
      </c>
      <c r="D498" s="186">
        <v>7029.1207999999997</v>
      </c>
      <c r="E498" s="186">
        <v>7311.1</v>
      </c>
      <c r="F498" s="274"/>
      <c r="G498" s="107"/>
      <c r="H498" s="107"/>
    </row>
    <row r="499" spans="2:8" s="105" customFormat="1" ht="15">
      <c r="B499" s="131" t="s">
        <v>2675</v>
      </c>
      <c r="C499" s="185">
        <v>-280000</v>
      </c>
      <c r="D499" s="186">
        <v>1382.2009</v>
      </c>
      <c r="E499" s="186">
        <v>1350.45</v>
      </c>
      <c r="F499" s="274"/>
      <c r="G499" s="107"/>
      <c r="H499" s="107"/>
    </row>
    <row r="500" spans="2:8" s="105" customFormat="1" ht="15">
      <c r="B500" s="131" t="s">
        <v>2676</v>
      </c>
      <c r="C500" s="185">
        <v>-1292200</v>
      </c>
      <c r="D500" s="186">
        <v>673.54520000000002</v>
      </c>
      <c r="E500" s="186">
        <v>677.3</v>
      </c>
      <c r="F500" s="274"/>
      <c r="G500" s="107"/>
      <c r="H500" s="107"/>
    </row>
    <row r="501" spans="2:8" s="105" customFormat="1" ht="15">
      <c r="B501" s="131" t="s">
        <v>2677</v>
      </c>
      <c r="C501" s="185">
        <v>-471000</v>
      </c>
      <c r="D501" s="186">
        <v>539.37159999999994</v>
      </c>
      <c r="E501" s="186">
        <v>532.79999999999995</v>
      </c>
      <c r="F501" s="274"/>
      <c r="G501" s="107"/>
      <c r="H501" s="107"/>
    </row>
    <row r="502" spans="2:8" s="105" customFormat="1" ht="15">
      <c r="B502" s="131" t="s">
        <v>2678</v>
      </c>
      <c r="C502" s="185">
        <v>-594000</v>
      </c>
      <c r="D502" s="186">
        <v>721.87059999999997</v>
      </c>
      <c r="E502" s="186">
        <v>725.8</v>
      </c>
      <c r="F502" s="274"/>
      <c r="G502" s="107"/>
      <c r="H502" s="107"/>
    </row>
    <row r="503" spans="2:8" s="105" customFormat="1" ht="15">
      <c r="B503" s="131" t="s">
        <v>2679</v>
      </c>
      <c r="C503" s="185">
        <v>-71550</v>
      </c>
      <c r="D503" s="186">
        <v>750.00329999999997</v>
      </c>
      <c r="E503" s="186">
        <v>757.45</v>
      </c>
      <c r="F503" s="274"/>
      <c r="G503" s="107"/>
      <c r="H503" s="107"/>
    </row>
    <row r="504" spans="2:8" s="105" customFormat="1" ht="15">
      <c r="B504" s="131" t="s">
        <v>2680</v>
      </c>
      <c r="C504" s="185">
        <v>-51300</v>
      </c>
      <c r="D504" s="186">
        <v>343.33749999999998</v>
      </c>
      <c r="E504" s="186">
        <v>340.95</v>
      </c>
      <c r="F504" s="274"/>
      <c r="G504" s="107"/>
      <c r="H504" s="107"/>
    </row>
    <row r="505" spans="2:8" s="105" customFormat="1" ht="15">
      <c r="B505" s="131" t="s">
        <v>2681</v>
      </c>
      <c r="C505" s="185">
        <v>-7539750</v>
      </c>
      <c r="D505" s="186">
        <v>122.6084</v>
      </c>
      <c r="E505" s="186">
        <v>122.75</v>
      </c>
      <c r="F505" s="274"/>
      <c r="G505" s="107"/>
      <c r="H505" s="107"/>
    </row>
    <row r="506" spans="2:8" s="105" customFormat="1" ht="15">
      <c r="B506" s="131" t="s">
        <v>2682</v>
      </c>
      <c r="C506" s="185">
        <v>-1061650</v>
      </c>
      <c r="D506" s="186">
        <v>1118.1221</v>
      </c>
      <c r="E506" s="186">
        <v>1170.5999999999999</v>
      </c>
      <c r="F506" s="274"/>
      <c r="G506" s="107"/>
      <c r="H506" s="107"/>
    </row>
    <row r="507" spans="2:8" s="105" customFormat="1" ht="15">
      <c r="B507" s="131" t="s">
        <v>2683</v>
      </c>
      <c r="C507" s="185">
        <v>-367200</v>
      </c>
      <c r="D507" s="186">
        <v>3308.5452</v>
      </c>
      <c r="E507" s="186">
        <v>3351.3</v>
      </c>
      <c r="F507" s="274"/>
      <c r="G507" s="107"/>
      <c r="H507" s="107"/>
    </row>
    <row r="508" spans="2:8" s="105" customFormat="1" ht="15">
      <c r="B508" s="131" t="s">
        <v>2684</v>
      </c>
      <c r="C508" s="185">
        <v>-570600</v>
      </c>
      <c r="D508" s="186">
        <v>1044.0500999999999</v>
      </c>
      <c r="E508" s="186">
        <v>1070.2</v>
      </c>
      <c r="F508" s="274"/>
      <c r="G508" s="107"/>
      <c r="H508" s="107"/>
    </row>
    <row r="509" spans="2:8" s="105" customFormat="1" ht="15">
      <c r="B509" s="131" t="s">
        <v>2685</v>
      </c>
      <c r="C509" s="185">
        <v>-61875</v>
      </c>
      <c r="D509" s="186">
        <v>1737.8874000000001</v>
      </c>
      <c r="E509" s="186">
        <v>1736.3</v>
      </c>
      <c r="F509" s="274"/>
      <c r="G509" s="107"/>
      <c r="H509" s="107"/>
    </row>
    <row r="510" spans="2:8" s="105" customFormat="1" ht="15">
      <c r="B510" s="131" t="s">
        <v>2686</v>
      </c>
      <c r="C510" s="185">
        <v>-131000</v>
      </c>
      <c r="D510" s="186">
        <v>2928.3420000000001</v>
      </c>
      <c r="E510" s="186">
        <v>2916.05</v>
      </c>
      <c r="F510" s="274"/>
      <c r="G510" s="107"/>
      <c r="H510" s="107"/>
    </row>
    <row r="511" spans="2:8" s="105" customFormat="1" ht="15">
      <c r="B511" s="131" t="s">
        <v>2687</v>
      </c>
      <c r="C511" s="185">
        <v>-60200</v>
      </c>
      <c r="D511" s="186">
        <v>616.33339999999998</v>
      </c>
      <c r="E511" s="186">
        <v>621.95000000000005</v>
      </c>
      <c r="F511" s="274"/>
      <c r="G511" s="107"/>
      <c r="H511" s="107"/>
    </row>
    <row r="512" spans="2:8" s="105" customFormat="1" ht="15">
      <c r="B512" s="131" t="s">
        <v>2688</v>
      </c>
      <c r="C512" s="185">
        <v>-6500</v>
      </c>
      <c r="D512" s="186">
        <v>6871.6139000000003</v>
      </c>
      <c r="E512" s="186">
        <v>6782.9</v>
      </c>
      <c r="F512" s="274"/>
      <c r="G512" s="107"/>
      <c r="H512" s="107"/>
    </row>
    <row r="513" spans="2:8" s="105" customFormat="1" ht="15">
      <c r="B513" s="131" t="s">
        <v>2689</v>
      </c>
      <c r="C513" s="185">
        <v>-115600</v>
      </c>
      <c r="D513" s="186">
        <v>6844.8535000000002</v>
      </c>
      <c r="E513" s="186">
        <v>6769.55</v>
      </c>
      <c r="F513" s="274"/>
      <c r="G513" s="107"/>
      <c r="H513" s="107"/>
    </row>
    <row r="514" spans="2:8" s="105" customFormat="1" ht="15">
      <c r="B514" s="131" t="s">
        <v>2690</v>
      </c>
      <c r="C514" s="185">
        <v>-1073800</v>
      </c>
      <c r="D514" s="186">
        <v>800.62710000000004</v>
      </c>
      <c r="E514" s="186">
        <v>790.7</v>
      </c>
      <c r="F514" s="274"/>
      <c r="G514" s="107"/>
      <c r="H514" s="107"/>
    </row>
    <row r="515" spans="2:8" s="105" customFormat="1" ht="15">
      <c r="B515" s="131" t="s">
        <v>2691</v>
      </c>
      <c r="C515" s="185">
        <v>-4510500</v>
      </c>
      <c r="D515" s="186">
        <v>254.5197</v>
      </c>
      <c r="E515" s="186">
        <v>264.10000000000002</v>
      </c>
      <c r="F515" s="274"/>
      <c r="G515" s="107"/>
      <c r="H515" s="107"/>
    </row>
    <row r="516" spans="2:8" s="105" customFormat="1" ht="15">
      <c r="B516" s="131" t="s">
        <v>2692</v>
      </c>
      <c r="C516" s="185">
        <v>-420800</v>
      </c>
      <c r="D516" s="186">
        <v>544.49350000000004</v>
      </c>
      <c r="E516" s="186">
        <v>546.95000000000005</v>
      </c>
      <c r="F516" s="274"/>
      <c r="G516" s="107"/>
      <c r="H516" s="107"/>
    </row>
    <row r="517" spans="2:8" s="105" customFormat="1" ht="15">
      <c r="B517" s="131" t="s">
        <v>2693</v>
      </c>
      <c r="C517" s="185">
        <v>-3966000</v>
      </c>
      <c r="D517" s="186">
        <v>220.7876</v>
      </c>
      <c r="E517" s="186">
        <v>214.95</v>
      </c>
      <c r="F517" s="275"/>
      <c r="G517" s="107"/>
      <c r="H517" s="107"/>
    </row>
    <row r="518" spans="2:8" s="105" customFormat="1">
      <c r="C518" s="179"/>
      <c r="F518" s="107"/>
      <c r="G518" s="107"/>
      <c r="H518" s="107"/>
    </row>
    <row r="519" spans="2:8" s="105" customFormat="1">
      <c r="C519" s="179"/>
      <c r="F519" s="107"/>
      <c r="G519" s="107"/>
      <c r="H519" s="107"/>
    </row>
    <row r="520" spans="2:8" s="105" customFormat="1" ht="15">
      <c r="B520" s="187" t="s">
        <v>2490</v>
      </c>
      <c r="C520" s="157">
        <v>0.66490000000000005</v>
      </c>
      <c r="F520" s="107"/>
      <c r="G520" s="107"/>
      <c r="H520" s="107"/>
    </row>
    <row r="521" spans="2:8" s="105" customFormat="1" ht="15">
      <c r="B521" s="187"/>
      <c r="C521" s="157"/>
      <c r="F521" s="107"/>
      <c r="G521" s="107"/>
      <c r="H521" s="107"/>
    </row>
    <row r="522" spans="2:8" s="105" customFormat="1" ht="15">
      <c r="B522" s="187" t="s">
        <v>2565</v>
      </c>
      <c r="C522" s="157"/>
      <c r="F522" s="107"/>
      <c r="G522" s="107"/>
      <c r="H522" s="107"/>
    </row>
    <row r="523" spans="2:8" s="105" customFormat="1" ht="15.75">
      <c r="B523" s="188" t="s">
        <v>2491</v>
      </c>
      <c r="C523" s="189" t="s">
        <v>2492</v>
      </c>
      <c r="F523" s="107"/>
      <c r="G523" s="107"/>
      <c r="H523" s="107"/>
    </row>
    <row r="524" spans="2:8" s="105" customFormat="1" ht="15">
      <c r="B524" s="131" t="s">
        <v>2694</v>
      </c>
      <c r="C524" s="190">
        <v>13</v>
      </c>
      <c r="F524" s="107"/>
      <c r="G524" s="107"/>
      <c r="H524" s="107"/>
    </row>
    <row r="525" spans="2:8" s="105" customFormat="1" ht="15">
      <c r="B525" s="131" t="s">
        <v>2493</v>
      </c>
      <c r="C525" s="190">
        <v>9</v>
      </c>
      <c r="F525" s="107"/>
      <c r="G525" s="107"/>
      <c r="H525" s="107"/>
    </row>
    <row r="526" spans="2:8" s="105" customFormat="1" ht="15">
      <c r="B526" s="131" t="s">
        <v>2494</v>
      </c>
      <c r="C526" s="190">
        <v>2</v>
      </c>
      <c r="F526" s="107"/>
      <c r="G526" s="107"/>
      <c r="H526" s="107"/>
    </row>
    <row r="527" spans="2:8" s="105" customFormat="1" ht="15">
      <c r="B527" s="131" t="s">
        <v>2495</v>
      </c>
      <c r="C527" s="190">
        <v>1</v>
      </c>
      <c r="F527" s="107"/>
      <c r="G527" s="107"/>
      <c r="H527" s="107"/>
    </row>
    <row r="528" spans="2:8" s="105" customFormat="1" ht="15">
      <c r="B528" s="131" t="s">
        <v>2496</v>
      </c>
      <c r="C528" s="190">
        <v>3</v>
      </c>
      <c r="F528" s="107"/>
      <c r="G528" s="107"/>
      <c r="H528" s="107"/>
    </row>
    <row r="529" spans="2:8" s="105" customFormat="1" ht="15">
      <c r="B529" s="131" t="s">
        <v>2497</v>
      </c>
      <c r="C529" s="190">
        <v>9</v>
      </c>
      <c r="F529" s="107"/>
      <c r="G529" s="107"/>
      <c r="H529" s="107"/>
    </row>
    <row r="530" spans="2:8" s="105" customFormat="1" ht="15">
      <c r="B530" s="131" t="s">
        <v>2498</v>
      </c>
      <c r="C530" s="190">
        <v>9</v>
      </c>
      <c r="F530" s="107"/>
      <c r="G530" s="107"/>
      <c r="H530" s="107"/>
    </row>
    <row r="531" spans="2:8" s="105" customFormat="1" ht="15">
      <c r="B531" s="131" t="s">
        <v>2695</v>
      </c>
      <c r="C531" s="190">
        <v>2</v>
      </c>
      <c r="F531" s="107"/>
      <c r="G531" s="107"/>
      <c r="H531" s="107"/>
    </row>
    <row r="532" spans="2:8" s="105" customFormat="1" ht="15">
      <c r="B532" s="131" t="s">
        <v>2499</v>
      </c>
      <c r="C532" s="190">
        <v>4</v>
      </c>
      <c r="F532" s="107"/>
      <c r="G532" s="107"/>
      <c r="H532" s="107"/>
    </row>
    <row r="533" spans="2:8" s="105" customFormat="1" ht="15">
      <c r="B533" s="131" t="s">
        <v>2696</v>
      </c>
      <c r="C533" s="190">
        <v>10</v>
      </c>
      <c r="F533" s="107"/>
      <c r="G533" s="107"/>
      <c r="H533" s="107"/>
    </row>
    <row r="534" spans="2:8" s="105" customFormat="1" ht="15">
      <c r="B534" s="131" t="s">
        <v>2697</v>
      </c>
      <c r="C534" s="190">
        <v>4</v>
      </c>
      <c r="F534" s="107"/>
      <c r="G534" s="107"/>
      <c r="H534" s="107"/>
    </row>
    <row r="535" spans="2:8" s="105" customFormat="1" ht="15">
      <c r="B535" s="131" t="s">
        <v>2500</v>
      </c>
      <c r="C535" s="190">
        <v>3</v>
      </c>
      <c r="F535" s="107"/>
      <c r="G535" s="107"/>
      <c r="H535" s="107"/>
    </row>
    <row r="536" spans="2:8" s="105" customFormat="1" ht="15">
      <c r="B536" s="131" t="s">
        <v>2698</v>
      </c>
      <c r="C536" s="190">
        <v>9</v>
      </c>
      <c r="F536" s="107"/>
      <c r="G536" s="107"/>
      <c r="H536" s="107"/>
    </row>
    <row r="537" spans="2:8" s="105" customFormat="1" ht="15">
      <c r="B537" s="131" t="s">
        <v>2501</v>
      </c>
      <c r="C537" s="190">
        <v>7</v>
      </c>
      <c r="F537" s="107"/>
      <c r="G537" s="107"/>
      <c r="H537" s="107"/>
    </row>
    <row r="538" spans="2:8" s="105" customFormat="1" ht="15">
      <c r="B538" s="131" t="s">
        <v>2699</v>
      </c>
      <c r="C538" s="190">
        <v>7</v>
      </c>
      <c r="F538" s="107"/>
      <c r="G538" s="107"/>
      <c r="H538" s="107"/>
    </row>
    <row r="539" spans="2:8" s="105" customFormat="1" ht="15">
      <c r="B539" s="131" t="s">
        <v>2700</v>
      </c>
      <c r="C539" s="190">
        <v>13</v>
      </c>
      <c r="F539" s="107"/>
      <c r="G539" s="107"/>
      <c r="H539" s="107"/>
    </row>
    <row r="540" spans="2:8" s="105" customFormat="1" ht="15">
      <c r="B540" s="131" t="s">
        <v>2502</v>
      </c>
      <c r="C540" s="190">
        <v>7</v>
      </c>
      <c r="F540" s="107"/>
      <c r="G540" s="107"/>
      <c r="H540" s="107"/>
    </row>
    <row r="541" spans="2:8" s="105" customFormat="1" ht="15">
      <c r="B541" s="131" t="s">
        <v>2503</v>
      </c>
      <c r="C541" s="190">
        <v>5</v>
      </c>
      <c r="F541" s="107"/>
      <c r="G541" s="107"/>
      <c r="H541" s="107"/>
    </row>
    <row r="542" spans="2:8" s="105" customFormat="1" ht="15">
      <c r="B542" s="131" t="s">
        <v>2701</v>
      </c>
      <c r="C542" s="190">
        <v>5</v>
      </c>
      <c r="F542" s="107"/>
      <c r="G542" s="107"/>
      <c r="H542" s="107"/>
    </row>
    <row r="543" spans="2:8" s="105" customFormat="1" ht="15">
      <c r="B543" s="131" t="s">
        <v>2504</v>
      </c>
      <c r="C543" s="190">
        <v>4</v>
      </c>
      <c r="F543" s="107"/>
      <c r="G543" s="107"/>
      <c r="H543" s="107"/>
    </row>
    <row r="544" spans="2:8" s="105" customFormat="1" ht="15">
      <c r="B544" s="131" t="s">
        <v>2505</v>
      </c>
      <c r="C544" s="190">
        <v>2</v>
      </c>
      <c r="F544" s="107"/>
      <c r="G544" s="107"/>
      <c r="H544" s="107"/>
    </row>
    <row r="545" spans="2:8" s="105" customFormat="1" ht="15">
      <c r="B545" s="131" t="s">
        <v>2506</v>
      </c>
      <c r="C545" s="190">
        <v>7</v>
      </c>
      <c r="F545" s="107"/>
      <c r="G545" s="107"/>
      <c r="H545" s="107"/>
    </row>
    <row r="546" spans="2:8" s="105" customFormat="1" ht="15">
      <c r="B546" s="131" t="s">
        <v>2702</v>
      </c>
      <c r="C546" s="190">
        <v>11</v>
      </c>
      <c r="F546" s="107"/>
      <c r="G546" s="107"/>
      <c r="H546" s="107"/>
    </row>
    <row r="547" spans="2:8" s="105" customFormat="1" ht="15">
      <c r="B547" s="131" t="s">
        <v>2507</v>
      </c>
      <c r="C547" s="190">
        <v>3</v>
      </c>
      <c r="F547" s="107"/>
      <c r="G547" s="107"/>
      <c r="H547" s="107"/>
    </row>
    <row r="548" spans="2:8" s="105" customFormat="1" ht="15">
      <c r="B548" s="131" t="s">
        <v>2703</v>
      </c>
      <c r="C548" s="190">
        <v>1</v>
      </c>
      <c r="F548" s="107"/>
      <c r="G548" s="107"/>
      <c r="H548" s="107"/>
    </row>
    <row r="549" spans="2:8" s="105" customFormat="1" ht="15">
      <c r="B549" s="131" t="s">
        <v>2508</v>
      </c>
      <c r="C549" s="190">
        <v>12</v>
      </c>
      <c r="F549" s="107"/>
      <c r="G549" s="107"/>
      <c r="H549" s="107"/>
    </row>
    <row r="550" spans="2:8" s="105" customFormat="1" ht="15">
      <c r="B550" s="131" t="s">
        <v>2704</v>
      </c>
      <c r="C550" s="190">
        <v>6</v>
      </c>
      <c r="F550" s="107"/>
      <c r="G550" s="107"/>
      <c r="H550" s="107"/>
    </row>
    <row r="551" spans="2:8" s="105" customFormat="1" ht="15">
      <c r="B551" s="131" t="s">
        <v>2509</v>
      </c>
      <c r="C551" s="190">
        <v>15</v>
      </c>
      <c r="F551" s="107"/>
      <c r="G551" s="107"/>
      <c r="H551" s="107"/>
    </row>
    <row r="552" spans="2:8" s="105" customFormat="1" ht="15">
      <c r="B552" s="131" t="s">
        <v>2510</v>
      </c>
      <c r="C552" s="190">
        <v>9</v>
      </c>
      <c r="F552" s="107"/>
      <c r="G552" s="107"/>
      <c r="H552" s="107"/>
    </row>
    <row r="553" spans="2:8" s="105" customFormat="1" ht="15">
      <c r="B553" s="131" t="s">
        <v>2511</v>
      </c>
      <c r="C553" s="190">
        <v>1</v>
      </c>
      <c r="F553" s="107"/>
      <c r="G553" s="107"/>
      <c r="H553" s="107"/>
    </row>
    <row r="554" spans="2:8" s="105" customFormat="1" ht="15">
      <c r="B554" s="131" t="s">
        <v>2705</v>
      </c>
      <c r="C554" s="190">
        <v>8</v>
      </c>
      <c r="F554" s="107"/>
      <c r="G554" s="107"/>
      <c r="H554" s="107"/>
    </row>
    <row r="555" spans="2:8" s="105" customFormat="1" ht="15">
      <c r="B555" s="131" t="s">
        <v>2512</v>
      </c>
      <c r="C555" s="190">
        <v>23</v>
      </c>
      <c r="F555" s="107"/>
      <c r="G555" s="107"/>
      <c r="H555" s="107"/>
    </row>
    <row r="556" spans="2:8" s="105" customFormat="1" ht="15">
      <c r="B556" s="131" t="s">
        <v>2706</v>
      </c>
      <c r="C556" s="190">
        <v>5</v>
      </c>
      <c r="F556" s="107"/>
      <c r="G556" s="107"/>
      <c r="H556" s="107"/>
    </row>
    <row r="557" spans="2:8" s="105" customFormat="1" ht="15">
      <c r="B557" s="131" t="s">
        <v>2514</v>
      </c>
      <c r="C557" s="190">
        <v>12</v>
      </c>
      <c r="F557" s="107"/>
      <c r="G557" s="107"/>
      <c r="H557" s="107"/>
    </row>
    <row r="558" spans="2:8" s="105" customFormat="1" ht="15">
      <c r="B558" s="131" t="s">
        <v>2515</v>
      </c>
      <c r="C558" s="190">
        <v>6</v>
      </c>
      <c r="F558" s="107"/>
      <c r="G558" s="107"/>
      <c r="H558" s="107"/>
    </row>
    <row r="559" spans="2:8" s="105" customFormat="1" ht="15">
      <c r="B559" s="131" t="s">
        <v>2516</v>
      </c>
      <c r="C559" s="190">
        <v>12</v>
      </c>
      <c r="F559" s="107"/>
      <c r="G559" s="107"/>
      <c r="H559" s="107"/>
    </row>
    <row r="560" spans="2:8" s="105" customFormat="1" ht="15">
      <c r="B560" s="131" t="s">
        <v>2707</v>
      </c>
      <c r="C560" s="190">
        <v>6</v>
      </c>
      <c r="F560" s="107"/>
      <c r="G560" s="107"/>
      <c r="H560" s="107"/>
    </row>
    <row r="561" spans="2:8" s="105" customFormat="1" ht="15">
      <c r="B561" s="131" t="s">
        <v>2708</v>
      </c>
      <c r="C561" s="190">
        <v>11</v>
      </c>
      <c r="F561" s="107"/>
      <c r="G561" s="107"/>
      <c r="H561" s="107"/>
    </row>
    <row r="562" spans="2:8" s="105" customFormat="1" ht="15">
      <c r="B562" s="131" t="s">
        <v>2517</v>
      </c>
      <c r="C562" s="190">
        <v>4</v>
      </c>
      <c r="F562" s="107"/>
      <c r="G562" s="107"/>
      <c r="H562" s="107"/>
    </row>
    <row r="563" spans="2:8" s="105" customFormat="1" ht="15">
      <c r="B563" s="131" t="s">
        <v>2518</v>
      </c>
      <c r="C563" s="190">
        <v>11</v>
      </c>
      <c r="F563" s="107"/>
      <c r="G563" s="107"/>
      <c r="H563" s="107"/>
    </row>
    <row r="564" spans="2:8" s="105" customFormat="1" ht="15">
      <c r="B564" s="131" t="s">
        <v>2709</v>
      </c>
      <c r="C564" s="190">
        <v>3</v>
      </c>
      <c r="F564" s="107"/>
      <c r="G564" s="107"/>
      <c r="H564" s="107"/>
    </row>
    <row r="565" spans="2:8" s="105" customFormat="1" ht="15">
      <c r="B565" s="131" t="s">
        <v>2519</v>
      </c>
      <c r="C565" s="190">
        <v>15</v>
      </c>
      <c r="F565" s="107"/>
      <c r="G565" s="107"/>
      <c r="H565" s="107"/>
    </row>
    <row r="566" spans="2:8" s="105" customFormat="1" ht="15">
      <c r="B566" s="131" t="s">
        <v>2520</v>
      </c>
      <c r="C566" s="190">
        <v>10</v>
      </c>
      <c r="F566" s="107"/>
      <c r="G566" s="107"/>
      <c r="H566" s="107"/>
    </row>
    <row r="567" spans="2:8" s="105" customFormat="1" ht="15">
      <c r="B567" s="131" t="s">
        <v>2521</v>
      </c>
      <c r="C567" s="190">
        <v>9</v>
      </c>
      <c r="F567" s="107"/>
      <c r="G567" s="107"/>
      <c r="H567" s="107"/>
    </row>
    <row r="568" spans="2:8" s="105" customFormat="1" ht="15">
      <c r="B568" s="131" t="s">
        <v>2710</v>
      </c>
      <c r="C568" s="190">
        <v>3</v>
      </c>
      <c r="F568" s="107"/>
      <c r="G568" s="107"/>
      <c r="H568" s="107"/>
    </row>
    <row r="569" spans="2:8" s="105" customFormat="1" ht="15">
      <c r="B569" s="131" t="s">
        <v>2522</v>
      </c>
      <c r="C569" s="190">
        <v>9</v>
      </c>
      <c r="F569" s="107"/>
      <c r="G569" s="107"/>
      <c r="H569" s="107"/>
    </row>
    <row r="570" spans="2:8" s="105" customFormat="1" ht="15">
      <c r="B570" s="131" t="s">
        <v>2711</v>
      </c>
      <c r="C570" s="190">
        <v>22</v>
      </c>
      <c r="F570" s="107"/>
      <c r="G570" s="107"/>
      <c r="H570" s="107"/>
    </row>
    <row r="571" spans="2:8" s="105" customFormat="1" ht="15">
      <c r="B571" s="131" t="s">
        <v>2712</v>
      </c>
      <c r="C571" s="190">
        <v>6</v>
      </c>
      <c r="F571" s="107"/>
      <c r="G571" s="107"/>
      <c r="H571" s="107"/>
    </row>
    <row r="572" spans="2:8" s="105" customFormat="1" ht="15">
      <c r="B572" s="131" t="s">
        <v>2523</v>
      </c>
      <c r="C572" s="190">
        <v>3</v>
      </c>
      <c r="F572" s="107"/>
      <c r="G572" s="107"/>
      <c r="H572" s="107"/>
    </row>
    <row r="573" spans="2:8" s="105" customFormat="1" ht="15">
      <c r="B573" s="131" t="s">
        <v>2713</v>
      </c>
      <c r="C573" s="190">
        <v>5</v>
      </c>
      <c r="F573" s="107"/>
      <c r="G573" s="107"/>
      <c r="H573" s="107"/>
    </row>
    <row r="574" spans="2:8" s="105" customFormat="1" ht="15">
      <c r="B574" s="131" t="s">
        <v>2714</v>
      </c>
      <c r="C574" s="190">
        <v>10</v>
      </c>
      <c r="F574" s="107"/>
      <c r="G574" s="107"/>
      <c r="H574" s="107"/>
    </row>
    <row r="575" spans="2:8" s="105" customFormat="1" ht="15">
      <c r="B575" s="131" t="s">
        <v>2524</v>
      </c>
      <c r="C575" s="190">
        <v>1</v>
      </c>
      <c r="F575" s="107"/>
      <c r="G575" s="107"/>
      <c r="H575" s="107"/>
    </row>
    <row r="576" spans="2:8" s="105" customFormat="1" ht="15">
      <c r="B576" s="131" t="s">
        <v>2525</v>
      </c>
      <c r="C576" s="190">
        <v>5</v>
      </c>
      <c r="F576" s="107"/>
      <c r="G576" s="107"/>
      <c r="H576" s="107"/>
    </row>
    <row r="577" spans="2:8" s="105" customFormat="1" ht="15">
      <c r="B577" s="131" t="s">
        <v>2715</v>
      </c>
      <c r="C577" s="190">
        <v>2</v>
      </c>
      <c r="F577" s="107"/>
      <c r="G577" s="107"/>
      <c r="H577" s="107"/>
    </row>
    <row r="578" spans="2:8" s="105" customFormat="1" ht="15">
      <c r="B578" s="131" t="s">
        <v>2716</v>
      </c>
      <c r="C578" s="190">
        <v>8</v>
      </c>
      <c r="F578" s="107"/>
      <c r="G578" s="107"/>
      <c r="H578" s="107"/>
    </row>
    <row r="579" spans="2:8" s="105" customFormat="1" ht="15">
      <c r="B579" s="131" t="s">
        <v>2526</v>
      </c>
      <c r="C579" s="190">
        <v>12</v>
      </c>
      <c r="F579" s="107"/>
      <c r="G579" s="107"/>
      <c r="H579" s="107"/>
    </row>
    <row r="580" spans="2:8" s="105" customFormat="1" ht="15">
      <c r="B580" s="131" t="s">
        <v>2527</v>
      </c>
      <c r="C580" s="190">
        <v>7</v>
      </c>
      <c r="F580" s="107"/>
      <c r="G580" s="107"/>
      <c r="H580" s="107"/>
    </row>
    <row r="581" spans="2:8" s="105" customFormat="1" ht="15">
      <c r="B581" s="131" t="s">
        <v>2528</v>
      </c>
      <c r="C581" s="190">
        <v>21</v>
      </c>
      <c r="F581" s="107"/>
      <c r="G581" s="107"/>
      <c r="H581" s="107"/>
    </row>
    <row r="582" spans="2:8" s="105" customFormat="1" ht="15">
      <c r="B582" s="131" t="s">
        <v>2717</v>
      </c>
      <c r="C582" s="190">
        <v>1</v>
      </c>
      <c r="F582" s="107"/>
      <c r="G582" s="107"/>
      <c r="H582" s="107"/>
    </row>
    <row r="583" spans="2:8" s="105" customFormat="1" ht="15">
      <c r="B583" s="131" t="s">
        <v>2529</v>
      </c>
      <c r="C583" s="190">
        <v>6</v>
      </c>
      <c r="F583" s="107"/>
      <c r="G583" s="107"/>
      <c r="H583" s="107"/>
    </row>
    <row r="584" spans="2:8" s="105" customFormat="1" ht="15">
      <c r="B584" s="131" t="s">
        <v>2530</v>
      </c>
      <c r="C584" s="190">
        <v>1</v>
      </c>
      <c r="F584" s="107"/>
      <c r="G584" s="107"/>
      <c r="H584" s="107"/>
    </row>
    <row r="585" spans="2:8" s="105" customFormat="1" ht="15">
      <c r="B585" s="131" t="s">
        <v>2718</v>
      </c>
      <c r="C585" s="190">
        <v>7</v>
      </c>
      <c r="F585" s="107"/>
      <c r="G585" s="107"/>
      <c r="H585" s="107"/>
    </row>
    <row r="586" spans="2:8" s="105" customFormat="1" ht="15">
      <c r="B586" s="131" t="s">
        <v>2531</v>
      </c>
      <c r="C586" s="190">
        <v>10</v>
      </c>
      <c r="F586" s="107"/>
      <c r="G586" s="107"/>
      <c r="H586" s="107"/>
    </row>
    <row r="587" spans="2:8" s="105" customFormat="1" ht="15">
      <c r="B587" s="131" t="s">
        <v>2532</v>
      </c>
      <c r="C587" s="190">
        <v>25</v>
      </c>
      <c r="F587" s="107"/>
      <c r="G587" s="107"/>
      <c r="H587" s="107"/>
    </row>
    <row r="588" spans="2:8" s="105" customFormat="1" ht="15">
      <c r="B588" s="131" t="s">
        <v>2719</v>
      </c>
      <c r="C588" s="190">
        <v>6</v>
      </c>
      <c r="F588" s="107"/>
      <c r="G588" s="107"/>
      <c r="H588" s="107"/>
    </row>
    <row r="589" spans="2:8" s="105" customFormat="1" ht="15">
      <c r="B589" s="131" t="s">
        <v>2533</v>
      </c>
      <c r="C589" s="190">
        <v>5</v>
      </c>
      <c r="F589" s="107"/>
      <c r="G589" s="107"/>
      <c r="H589" s="107"/>
    </row>
    <row r="590" spans="2:8" s="105" customFormat="1" ht="15">
      <c r="B590" s="131" t="s">
        <v>2720</v>
      </c>
      <c r="C590" s="190">
        <v>1</v>
      </c>
      <c r="F590" s="107"/>
      <c r="G590" s="107"/>
      <c r="H590" s="107"/>
    </row>
    <row r="591" spans="2:8" s="105" customFormat="1" ht="15">
      <c r="B591" s="131" t="s">
        <v>2721</v>
      </c>
      <c r="C591" s="190">
        <v>5</v>
      </c>
      <c r="F591" s="107"/>
      <c r="G591" s="107"/>
      <c r="H591" s="107"/>
    </row>
    <row r="592" spans="2:8" s="105" customFormat="1" ht="15">
      <c r="B592" s="131" t="s">
        <v>2722</v>
      </c>
      <c r="C592" s="190">
        <v>4</v>
      </c>
      <c r="F592" s="107"/>
      <c r="G592" s="107"/>
      <c r="H592" s="107"/>
    </row>
    <row r="593" spans="2:8" s="105" customFormat="1" ht="15">
      <c r="B593" s="131" t="s">
        <v>2534</v>
      </c>
      <c r="C593" s="190">
        <v>3</v>
      </c>
      <c r="F593" s="107"/>
      <c r="G593" s="107"/>
      <c r="H593" s="107"/>
    </row>
    <row r="594" spans="2:8" s="105" customFormat="1" ht="15">
      <c r="B594" s="131" t="s">
        <v>2723</v>
      </c>
      <c r="C594" s="190">
        <v>9</v>
      </c>
      <c r="F594" s="107"/>
      <c r="G594" s="107"/>
      <c r="H594" s="107"/>
    </row>
    <row r="595" spans="2:8" s="105" customFormat="1" ht="15">
      <c r="B595" s="131" t="s">
        <v>2535</v>
      </c>
      <c r="C595" s="190">
        <v>2</v>
      </c>
      <c r="F595" s="107"/>
      <c r="G595" s="107"/>
      <c r="H595" s="107"/>
    </row>
    <row r="596" spans="2:8" s="105" customFormat="1" ht="15">
      <c r="B596" s="131" t="s">
        <v>2536</v>
      </c>
      <c r="C596" s="190">
        <v>7</v>
      </c>
      <c r="F596" s="107"/>
      <c r="G596" s="107"/>
      <c r="H596" s="107"/>
    </row>
    <row r="597" spans="2:8" s="105" customFormat="1" ht="15">
      <c r="B597" s="131" t="s">
        <v>2724</v>
      </c>
      <c r="C597" s="190">
        <v>10</v>
      </c>
      <c r="F597" s="107"/>
      <c r="G597" s="107"/>
      <c r="H597" s="107"/>
    </row>
    <row r="598" spans="2:8" s="105" customFormat="1" ht="15">
      <c r="B598" s="131" t="s">
        <v>2725</v>
      </c>
      <c r="C598" s="190">
        <v>5</v>
      </c>
      <c r="F598" s="107"/>
      <c r="G598" s="107"/>
      <c r="H598" s="107"/>
    </row>
    <row r="599" spans="2:8" s="105" customFormat="1" ht="15">
      <c r="B599" s="131" t="s">
        <v>2726</v>
      </c>
      <c r="C599" s="190">
        <v>16</v>
      </c>
      <c r="F599" s="107"/>
      <c r="G599" s="107"/>
      <c r="H599" s="107"/>
    </row>
    <row r="600" spans="2:8" s="105" customFormat="1" ht="15">
      <c r="B600" s="131" t="s">
        <v>2727</v>
      </c>
      <c r="C600" s="190">
        <v>6</v>
      </c>
      <c r="F600" s="107"/>
      <c r="G600" s="107"/>
      <c r="H600" s="107"/>
    </row>
    <row r="601" spans="2:8" s="105" customFormat="1" ht="15">
      <c r="B601" s="131" t="s">
        <v>2537</v>
      </c>
      <c r="C601" s="190">
        <v>6</v>
      </c>
      <c r="F601" s="107"/>
      <c r="G601" s="107"/>
      <c r="H601" s="107"/>
    </row>
    <row r="602" spans="2:8" s="105" customFormat="1" ht="15">
      <c r="B602" s="131" t="s">
        <v>2728</v>
      </c>
      <c r="C602" s="190">
        <v>9</v>
      </c>
      <c r="F602" s="107"/>
      <c r="G602" s="107"/>
      <c r="H602" s="107"/>
    </row>
    <row r="603" spans="2:8" s="105" customFormat="1" ht="15">
      <c r="B603" s="131" t="s">
        <v>2538</v>
      </c>
      <c r="C603" s="190">
        <v>16</v>
      </c>
      <c r="F603" s="107"/>
      <c r="G603" s="107"/>
      <c r="H603" s="107"/>
    </row>
    <row r="604" spans="2:8" s="105" customFormat="1" ht="15">
      <c r="B604" s="131" t="s">
        <v>2729</v>
      </c>
      <c r="C604" s="190">
        <v>15</v>
      </c>
      <c r="F604" s="107"/>
      <c r="G604" s="107"/>
      <c r="H604" s="107"/>
    </row>
    <row r="605" spans="2:8" s="105" customFormat="1" ht="15">
      <c r="B605" s="131" t="s">
        <v>2730</v>
      </c>
      <c r="C605" s="190">
        <v>3</v>
      </c>
      <c r="F605" s="107"/>
      <c r="G605" s="107"/>
      <c r="H605" s="107"/>
    </row>
    <row r="606" spans="2:8" s="105" customFormat="1" ht="15">
      <c r="B606" s="131" t="s">
        <v>2539</v>
      </c>
      <c r="C606" s="190">
        <v>17</v>
      </c>
      <c r="F606" s="107"/>
      <c r="G606" s="107"/>
      <c r="H606" s="107"/>
    </row>
    <row r="607" spans="2:8" s="105" customFormat="1" ht="15">
      <c r="B607" s="131" t="s">
        <v>2731</v>
      </c>
      <c r="C607" s="190">
        <v>6</v>
      </c>
      <c r="F607" s="107"/>
      <c r="G607" s="107"/>
      <c r="H607" s="107"/>
    </row>
    <row r="608" spans="2:8" s="105" customFormat="1" ht="15">
      <c r="B608" s="131" t="s">
        <v>2732</v>
      </c>
      <c r="C608" s="190">
        <v>10</v>
      </c>
      <c r="F608" s="107"/>
      <c r="G608" s="107"/>
      <c r="H608" s="107"/>
    </row>
    <row r="609" spans="2:8" s="105" customFormat="1" ht="15">
      <c r="B609" s="131" t="s">
        <v>2540</v>
      </c>
      <c r="C609" s="190">
        <v>12</v>
      </c>
      <c r="F609" s="107"/>
      <c r="G609" s="107"/>
      <c r="H609" s="107"/>
    </row>
    <row r="610" spans="2:8" s="105" customFormat="1" ht="15">
      <c r="B610" s="131" t="s">
        <v>2733</v>
      </c>
      <c r="C610" s="190">
        <v>7</v>
      </c>
      <c r="F610" s="107"/>
      <c r="G610" s="107"/>
      <c r="H610" s="107"/>
    </row>
    <row r="611" spans="2:8" s="105" customFormat="1" ht="15">
      <c r="B611" s="131" t="s">
        <v>2541</v>
      </c>
      <c r="C611" s="190">
        <v>2</v>
      </c>
      <c r="F611" s="107"/>
      <c r="G611" s="107"/>
      <c r="H611" s="107"/>
    </row>
    <row r="612" spans="2:8" s="105" customFormat="1" ht="15">
      <c r="B612" s="131" t="s">
        <v>2734</v>
      </c>
      <c r="C612" s="190">
        <v>5</v>
      </c>
      <c r="F612" s="107"/>
      <c r="G612" s="107"/>
      <c r="H612" s="107"/>
    </row>
    <row r="613" spans="2:8" s="105" customFormat="1" ht="15">
      <c r="B613" s="131" t="s">
        <v>2735</v>
      </c>
      <c r="C613" s="190">
        <v>6</v>
      </c>
      <c r="F613" s="107"/>
      <c r="G613" s="107"/>
      <c r="H613" s="107"/>
    </row>
    <row r="614" spans="2:8" s="105" customFormat="1" ht="15">
      <c r="B614" s="131" t="s">
        <v>2736</v>
      </c>
      <c r="C614" s="190">
        <v>2</v>
      </c>
      <c r="F614" s="107"/>
      <c r="G614" s="107"/>
      <c r="H614" s="107"/>
    </row>
    <row r="615" spans="2:8" s="105" customFormat="1" ht="15">
      <c r="B615" s="131" t="s">
        <v>2543</v>
      </c>
      <c r="C615" s="190">
        <v>13</v>
      </c>
      <c r="F615" s="107"/>
      <c r="G615" s="107"/>
      <c r="H615" s="107"/>
    </row>
    <row r="616" spans="2:8" s="105" customFormat="1" ht="15">
      <c r="B616" s="131" t="s">
        <v>2544</v>
      </c>
      <c r="C616" s="190">
        <v>2</v>
      </c>
      <c r="F616" s="107"/>
      <c r="G616" s="107"/>
      <c r="H616" s="107"/>
    </row>
    <row r="617" spans="2:8" s="105" customFormat="1" ht="15">
      <c r="B617" s="131" t="s">
        <v>2737</v>
      </c>
      <c r="C617" s="190">
        <v>6</v>
      </c>
      <c r="F617" s="107"/>
      <c r="G617" s="107"/>
      <c r="H617" s="107"/>
    </row>
    <row r="618" spans="2:8" s="105" customFormat="1" ht="15">
      <c r="B618" s="131" t="s">
        <v>2738</v>
      </c>
      <c r="C618" s="190">
        <v>8</v>
      </c>
      <c r="F618" s="107"/>
      <c r="G618" s="107"/>
      <c r="H618" s="107"/>
    </row>
    <row r="619" spans="2:8" s="105" customFormat="1" ht="15">
      <c r="B619" s="131" t="s">
        <v>2545</v>
      </c>
      <c r="C619" s="190">
        <v>3</v>
      </c>
      <c r="F619" s="107"/>
      <c r="G619" s="107"/>
      <c r="H619" s="107"/>
    </row>
    <row r="620" spans="2:8" s="105" customFormat="1" ht="15">
      <c r="B620" s="131" t="s">
        <v>2739</v>
      </c>
      <c r="C620" s="190">
        <v>1</v>
      </c>
      <c r="F620" s="107"/>
      <c r="G620" s="107"/>
      <c r="H620" s="107"/>
    </row>
    <row r="621" spans="2:8" s="105" customFormat="1" ht="15">
      <c r="B621" s="131" t="s">
        <v>2740</v>
      </c>
      <c r="C621" s="190">
        <v>3</v>
      </c>
      <c r="F621" s="107"/>
      <c r="G621" s="107"/>
      <c r="H621" s="107"/>
    </row>
    <row r="622" spans="2:8" s="105" customFormat="1" ht="15">
      <c r="B622" s="131" t="s">
        <v>2546</v>
      </c>
      <c r="C622" s="190">
        <v>7</v>
      </c>
      <c r="F622" s="107"/>
      <c r="G622" s="107"/>
      <c r="H622" s="107"/>
    </row>
    <row r="623" spans="2:8" s="105" customFormat="1" ht="15">
      <c r="B623" s="131" t="s">
        <v>2547</v>
      </c>
      <c r="C623" s="190">
        <v>4</v>
      </c>
      <c r="F623" s="107"/>
      <c r="G623" s="107"/>
      <c r="H623" s="107"/>
    </row>
    <row r="624" spans="2:8" s="105" customFormat="1" ht="15">
      <c r="B624" s="131" t="s">
        <v>2741</v>
      </c>
      <c r="C624" s="190">
        <v>1</v>
      </c>
      <c r="F624" s="107"/>
      <c r="G624" s="107"/>
      <c r="H624" s="107"/>
    </row>
    <row r="625" spans="2:8" s="105" customFormat="1" ht="15">
      <c r="B625" s="131" t="s">
        <v>2513</v>
      </c>
      <c r="C625" s="190">
        <v>1</v>
      </c>
      <c r="F625" s="107"/>
      <c r="G625" s="107"/>
      <c r="H625" s="107"/>
    </row>
    <row r="626" spans="2:8" s="105" customFormat="1" ht="15">
      <c r="B626" s="131" t="s">
        <v>2542</v>
      </c>
      <c r="C626" s="190">
        <v>1</v>
      </c>
      <c r="F626" s="107"/>
      <c r="G626" s="107"/>
      <c r="H626" s="107"/>
    </row>
    <row r="627" spans="2:8" s="105" customFormat="1">
      <c r="C627" s="179"/>
      <c r="F627" s="107"/>
      <c r="G627" s="107"/>
      <c r="H627" s="107"/>
    </row>
    <row r="628" spans="2:8" s="105" customFormat="1">
      <c r="C628" s="179"/>
      <c r="F628" s="107"/>
      <c r="G628" s="107"/>
      <c r="H628" s="107"/>
    </row>
    <row r="629" spans="2:8" s="105" customFormat="1" ht="15.75">
      <c r="B629" s="188" t="s">
        <v>2548</v>
      </c>
      <c r="C629" s="189" t="s">
        <v>2492</v>
      </c>
      <c r="F629" s="107"/>
      <c r="G629" s="107"/>
      <c r="H629" s="107"/>
    </row>
    <row r="630" spans="2:8" s="105" customFormat="1" ht="15">
      <c r="B630" s="131" t="s">
        <v>2694</v>
      </c>
      <c r="C630" s="190">
        <v>13</v>
      </c>
      <c r="F630" s="107"/>
      <c r="G630" s="107"/>
      <c r="H630" s="107"/>
    </row>
    <row r="631" spans="2:8" s="105" customFormat="1" ht="15">
      <c r="B631" s="131" t="s">
        <v>2493</v>
      </c>
      <c r="C631" s="190">
        <v>9</v>
      </c>
      <c r="F631" s="107"/>
      <c r="G631" s="107"/>
      <c r="H631" s="107"/>
    </row>
    <row r="632" spans="2:8" s="105" customFormat="1" ht="15">
      <c r="B632" s="131" t="s">
        <v>2494</v>
      </c>
      <c r="C632" s="190">
        <v>2</v>
      </c>
      <c r="F632" s="107"/>
      <c r="G632" s="107"/>
      <c r="H632" s="107"/>
    </row>
    <row r="633" spans="2:8" s="105" customFormat="1" ht="15">
      <c r="B633" s="131" t="s">
        <v>2495</v>
      </c>
      <c r="C633" s="190">
        <v>1</v>
      </c>
      <c r="F633" s="107"/>
      <c r="G633" s="107"/>
      <c r="H633" s="107"/>
    </row>
    <row r="634" spans="2:8" s="105" customFormat="1" ht="15">
      <c r="B634" s="131" t="s">
        <v>2496</v>
      </c>
      <c r="C634" s="190">
        <v>3</v>
      </c>
      <c r="F634" s="107"/>
      <c r="G634" s="107"/>
      <c r="H634" s="107"/>
    </row>
    <row r="635" spans="2:8" s="105" customFormat="1" ht="15">
      <c r="B635" s="131" t="s">
        <v>2497</v>
      </c>
      <c r="C635" s="190">
        <v>9</v>
      </c>
      <c r="F635" s="107"/>
      <c r="G635" s="107"/>
      <c r="H635" s="107"/>
    </row>
    <row r="636" spans="2:8" s="105" customFormat="1" ht="15">
      <c r="B636" s="131" t="s">
        <v>2498</v>
      </c>
      <c r="C636" s="190">
        <v>9</v>
      </c>
      <c r="F636" s="107"/>
      <c r="G636" s="107"/>
      <c r="H636" s="107"/>
    </row>
    <row r="637" spans="2:8" s="105" customFormat="1" ht="15">
      <c r="B637" s="131" t="s">
        <v>2695</v>
      </c>
      <c r="C637" s="190">
        <v>2</v>
      </c>
      <c r="F637" s="107"/>
      <c r="G637" s="107"/>
      <c r="H637" s="107"/>
    </row>
    <row r="638" spans="2:8" s="105" customFormat="1" ht="15">
      <c r="B638" s="131" t="s">
        <v>2499</v>
      </c>
      <c r="C638" s="190">
        <v>4</v>
      </c>
      <c r="F638" s="107"/>
      <c r="G638" s="107"/>
      <c r="H638" s="107"/>
    </row>
    <row r="639" spans="2:8" s="105" customFormat="1" ht="15">
      <c r="B639" s="131" t="s">
        <v>2696</v>
      </c>
      <c r="C639" s="190">
        <v>10</v>
      </c>
      <c r="F639" s="107"/>
      <c r="G639" s="107"/>
      <c r="H639" s="107"/>
    </row>
    <row r="640" spans="2:8" s="105" customFormat="1" ht="15">
      <c r="B640" s="131" t="s">
        <v>2697</v>
      </c>
      <c r="C640" s="190">
        <v>4</v>
      </c>
      <c r="F640" s="107"/>
      <c r="G640" s="107"/>
      <c r="H640" s="107"/>
    </row>
    <row r="641" spans="2:8" s="105" customFormat="1" ht="15">
      <c r="B641" s="131" t="s">
        <v>2500</v>
      </c>
      <c r="C641" s="190">
        <v>3</v>
      </c>
      <c r="F641" s="107"/>
      <c r="G641" s="107"/>
      <c r="H641" s="107"/>
    </row>
    <row r="642" spans="2:8" s="105" customFormat="1" ht="15">
      <c r="B642" s="131" t="s">
        <v>2698</v>
      </c>
      <c r="C642" s="190">
        <v>9</v>
      </c>
      <c r="F642" s="107"/>
      <c r="G642" s="107"/>
      <c r="H642" s="107"/>
    </row>
    <row r="643" spans="2:8" s="105" customFormat="1" ht="15">
      <c r="B643" s="131" t="s">
        <v>2501</v>
      </c>
      <c r="C643" s="190">
        <v>7</v>
      </c>
      <c r="F643" s="107"/>
      <c r="G643" s="107"/>
      <c r="H643" s="107"/>
    </row>
    <row r="644" spans="2:8" s="105" customFormat="1" ht="15">
      <c r="B644" s="131" t="s">
        <v>2699</v>
      </c>
      <c r="C644" s="190">
        <v>7</v>
      </c>
      <c r="F644" s="107"/>
      <c r="G644" s="107"/>
      <c r="H644" s="107"/>
    </row>
    <row r="645" spans="2:8" s="105" customFormat="1" ht="15">
      <c r="B645" s="131" t="s">
        <v>2700</v>
      </c>
      <c r="C645" s="190">
        <v>13</v>
      </c>
      <c r="F645" s="107"/>
      <c r="G645" s="107"/>
      <c r="H645" s="107"/>
    </row>
    <row r="646" spans="2:8" s="105" customFormat="1" ht="15">
      <c r="B646" s="131" t="s">
        <v>2502</v>
      </c>
      <c r="C646" s="190">
        <v>7</v>
      </c>
      <c r="F646" s="107"/>
      <c r="G646" s="107"/>
      <c r="H646" s="107"/>
    </row>
    <row r="647" spans="2:8" s="105" customFormat="1" ht="15">
      <c r="B647" s="131" t="s">
        <v>2503</v>
      </c>
      <c r="C647" s="190">
        <v>5</v>
      </c>
      <c r="F647" s="107"/>
      <c r="G647" s="107"/>
      <c r="H647" s="107"/>
    </row>
    <row r="648" spans="2:8" s="105" customFormat="1" ht="15">
      <c r="B648" s="131" t="s">
        <v>2701</v>
      </c>
      <c r="C648" s="190">
        <v>5</v>
      </c>
      <c r="F648" s="107"/>
      <c r="G648" s="107"/>
      <c r="H648" s="107"/>
    </row>
    <row r="649" spans="2:8" s="105" customFormat="1" ht="15">
      <c r="B649" s="131" t="s">
        <v>2504</v>
      </c>
      <c r="C649" s="190">
        <v>4</v>
      </c>
      <c r="F649" s="107"/>
      <c r="G649" s="107"/>
      <c r="H649" s="107"/>
    </row>
    <row r="650" spans="2:8" s="105" customFormat="1" ht="15">
      <c r="B650" s="131" t="s">
        <v>2505</v>
      </c>
      <c r="C650" s="190">
        <v>2</v>
      </c>
      <c r="F650" s="107"/>
      <c r="G650" s="107"/>
      <c r="H650" s="107"/>
    </row>
    <row r="651" spans="2:8" s="105" customFormat="1" ht="15">
      <c r="B651" s="131" t="s">
        <v>2506</v>
      </c>
      <c r="C651" s="190">
        <v>7</v>
      </c>
      <c r="F651" s="107"/>
      <c r="G651" s="107"/>
      <c r="H651" s="107"/>
    </row>
    <row r="652" spans="2:8" s="105" customFormat="1" ht="15">
      <c r="B652" s="131" t="s">
        <v>2702</v>
      </c>
      <c r="C652" s="190">
        <v>11</v>
      </c>
      <c r="F652" s="107"/>
      <c r="G652" s="107"/>
      <c r="H652" s="107"/>
    </row>
    <row r="653" spans="2:8" s="105" customFormat="1" ht="15">
      <c r="B653" s="131" t="s">
        <v>2507</v>
      </c>
      <c r="C653" s="190">
        <v>3</v>
      </c>
      <c r="F653" s="107"/>
      <c r="G653" s="107"/>
      <c r="H653" s="107"/>
    </row>
    <row r="654" spans="2:8" s="105" customFormat="1" ht="15">
      <c r="B654" s="131" t="s">
        <v>2703</v>
      </c>
      <c r="C654" s="190">
        <v>1</v>
      </c>
      <c r="F654" s="107"/>
      <c r="G654" s="107"/>
      <c r="H654" s="107"/>
    </row>
    <row r="655" spans="2:8" s="105" customFormat="1" ht="15">
      <c r="B655" s="131" t="s">
        <v>2508</v>
      </c>
      <c r="C655" s="190">
        <v>12</v>
      </c>
      <c r="F655" s="107"/>
      <c r="G655" s="107"/>
      <c r="H655" s="107"/>
    </row>
    <row r="656" spans="2:8" s="105" customFormat="1" ht="15">
      <c r="B656" s="131" t="s">
        <v>2704</v>
      </c>
      <c r="C656" s="190">
        <v>6</v>
      </c>
      <c r="F656" s="107"/>
      <c r="G656" s="107"/>
      <c r="H656" s="107"/>
    </row>
    <row r="657" spans="2:8" s="105" customFormat="1" ht="15">
      <c r="B657" s="131" t="s">
        <v>2509</v>
      </c>
      <c r="C657" s="190">
        <v>15</v>
      </c>
      <c r="F657" s="107"/>
      <c r="G657" s="107"/>
      <c r="H657" s="107"/>
    </row>
    <row r="658" spans="2:8" s="105" customFormat="1" ht="15">
      <c r="B658" s="131" t="s">
        <v>2510</v>
      </c>
      <c r="C658" s="190">
        <v>9</v>
      </c>
      <c r="F658" s="107"/>
      <c r="G658" s="107"/>
      <c r="H658" s="107"/>
    </row>
    <row r="659" spans="2:8" s="105" customFormat="1" ht="15">
      <c r="B659" s="131" t="s">
        <v>2511</v>
      </c>
      <c r="C659" s="190">
        <v>1</v>
      </c>
      <c r="F659" s="107"/>
      <c r="G659" s="107"/>
      <c r="H659" s="107"/>
    </row>
    <row r="660" spans="2:8" s="105" customFormat="1" ht="15">
      <c r="B660" s="131" t="s">
        <v>2705</v>
      </c>
      <c r="C660" s="190">
        <v>8</v>
      </c>
      <c r="F660" s="107"/>
      <c r="G660" s="107"/>
      <c r="H660" s="107"/>
    </row>
    <row r="661" spans="2:8" s="105" customFormat="1" ht="15">
      <c r="B661" s="131" t="s">
        <v>2512</v>
      </c>
      <c r="C661" s="190">
        <v>23</v>
      </c>
      <c r="F661" s="107"/>
      <c r="G661" s="107"/>
      <c r="H661" s="107"/>
    </row>
    <row r="662" spans="2:8" s="105" customFormat="1" ht="15">
      <c r="B662" s="131" t="s">
        <v>2706</v>
      </c>
      <c r="C662" s="190">
        <v>5</v>
      </c>
      <c r="F662" s="107"/>
      <c r="G662" s="107"/>
      <c r="H662" s="107"/>
    </row>
    <row r="663" spans="2:8" s="105" customFormat="1" ht="15">
      <c r="B663" s="131" t="s">
        <v>2514</v>
      </c>
      <c r="C663" s="190">
        <v>12</v>
      </c>
      <c r="F663" s="107"/>
      <c r="G663" s="107"/>
      <c r="H663" s="107"/>
    </row>
    <row r="664" spans="2:8" s="105" customFormat="1" ht="15">
      <c r="B664" s="131" t="s">
        <v>2515</v>
      </c>
      <c r="C664" s="190">
        <v>6</v>
      </c>
      <c r="F664" s="107"/>
      <c r="G664" s="107"/>
      <c r="H664" s="107"/>
    </row>
    <row r="665" spans="2:8" s="105" customFormat="1" ht="15">
      <c r="B665" s="131" t="s">
        <v>2516</v>
      </c>
      <c r="C665" s="190">
        <v>12</v>
      </c>
      <c r="F665" s="107"/>
      <c r="G665" s="107"/>
      <c r="H665" s="107"/>
    </row>
    <row r="666" spans="2:8" s="105" customFormat="1" ht="15">
      <c r="B666" s="131" t="s">
        <v>2707</v>
      </c>
      <c r="C666" s="190">
        <v>6</v>
      </c>
      <c r="F666" s="107"/>
      <c r="G666" s="107"/>
      <c r="H666" s="107"/>
    </row>
    <row r="667" spans="2:8" s="105" customFormat="1" ht="15">
      <c r="B667" s="131" t="s">
        <v>2708</v>
      </c>
      <c r="C667" s="190">
        <v>11</v>
      </c>
      <c r="F667" s="107"/>
      <c r="G667" s="107"/>
      <c r="H667" s="107"/>
    </row>
    <row r="668" spans="2:8" s="105" customFormat="1" ht="15">
      <c r="B668" s="131" t="s">
        <v>2517</v>
      </c>
      <c r="C668" s="190">
        <v>4</v>
      </c>
      <c r="F668" s="107"/>
      <c r="G668" s="107"/>
      <c r="H668" s="107"/>
    </row>
    <row r="669" spans="2:8" s="105" customFormat="1" ht="15">
      <c r="B669" s="131" t="s">
        <v>2518</v>
      </c>
      <c r="C669" s="190">
        <v>11</v>
      </c>
      <c r="F669" s="107"/>
      <c r="G669" s="107"/>
      <c r="H669" s="107"/>
    </row>
    <row r="670" spans="2:8" s="105" customFormat="1" ht="15">
      <c r="B670" s="131" t="s">
        <v>2709</v>
      </c>
      <c r="C670" s="190">
        <v>3</v>
      </c>
      <c r="F670" s="107"/>
      <c r="G670" s="107"/>
      <c r="H670" s="107"/>
    </row>
    <row r="671" spans="2:8" s="105" customFormat="1" ht="15">
      <c r="B671" s="131" t="s">
        <v>2519</v>
      </c>
      <c r="C671" s="190">
        <v>15</v>
      </c>
      <c r="F671" s="107"/>
      <c r="G671" s="107"/>
      <c r="H671" s="107"/>
    </row>
    <row r="672" spans="2:8" s="105" customFormat="1" ht="15">
      <c r="B672" s="131" t="s">
        <v>2520</v>
      </c>
      <c r="C672" s="190">
        <v>10</v>
      </c>
      <c r="F672" s="107"/>
      <c r="G672" s="107"/>
      <c r="H672" s="107"/>
    </row>
    <row r="673" spans="2:8" s="105" customFormat="1" ht="15">
      <c r="B673" s="131" t="s">
        <v>2521</v>
      </c>
      <c r="C673" s="190">
        <v>9</v>
      </c>
      <c r="F673" s="107"/>
      <c r="G673" s="107"/>
      <c r="H673" s="107"/>
    </row>
    <row r="674" spans="2:8" s="105" customFormat="1" ht="15">
      <c r="B674" s="131" t="s">
        <v>2710</v>
      </c>
      <c r="C674" s="190">
        <v>3</v>
      </c>
      <c r="F674" s="107"/>
      <c r="G674" s="107"/>
      <c r="H674" s="107"/>
    </row>
    <row r="675" spans="2:8" s="105" customFormat="1" ht="15">
      <c r="B675" s="131" t="s">
        <v>2522</v>
      </c>
      <c r="C675" s="190">
        <v>9</v>
      </c>
      <c r="F675" s="107"/>
      <c r="G675" s="107"/>
      <c r="H675" s="107"/>
    </row>
    <row r="676" spans="2:8" s="105" customFormat="1" ht="15">
      <c r="B676" s="131" t="s">
        <v>2711</v>
      </c>
      <c r="C676" s="190">
        <v>22</v>
      </c>
      <c r="F676" s="107"/>
      <c r="G676" s="107"/>
      <c r="H676" s="107"/>
    </row>
    <row r="677" spans="2:8" s="105" customFormat="1" ht="15">
      <c r="B677" s="131" t="s">
        <v>2712</v>
      </c>
      <c r="C677" s="190">
        <v>6</v>
      </c>
      <c r="F677" s="107"/>
      <c r="G677" s="107"/>
      <c r="H677" s="107"/>
    </row>
    <row r="678" spans="2:8" s="105" customFormat="1" ht="15">
      <c r="B678" s="131" t="s">
        <v>2523</v>
      </c>
      <c r="C678" s="190">
        <v>3</v>
      </c>
      <c r="F678" s="107"/>
      <c r="G678" s="107"/>
      <c r="H678" s="107"/>
    </row>
    <row r="679" spans="2:8" s="105" customFormat="1" ht="15">
      <c r="B679" s="131" t="s">
        <v>2713</v>
      </c>
      <c r="C679" s="190">
        <v>5</v>
      </c>
      <c r="F679" s="107"/>
      <c r="G679" s="107"/>
      <c r="H679" s="107"/>
    </row>
    <row r="680" spans="2:8" s="105" customFormat="1" ht="15">
      <c r="B680" s="131" t="s">
        <v>2714</v>
      </c>
      <c r="C680" s="190">
        <v>10</v>
      </c>
      <c r="F680" s="107"/>
      <c r="G680" s="107"/>
      <c r="H680" s="107"/>
    </row>
    <row r="681" spans="2:8" s="105" customFormat="1" ht="15">
      <c r="B681" s="131" t="s">
        <v>2524</v>
      </c>
      <c r="C681" s="190">
        <v>1</v>
      </c>
      <c r="F681" s="107"/>
      <c r="G681" s="107"/>
      <c r="H681" s="107"/>
    </row>
    <row r="682" spans="2:8" s="105" customFormat="1" ht="15">
      <c r="B682" s="131" t="s">
        <v>2525</v>
      </c>
      <c r="C682" s="190">
        <v>5</v>
      </c>
      <c r="F682" s="107"/>
      <c r="G682" s="107"/>
      <c r="H682" s="107"/>
    </row>
    <row r="683" spans="2:8" s="105" customFormat="1" ht="15">
      <c r="B683" s="131" t="s">
        <v>2715</v>
      </c>
      <c r="C683" s="190">
        <v>2</v>
      </c>
      <c r="F683" s="107"/>
      <c r="G683" s="107"/>
      <c r="H683" s="107"/>
    </row>
    <row r="684" spans="2:8" s="105" customFormat="1" ht="15">
      <c r="B684" s="131" t="s">
        <v>2716</v>
      </c>
      <c r="C684" s="190">
        <v>8</v>
      </c>
      <c r="F684" s="107"/>
      <c r="G684" s="107"/>
      <c r="H684" s="107"/>
    </row>
    <row r="685" spans="2:8" s="105" customFormat="1" ht="15">
      <c r="B685" s="131" t="s">
        <v>2526</v>
      </c>
      <c r="C685" s="190">
        <v>12</v>
      </c>
      <c r="F685" s="107"/>
      <c r="G685" s="107"/>
      <c r="H685" s="107"/>
    </row>
    <row r="686" spans="2:8" s="105" customFormat="1" ht="15">
      <c r="B686" s="131" t="s">
        <v>2527</v>
      </c>
      <c r="C686" s="190">
        <v>7</v>
      </c>
      <c r="F686" s="107"/>
      <c r="G686" s="107"/>
      <c r="H686" s="107"/>
    </row>
    <row r="687" spans="2:8" s="105" customFormat="1" ht="15">
      <c r="B687" s="131" t="s">
        <v>2528</v>
      </c>
      <c r="C687" s="190">
        <v>21</v>
      </c>
      <c r="F687" s="107"/>
      <c r="G687" s="107"/>
      <c r="H687" s="107"/>
    </row>
    <row r="688" spans="2:8" s="105" customFormat="1" ht="15">
      <c r="B688" s="131" t="s">
        <v>2717</v>
      </c>
      <c r="C688" s="190">
        <v>1</v>
      </c>
      <c r="F688" s="107"/>
      <c r="G688" s="107"/>
      <c r="H688" s="107"/>
    </row>
    <row r="689" spans="2:8" s="105" customFormat="1" ht="15">
      <c r="B689" s="131" t="s">
        <v>2529</v>
      </c>
      <c r="C689" s="190">
        <v>6</v>
      </c>
      <c r="F689" s="107"/>
      <c r="G689" s="107"/>
      <c r="H689" s="107"/>
    </row>
    <row r="690" spans="2:8" s="105" customFormat="1" ht="15">
      <c r="B690" s="131" t="s">
        <v>2530</v>
      </c>
      <c r="C690" s="190">
        <v>1</v>
      </c>
      <c r="F690" s="107"/>
      <c r="G690" s="107"/>
      <c r="H690" s="107"/>
    </row>
    <row r="691" spans="2:8" s="105" customFormat="1" ht="15">
      <c r="B691" s="131" t="s">
        <v>2718</v>
      </c>
      <c r="C691" s="190">
        <v>7</v>
      </c>
      <c r="F691" s="107"/>
      <c r="G691" s="107"/>
      <c r="H691" s="107"/>
    </row>
    <row r="692" spans="2:8" s="105" customFormat="1" ht="15">
      <c r="B692" s="131" t="s">
        <v>2531</v>
      </c>
      <c r="C692" s="190">
        <v>10</v>
      </c>
      <c r="F692" s="107"/>
      <c r="G692" s="107"/>
      <c r="H692" s="107"/>
    </row>
    <row r="693" spans="2:8" s="105" customFormat="1" ht="15">
      <c r="B693" s="131" t="s">
        <v>2532</v>
      </c>
      <c r="C693" s="190">
        <v>25</v>
      </c>
      <c r="F693" s="107"/>
      <c r="G693" s="107"/>
      <c r="H693" s="107"/>
    </row>
    <row r="694" spans="2:8" s="105" customFormat="1" ht="15">
      <c r="B694" s="131" t="s">
        <v>2719</v>
      </c>
      <c r="C694" s="190">
        <v>6</v>
      </c>
      <c r="F694" s="107"/>
      <c r="G694" s="107"/>
      <c r="H694" s="107"/>
    </row>
    <row r="695" spans="2:8" s="105" customFormat="1" ht="15">
      <c r="B695" s="131" t="s">
        <v>2533</v>
      </c>
      <c r="C695" s="190">
        <v>5</v>
      </c>
      <c r="F695" s="107"/>
      <c r="G695" s="107"/>
      <c r="H695" s="107"/>
    </row>
    <row r="696" spans="2:8" s="105" customFormat="1" ht="15">
      <c r="B696" s="131" t="s">
        <v>2720</v>
      </c>
      <c r="C696" s="190">
        <v>1</v>
      </c>
      <c r="F696" s="107"/>
      <c r="G696" s="107"/>
      <c r="H696" s="107"/>
    </row>
    <row r="697" spans="2:8" s="105" customFormat="1" ht="15">
      <c r="B697" s="131" t="s">
        <v>2721</v>
      </c>
      <c r="C697" s="190">
        <v>5</v>
      </c>
      <c r="F697" s="107"/>
      <c r="G697" s="107"/>
      <c r="H697" s="107"/>
    </row>
    <row r="698" spans="2:8" s="105" customFormat="1" ht="15">
      <c r="B698" s="131" t="s">
        <v>2722</v>
      </c>
      <c r="C698" s="190">
        <v>4</v>
      </c>
      <c r="F698" s="107"/>
      <c r="G698" s="107"/>
      <c r="H698" s="107"/>
    </row>
    <row r="699" spans="2:8" s="105" customFormat="1" ht="15">
      <c r="B699" s="131" t="s">
        <v>2534</v>
      </c>
      <c r="C699" s="190">
        <v>3</v>
      </c>
      <c r="F699" s="107"/>
      <c r="G699" s="107"/>
      <c r="H699" s="107"/>
    </row>
    <row r="700" spans="2:8" s="105" customFormat="1" ht="15">
      <c r="B700" s="131" t="s">
        <v>2723</v>
      </c>
      <c r="C700" s="190">
        <v>9</v>
      </c>
      <c r="F700" s="107"/>
      <c r="G700" s="107"/>
      <c r="H700" s="107"/>
    </row>
    <row r="701" spans="2:8" s="105" customFormat="1" ht="15">
      <c r="B701" s="131" t="s">
        <v>2535</v>
      </c>
      <c r="C701" s="190">
        <v>2</v>
      </c>
      <c r="F701" s="107"/>
      <c r="G701" s="107"/>
      <c r="H701" s="107"/>
    </row>
    <row r="702" spans="2:8" s="105" customFormat="1" ht="15">
      <c r="B702" s="131" t="s">
        <v>2536</v>
      </c>
      <c r="C702" s="190">
        <v>7</v>
      </c>
      <c r="F702" s="107"/>
      <c r="G702" s="107"/>
      <c r="H702" s="107"/>
    </row>
    <row r="703" spans="2:8" s="105" customFormat="1" ht="15">
      <c r="B703" s="131" t="s">
        <v>2724</v>
      </c>
      <c r="C703" s="190">
        <v>10</v>
      </c>
      <c r="F703" s="107"/>
      <c r="G703" s="107"/>
      <c r="H703" s="107"/>
    </row>
    <row r="704" spans="2:8" s="105" customFormat="1" ht="15">
      <c r="B704" s="131" t="s">
        <v>2725</v>
      </c>
      <c r="C704" s="190">
        <v>5</v>
      </c>
      <c r="F704" s="107"/>
      <c r="G704" s="107"/>
      <c r="H704" s="107"/>
    </row>
    <row r="705" spans="2:8" s="105" customFormat="1" ht="15">
      <c r="B705" s="131" t="s">
        <v>2726</v>
      </c>
      <c r="C705" s="190">
        <v>16</v>
      </c>
      <c r="F705" s="107"/>
      <c r="G705" s="107"/>
      <c r="H705" s="107"/>
    </row>
    <row r="706" spans="2:8" s="105" customFormat="1" ht="15">
      <c r="B706" s="131" t="s">
        <v>2727</v>
      </c>
      <c r="C706" s="190">
        <v>6</v>
      </c>
      <c r="F706" s="107"/>
      <c r="G706" s="107"/>
      <c r="H706" s="107"/>
    </row>
    <row r="707" spans="2:8" s="105" customFormat="1" ht="15">
      <c r="B707" s="131" t="s">
        <v>2537</v>
      </c>
      <c r="C707" s="190">
        <v>6</v>
      </c>
      <c r="F707" s="107"/>
      <c r="G707" s="107"/>
      <c r="H707" s="107"/>
    </row>
    <row r="708" spans="2:8" s="105" customFormat="1" ht="15">
      <c r="B708" s="131" t="s">
        <v>2728</v>
      </c>
      <c r="C708" s="190">
        <v>9</v>
      </c>
      <c r="F708" s="107"/>
      <c r="G708" s="107"/>
      <c r="H708" s="107"/>
    </row>
    <row r="709" spans="2:8" s="105" customFormat="1" ht="15">
      <c r="B709" s="131" t="s">
        <v>2538</v>
      </c>
      <c r="C709" s="190">
        <v>16</v>
      </c>
      <c r="F709" s="107"/>
      <c r="G709" s="107"/>
      <c r="H709" s="107"/>
    </row>
    <row r="710" spans="2:8" s="105" customFormat="1" ht="15">
      <c r="B710" s="131" t="s">
        <v>2729</v>
      </c>
      <c r="C710" s="190">
        <v>15</v>
      </c>
      <c r="F710" s="107"/>
      <c r="G710" s="107"/>
      <c r="H710" s="107"/>
    </row>
    <row r="711" spans="2:8" s="105" customFormat="1" ht="15">
      <c r="B711" s="131" t="s">
        <v>2730</v>
      </c>
      <c r="C711" s="190">
        <v>3</v>
      </c>
      <c r="F711" s="107"/>
      <c r="G711" s="107"/>
      <c r="H711" s="107"/>
    </row>
    <row r="712" spans="2:8" s="105" customFormat="1" ht="15">
      <c r="B712" s="131" t="s">
        <v>2539</v>
      </c>
      <c r="C712" s="190">
        <v>17</v>
      </c>
      <c r="F712" s="107"/>
      <c r="G712" s="107"/>
      <c r="H712" s="107"/>
    </row>
    <row r="713" spans="2:8" s="105" customFormat="1" ht="15">
      <c r="B713" s="131" t="s">
        <v>2731</v>
      </c>
      <c r="C713" s="190">
        <v>6</v>
      </c>
      <c r="F713" s="107"/>
      <c r="G713" s="107"/>
      <c r="H713" s="107"/>
    </row>
    <row r="714" spans="2:8" s="105" customFormat="1" ht="15">
      <c r="B714" s="131" t="s">
        <v>2732</v>
      </c>
      <c r="C714" s="190">
        <v>10</v>
      </c>
      <c r="F714" s="107"/>
      <c r="G714" s="107"/>
      <c r="H714" s="107"/>
    </row>
    <row r="715" spans="2:8" s="105" customFormat="1" ht="15">
      <c r="B715" s="131" t="s">
        <v>2540</v>
      </c>
      <c r="C715" s="190">
        <v>12</v>
      </c>
      <c r="F715" s="107"/>
      <c r="G715" s="107"/>
      <c r="H715" s="107"/>
    </row>
    <row r="716" spans="2:8" s="105" customFormat="1" ht="15">
      <c r="B716" s="131" t="s">
        <v>2733</v>
      </c>
      <c r="C716" s="190">
        <v>7</v>
      </c>
      <c r="F716" s="107"/>
      <c r="G716" s="107"/>
      <c r="H716" s="107"/>
    </row>
    <row r="717" spans="2:8" s="105" customFormat="1" ht="15">
      <c r="B717" s="131" t="s">
        <v>2541</v>
      </c>
      <c r="C717" s="190">
        <v>2</v>
      </c>
      <c r="F717" s="107"/>
      <c r="G717" s="107"/>
      <c r="H717" s="107"/>
    </row>
    <row r="718" spans="2:8" s="105" customFormat="1" ht="15">
      <c r="B718" s="131" t="s">
        <v>2734</v>
      </c>
      <c r="C718" s="190">
        <v>5</v>
      </c>
      <c r="F718" s="107"/>
      <c r="G718" s="107"/>
      <c r="H718" s="107"/>
    </row>
    <row r="719" spans="2:8" s="105" customFormat="1" ht="15">
      <c r="B719" s="131" t="s">
        <v>2735</v>
      </c>
      <c r="C719" s="190">
        <v>6</v>
      </c>
      <c r="F719" s="107"/>
      <c r="G719" s="107"/>
      <c r="H719" s="107"/>
    </row>
    <row r="720" spans="2:8" s="105" customFormat="1" ht="15">
      <c r="B720" s="131" t="s">
        <v>2736</v>
      </c>
      <c r="C720" s="190">
        <v>2</v>
      </c>
      <c r="F720" s="107"/>
      <c r="G720" s="107"/>
      <c r="H720" s="107"/>
    </row>
    <row r="721" spans="2:8" s="105" customFormat="1" ht="15">
      <c r="B721" s="131" t="s">
        <v>2543</v>
      </c>
      <c r="C721" s="190">
        <v>13</v>
      </c>
      <c r="F721" s="107"/>
      <c r="G721" s="107"/>
      <c r="H721" s="107"/>
    </row>
    <row r="722" spans="2:8" s="105" customFormat="1" ht="15">
      <c r="B722" s="131" t="s">
        <v>2544</v>
      </c>
      <c r="C722" s="190">
        <v>2</v>
      </c>
      <c r="F722" s="107"/>
      <c r="G722" s="107"/>
      <c r="H722" s="107"/>
    </row>
    <row r="723" spans="2:8" s="105" customFormat="1" ht="15">
      <c r="B723" s="131" t="s">
        <v>2737</v>
      </c>
      <c r="C723" s="190">
        <v>6</v>
      </c>
      <c r="F723" s="107"/>
      <c r="G723" s="107"/>
      <c r="H723" s="107"/>
    </row>
    <row r="724" spans="2:8" s="105" customFormat="1" ht="15">
      <c r="B724" s="131" t="s">
        <v>2738</v>
      </c>
      <c r="C724" s="190">
        <v>8</v>
      </c>
      <c r="F724" s="107"/>
      <c r="G724" s="107"/>
      <c r="H724" s="107"/>
    </row>
    <row r="725" spans="2:8" s="105" customFormat="1" ht="15">
      <c r="B725" s="131" t="s">
        <v>2545</v>
      </c>
      <c r="C725" s="190">
        <v>3</v>
      </c>
      <c r="F725" s="107"/>
      <c r="G725" s="107"/>
      <c r="H725" s="107"/>
    </row>
    <row r="726" spans="2:8" s="105" customFormat="1" ht="15">
      <c r="B726" s="131" t="s">
        <v>2739</v>
      </c>
      <c r="C726" s="190">
        <v>1</v>
      </c>
      <c r="F726" s="107"/>
      <c r="G726" s="107"/>
      <c r="H726" s="107"/>
    </row>
    <row r="727" spans="2:8" s="105" customFormat="1" ht="15">
      <c r="B727" s="131" t="s">
        <v>2740</v>
      </c>
      <c r="C727" s="190">
        <v>3</v>
      </c>
      <c r="F727" s="107"/>
      <c r="G727" s="107"/>
      <c r="H727" s="107"/>
    </row>
    <row r="728" spans="2:8" s="105" customFormat="1" ht="15">
      <c r="B728" s="131" t="s">
        <v>2546</v>
      </c>
      <c r="C728" s="190">
        <v>7</v>
      </c>
      <c r="F728" s="107"/>
      <c r="G728" s="107"/>
      <c r="H728" s="107"/>
    </row>
    <row r="729" spans="2:8" s="105" customFormat="1" ht="15">
      <c r="B729" s="131" t="s">
        <v>2547</v>
      </c>
      <c r="C729" s="190">
        <v>4</v>
      </c>
      <c r="F729" s="107"/>
      <c r="G729" s="107"/>
      <c r="H729" s="107"/>
    </row>
    <row r="730" spans="2:8" s="105" customFormat="1" ht="15">
      <c r="B730" s="131" t="s">
        <v>2741</v>
      </c>
      <c r="C730" s="190">
        <v>1</v>
      </c>
      <c r="F730" s="107"/>
      <c r="G730" s="107"/>
      <c r="H730" s="107"/>
    </row>
    <row r="731" spans="2:8" s="105" customFormat="1" ht="15">
      <c r="B731" s="131" t="s">
        <v>2513</v>
      </c>
      <c r="C731" s="190">
        <v>1</v>
      </c>
      <c r="F731" s="107"/>
      <c r="G731" s="107"/>
      <c r="H731" s="107"/>
    </row>
    <row r="732" spans="2:8" s="105" customFormat="1" ht="15">
      <c r="B732" s="131" t="s">
        <v>2542</v>
      </c>
      <c r="C732" s="190">
        <v>1</v>
      </c>
      <c r="F732" s="107"/>
      <c r="G732" s="107"/>
      <c r="H732" s="107"/>
    </row>
    <row r="733" spans="2:8" s="105" customFormat="1">
      <c r="C733" s="179"/>
      <c r="F733" s="107"/>
      <c r="G733" s="107"/>
      <c r="H733" s="107"/>
    </row>
    <row r="734" spans="2:8" s="105" customFormat="1">
      <c r="C734" s="179"/>
      <c r="F734" s="107"/>
      <c r="G734" s="107"/>
      <c r="H734" s="107"/>
    </row>
    <row r="735" spans="2:8" s="105" customFormat="1" ht="15.75">
      <c r="B735" s="188" t="s">
        <v>2549</v>
      </c>
      <c r="C735" s="189" t="s">
        <v>2550</v>
      </c>
      <c r="F735" s="107"/>
      <c r="G735" s="107"/>
      <c r="H735" s="107"/>
    </row>
    <row r="736" spans="2:8" s="105" customFormat="1" ht="15">
      <c r="B736" s="131" t="s">
        <v>2694</v>
      </c>
      <c r="C736" s="186">
        <v>126905419.49000001</v>
      </c>
      <c r="F736" s="107"/>
      <c r="G736" s="107"/>
      <c r="H736" s="107"/>
    </row>
    <row r="737" spans="2:8" s="105" customFormat="1" ht="15">
      <c r="B737" s="131" t="s">
        <v>2493</v>
      </c>
      <c r="C737" s="186">
        <v>118788677.05</v>
      </c>
      <c r="F737" s="107"/>
      <c r="G737" s="107"/>
      <c r="H737" s="107"/>
    </row>
    <row r="738" spans="2:8" s="105" customFormat="1" ht="15">
      <c r="B738" s="131" t="s">
        <v>2494</v>
      </c>
      <c r="C738" s="186">
        <v>63802449.229999997</v>
      </c>
      <c r="F738" s="107"/>
      <c r="G738" s="107"/>
      <c r="H738" s="107"/>
    </row>
    <row r="739" spans="2:8" s="105" customFormat="1" ht="15">
      <c r="B739" s="131" t="s">
        <v>2495</v>
      </c>
      <c r="C739" s="186">
        <v>1034190.99</v>
      </c>
      <c r="F739" s="107"/>
      <c r="G739" s="107"/>
      <c r="H739" s="107"/>
    </row>
    <row r="740" spans="2:8" s="105" customFormat="1" ht="15">
      <c r="B740" s="131" t="s">
        <v>2496</v>
      </c>
      <c r="C740" s="186">
        <v>39722664.25</v>
      </c>
      <c r="F740" s="107"/>
      <c r="G740" s="107"/>
      <c r="H740" s="107"/>
    </row>
    <row r="741" spans="2:8" s="105" customFormat="1" ht="15">
      <c r="B741" s="131" t="s">
        <v>2497</v>
      </c>
      <c r="C741" s="186">
        <v>79187678.909999996</v>
      </c>
      <c r="F741" s="107"/>
      <c r="G741" s="107"/>
      <c r="H741" s="107"/>
    </row>
    <row r="742" spans="2:8" s="105" customFormat="1" ht="15">
      <c r="B742" s="131" t="s">
        <v>2498</v>
      </c>
      <c r="C742" s="186">
        <v>113591476.23999999</v>
      </c>
      <c r="F742" s="107"/>
      <c r="G742" s="107"/>
      <c r="H742" s="107"/>
    </row>
    <row r="743" spans="2:8" s="105" customFormat="1" ht="15">
      <c r="B743" s="131" t="s">
        <v>2695</v>
      </c>
      <c r="C743" s="186">
        <v>3567097.4299999997</v>
      </c>
      <c r="F743" s="107"/>
      <c r="G743" s="107"/>
      <c r="H743" s="107"/>
    </row>
    <row r="744" spans="2:8" s="105" customFormat="1" ht="15">
      <c r="B744" s="131" t="s">
        <v>2499</v>
      </c>
      <c r="C744" s="186">
        <v>38484668.399999999</v>
      </c>
      <c r="F744" s="107"/>
      <c r="G744" s="107"/>
      <c r="H744" s="107"/>
    </row>
    <row r="745" spans="2:8" s="105" customFormat="1" ht="15">
      <c r="B745" s="131" t="s">
        <v>2696</v>
      </c>
      <c r="C745" s="186">
        <v>429707944.32999998</v>
      </c>
      <c r="F745" s="107"/>
      <c r="G745" s="107"/>
      <c r="H745" s="107"/>
    </row>
    <row r="746" spans="2:8" s="105" customFormat="1" ht="15">
      <c r="B746" s="131" t="s">
        <v>2697</v>
      </c>
      <c r="C746" s="186">
        <v>40716860.420000002</v>
      </c>
      <c r="F746" s="107"/>
      <c r="G746" s="107"/>
      <c r="H746" s="107"/>
    </row>
    <row r="747" spans="2:8" s="105" customFormat="1" ht="15">
      <c r="B747" s="131" t="s">
        <v>2500</v>
      </c>
      <c r="C747" s="186">
        <v>52826995.390000001</v>
      </c>
      <c r="F747" s="107"/>
      <c r="G747" s="107"/>
      <c r="H747" s="107"/>
    </row>
    <row r="748" spans="2:8" s="105" customFormat="1" ht="15">
      <c r="B748" s="131" t="s">
        <v>2698</v>
      </c>
      <c r="C748" s="186">
        <v>202116091.69</v>
      </c>
      <c r="F748" s="107"/>
      <c r="G748" s="107"/>
      <c r="H748" s="107"/>
    </row>
    <row r="749" spans="2:8" s="105" customFormat="1" ht="15">
      <c r="B749" s="131" t="s">
        <v>2501</v>
      </c>
      <c r="C749" s="186">
        <v>33467250.900000006</v>
      </c>
      <c r="F749" s="107"/>
      <c r="G749" s="107"/>
      <c r="H749" s="107"/>
    </row>
    <row r="750" spans="2:8" s="105" customFormat="1" ht="15">
      <c r="B750" s="131" t="s">
        <v>2699</v>
      </c>
      <c r="C750" s="186">
        <v>65627397.079999998</v>
      </c>
      <c r="F750" s="107"/>
      <c r="G750" s="107"/>
      <c r="H750" s="107"/>
    </row>
    <row r="751" spans="2:8" s="105" customFormat="1" ht="15">
      <c r="B751" s="131" t="s">
        <v>2700</v>
      </c>
      <c r="C751" s="186">
        <v>443470546.06999993</v>
      </c>
      <c r="F751" s="107"/>
      <c r="G751" s="107"/>
      <c r="H751" s="107"/>
    </row>
    <row r="752" spans="2:8" s="105" customFormat="1" ht="15">
      <c r="B752" s="131" t="s">
        <v>2502</v>
      </c>
      <c r="C752" s="186">
        <v>283151975.5</v>
      </c>
      <c r="F752" s="107"/>
      <c r="G752" s="107"/>
      <c r="H752" s="107"/>
    </row>
    <row r="753" spans="2:8" s="105" customFormat="1" ht="15">
      <c r="B753" s="131" t="s">
        <v>2503</v>
      </c>
      <c r="C753" s="186">
        <v>43787244.469999999</v>
      </c>
      <c r="F753" s="107"/>
      <c r="G753" s="107"/>
      <c r="H753" s="107"/>
    </row>
    <row r="754" spans="2:8" s="105" customFormat="1" ht="15">
      <c r="B754" s="131" t="s">
        <v>2701</v>
      </c>
      <c r="C754" s="186">
        <v>26075487.099999998</v>
      </c>
      <c r="F754" s="107"/>
      <c r="G754" s="107"/>
      <c r="H754" s="107"/>
    </row>
    <row r="755" spans="2:8" s="105" customFormat="1" ht="15">
      <c r="B755" s="131" t="s">
        <v>2504</v>
      </c>
      <c r="C755" s="186">
        <v>14893969.82</v>
      </c>
      <c r="F755" s="107"/>
      <c r="G755" s="107"/>
      <c r="H755" s="107"/>
    </row>
    <row r="756" spans="2:8" s="105" customFormat="1" ht="15">
      <c r="B756" s="131" t="s">
        <v>2505</v>
      </c>
      <c r="C756" s="186">
        <v>7343455.2699999996</v>
      </c>
      <c r="F756" s="107"/>
      <c r="G756" s="107"/>
      <c r="H756" s="107"/>
    </row>
    <row r="757" spans="2:8" s="105" customFormat="1" ht="15">
      <c r="B757" s="131" t="s">
        <v>2506</v>
      </c>
      <c r="C757" s="186">
        <v>111376805.31999999</v>
      </c>
      <c r="F757" s="107"/>
      <c r="G757" s="107"/>
      <c r="H757" s="107"/>
    </row>
    <row r="758" spans="2:8" s="105" customFormat="1" ht="15">
      <c r="B758" s="131" t="s">
        <v>2702</v>
      </c>
      <c r="C758" s="186">
        <v>91135913.579999998</v>
      </c>
      <c r="F758" s="107"/>
      <c r="G758" s="107"/>
      <c r="H758" s="107"/>
    </row>
    <row r="759" spans="2:8" s="105" customFormat="1" ht="15">
      <c r="B759" s="131" t="s">
        <v>2507</v>
      </c>
      <c r="C759" s="186">
        <v>43726847.890000001</v>
      </c>
      <c r="F759" s="107"/>
      <c r="G759" s="107"/>
      <c r="H759" s="107"/>
    </row>
    <row r="760" spans="2:8" s="105" customFormat="1" ht="15">
      <c r="B760" s="131" t="s">
        <v>2703</v>
      </c>
      <c r="C760" s="186">
        <v>1988633.48</v>
      </c>
      <c r="F760" s="107"/>
      <c r="G760" s="107"/>
      <c r="H760" s="107"/>
    </row>
    <row r="761" spans="2:8" s="105" customFormat="1" ht="15">
      <c r="B761" s="131" t="s">
        <v>2508</v>
      </c>
      <c r="C761" s="186">
        <v>78033304.289999992</v>
      </c>
      <c r="F761" s="107"/>
      <c r="G761" s="107"/>
      <c r="H761" s="107"/>
    </row>
    <row r="762" spans="2:8" s="105" customFormat="1" ht="15">
      <c r="B762" s="131" t="s">
        <v>2704</v>
      </c>
      <c r="C762" s="186">
        <v>73373438.599999994</v>
      </c>
      <c r="F762" s="107"/>
      <c r="G762" s="107"/>
      <c r="H762" s="107"/>
    </row>
    <row r="763" spans="2:8" s="105" customFormat="1" ht="15">
      <c r="B763" s="131" t="s">
        <v>2509</v>
      </c>
      <c r="C763" s="186">
        <v>60037504.899999991</v>
      </c>
      <c r="F763" s="107"/>
      <c r="G763" s="107"/>
      <c r="H763" s="107"/>
    </row>
    <row r="764" spans="2:8" s="105" customFormat="1" ht="15">
      <c r="B764" s="131" t="s">
        <v>2510</v>
      </c>
      <c r="C764" s="186">
        <v>24443872.809999999</v>
      </c>
      <c r="F764" s="107"/>
      <c r="G764" s="107"/>
      <c r="H764" s="107"/>
    </row>
    <row r="765" spans="2:8" s="105" customFormat="1" ht="15">
      <c r="B765" s="131" t="s">
        <v>2511</v>
      </c>
      <c r="C765" s="186">
        <v>719746.38</v>
      </c>
      <c r="F765" s="107"/>
      <c r="G765" s="107"/>
      <c r="H765" s="107"/>
    </row>
    <row r="766" spans="2:8" s="105" customFormat="1" ht="15">
      <c r="B766" s="131" t="s">
        <v>2705</v>
      </c>
      <c r="C766" s="186">
        <v>32534268.939999998</v>
      </c>
      <c r="F766" s="107"/>
      <c r="G766" s="107"/>
      <c r="H766" s="107"/>
    </row>
    <row r="767" spans="2:8" s="105" customFormat="1" ht="15">
      <c r="B767" s="131" t="s">
        <v>2512</v>
      </c>
      <c r="C767" s="186">
        <v>322890812.17999995</v>
      </c>
      <c r="F767" s="107"/>
      <c r="G767" s="107"/>
      <c r="H767" s="107"/>
    </row>
    <row r="768" spans="2:8" s="105" customFormat="1" ht="15">
      <c r="B768" s="131" t="s">
        <v>2706</v>
      </c>
      <c r="C768" s="186">
        <v>19503538.620000001</v>
      </c>
      <c r="F768" s="107"/>
      <c r="G768" s="107"/>
      <c r="H768" s="107"/>
    </row>
    <row r="769" spans="2:8" s="105" customFormat="1" ht="15">
      <c r="B769" s="131" t="s">
        <v>2514</v>
      </c>
      <c r="C769" s="186">
        <v>43131491.520000011</v>
      </c>
      <c r="F769" s="107"/>
      <c r="G769" s="107"/>
      <c r="H769" s="107"/>
    </row>
    <row r="770" spans="2:8" s="105" customFormat="1" ht="15">
      <c r="B770" s="131" t="s">
        <v>2515</v>
      </c>
      <c r="C770" s="186">
        <v>67330869.010000005</v>
      </c>
      <c r="F770" s="107"/>
      <c r="G770" s="107"/>
      <c r="H770" s="107"/>
    </row>
    <row r="771" spans="2:8" s="105" customFormat="1" ht="15">
      <c r="B771" s="131" t="s">
        <v>2516</v>
      </c>
      <c r="C771" s="186">
        <v>122584302.45999998</v>
      </c>
      <c r="F771" s="107"/>
      <c r="G771" s="107"/>
      <c r="H771" s="107"/>
    </row>
    <row r="772" spans="2:8" s="105" customFormat="1" ht="15">
      <c r="B772" s="131" t="s">
        <v>2707</v>
      </c>
      <c r="C772" s="186">
        <v>42572781.560000002</v>
      </c>
      <c r="F772" s="107"/>
      <c r="G772" s="107"/>
      <c r="H772" s="107"/>
    </row>
    <row r="773" spans="2:8" s="105" customFormat="1" ht="15">
      <c r="B773" s="131" t="s">
        <v>2708</v>
      </c>
      <c r="C773" s="186">
        <v>271284676.93000001</v>
      </c>
      <c r="F773" s="107"/>
      <c r="G773" s="107"/>
      <c r="H773" s="107"/>
    </row>
    <row r="774" spans="2:8" s="105" customFormat="1" ht="15">
      <c r="B774" s="131" t="s">
        <v>2517</v>
      </c>
      <c r="C774" s="186">
        <v>11376304.5</v>
      </c>
      <c r="F774" s="107"/>
      <c r="G774" s="107"/>
      <c r="H774" s="107"/>
    </row>
    <row r="775" spans="2:8" s="105" customFormat="1" ht="15">
      <c r="B775" s="131" t="s">
        <v>2518</v>
      </c>
      <c r="C775" s="186">
        <v>68503428.00999999</v>
      </c>
      <c r="F775" s="107"/>
      <c r="G775" s="107"/>
      <c r="H775" s="107"/>
    </row>
    <row r="776" spans="2:8" s="105" customFormat="1" ht="15">
      <c r="B776" s="131" t="s">
        <v>2709</v>
      </c>
      <c r="C776" s="186">
        <v>17312699.25</v>
      </c>
      <c r="F776" s="107"/>
      <c r="G776" s="107"/>
      <c r="H776" s="107"/>
    </row>
    <row r="777" spans="2:8" s="105" customFormat="1" ht="15">
      <c r="B777" s="131" t="s">
        <v>2519</v>
      </c>
      <c r="C777" s="186">
        <v>247919572</v>
      </c>
      <c r="F777" s="107"/>
      <c r="G777" s="107"/>
      <c r="H777" s="107"/>
    </row>
    <row r="778" spans="2:8" s="105" customFormat="1" ht="15">
      <c r="B778" s="131" t="s">
        <v>2520</v>
      </c>
      <c r="C778" s="186">
        <v>120077812.09</v>
      </c>
      <c r="F778" s="107"/>
      <c r="G778" s="107"/>
      <c r="H778" s="107"/>
    </row>
    <row r="779" spans="2:8" s="105" customFormat="1" ht="15">
      <c r="B779" s="131" t="s">
        <v>2521</v>
      </c>
      <c r="C779" s="186">
        <v>67362639.720000014</v>
      </c>
      <c r="F779" s="107"/>
      <c r="G779" s="107"/>
      <c r="H779" s="107"/>
    </row>
    <row r="780" spans="2:8" s="105" customFormat="1" ht="15">
      <c r="B780" s="131" t="s">
        <v>2710</v>
      </c>
      <c r="C780" s="186">
        <v>48250758.450000003</v>
      </c>
      <c r="F780" s="107"/>
      <c r="G780" s="107"/>
      <c r="H780" s="107"/>
    </row>
    <row r="781" spans="2:8" s="105" customFormat="1" ht="15">
      <c r="B781" s="131" t="s">
        <v>2522</v>
      </c>
      <c r="C781" s="186">
        <v>142160778.79000002</v>
      </c>
      <c r="F781" s="107"/>
      <c r="G781" s="107"/>
      <c r="H781" s="107"/>
    </row>
    <row r="782" spans="2:8" s="105" customFormat="1" ht="15">
      <c r="B782" s="131" t="s">
        <v>2711</v>
      </c>
      <c r="C782" s="186">
        <v>341251743.38999999</v>
      </c>
      <c r="F782" s="107"/>
      <c r="G782" s="107"/>
      <c r="H782" s="107"/>
    </row>
    <row r="783" spans="2:8" s="105" customFormat="1" ht="15">
      <c r="B783" s="131" t="s">
        <v>2712</v>
      </c>
      <c r="C783" s="186">
        <v>49924060.980000004</v>
      </c>
      <c r="F783" s="107"/>
      <c r="G783" s="107"/>
      <c r="H783" s="107"/>
    </row>
    <row r="784" spans="2:8" s="105" customFormat="1" ht="15">
      <c r="B784" s="131" t="s">
        <v>2523</v>
      </c>
      <c r="C784" s="186">
        <v>16621686.969999999</v>
      </c>
      <c r="F784" s="107"/>
      <c r="G784" s="107"/>
      <c r="H784" s="107"/>
    </row>
    <row r="785" spans="2:8" s="105" customFormat="1" ht="15">
      <c r="B785" s="131" t="s">
        <v>2713</v>
      </c>
      <c r="C785" s="186">
        <v>24941991.66</v>
      </c>
      <c r="F785" s="107"/>
      <c r="G785" s="107"/>
      <c r="H785" s="107"/>
    </row>
    <row r="786" spans="2:8" s="105" customFormat="1" ht="15">
      <c r="B786" s="131" t="s">
        <v>2714</v>
      </c>
      <c r="C786" s="186">
        <v>298805188.77999997</v>
      </c>
      <c r="F786" s="107"/>
      <c r="G786" s="107"/>
      <c r="H786" s="107"/>
    </row>
    <row r="787" spans="2:8" s="105" customFormat="1" ht="15">
      <c r="B787" s="131" t="s">
        <v>2524</v>
      </c>
      <c r="C787" s="186">
        <v>631330.68999999994</v>
      </c>
      <c r="F787" s="107"/>
      <c r="G787" s="107"/>
      <c r="H787" s="107"/>
    </row>
    <row r="788" spans="2:8" s="105" customFormat="1" ht="15">
      <c r="B788" s="131" t="s">
        <v>2525</v>
      </c>
      <c r="C788" s="186">
        <v>35517239.060000002</v>
      </c>
      <c r="F788" s="107"/>
      <c r="G788" s="107"/>
      <c r="H788" s="107"/>
    </row>
    <row r="789" spans="2:8" s="105" customFormat="1" ht="15">
      <c r="B789" s="131" t="s">
        <v>2715</v>
      </c>
      <c r="C789" s="186">
        <v>39653145.990000002</v>
      </c>
      <c r="F789" s="107"/>
      <c r="G789" s="107"/>
      <c r="H789" s="107"/>
    </row>
    <row r="790" spans="2:8" s="105" customFormat="1" ht="15">
      <c r="B790" s="131" t="s">
        <v>2716</v>
      </c>
      <c r="C790" s="186">
        <v>46129707.700000003</v>
      </c>
      <c r="F790" s="107"/>
      <c r="G790" s="107"/>
      <c r="H790" s="107"/>
    </row>
    <row r="791" spans="2:8" s="105" customFormat="1" ht="15">
      <c r="B791" s="131" t="s">
        <v>2526</v>
      </c>
      <c r="C791" s="186">
        <v>105992539.06</v>
      </c>
      <c r="F791" s="107"/>
      <c r="G791" s="107"/>
      <c r="H791" s="107"/>
    </row>
    <row r="792" spans="2:8" s="105" customFormat="1" ht="15">
      <c r="B792" s="131" t="s">
        <v>2527</v>
      </c>
      <c r="C792" s="186">
        <v>44721952.149999999</v>
      </c>
      <c r="F792" s="107"/>
      <c r="G792" s="107"/>
      <c r="H792" s="107"/>
    </row>
    <row r="793" spans="2:8" s="105" customFormat="1" ht="15">
      <c r="B793" s="131" t="s">
        <v>2528</v>
      </c>
      <c r="C793" s="186">
        <v>255249913.02000004</v>
      </c>
      <c r="F793" s="107"/>
      <c r="G793" s="107"/>
      <c r="H793" s="107"/>
    </row>
    <row r="794" spans="2:8" s="105" customFormat="1" ht="15">
      <c r="B794" s="131" t="s">
        <v>2717</v>
      </c>
      <c r="C794" s="186">
        <v>2806881.3800000004</v>
      </c>
      <c r="F794" s="107"/>
      <c r="G794" s="107"/>
      <c r="H794" s="107"/>
    </row>
    <row r="795" spans="2:8" s="105" customFormat="1" ht="15">
      <c r="B795" s="131" t="s">
        <v>2529</v>
      </c>
      <c r="C795" s="186">
        <v>207787619.12</v>
      </c>
      <c r="F795" s="107"/>
      <c r="G795" s="107"/>
      <c r="H795" s="107"/>
    </row>
    <row r="796" spans="2:8" s="105" customFormat="1" ht="15">
      <c r="B796" s="131" t="s">
        <v>2530</v>
      </c>
      <c r="C796" s="186">
        <v>2213935.98</v>
      </c>
      <c r="F796" s="107"/>
      <c r="G796" s="107"/>
      <c r="H796" s="107"/>
    </row>
    <row r="797" spans="2:8" s="105" customFormat="1" ht="15">
      <c r="B797" s="131" t="s">
        <v>2718</v>
      </c>
      <c r="C797" s="186">
        <v>83221462.400000006</v>
      </c>
      <c r="F797" s="107"/>
      <c r="G797" s="107"/>
      <c r="H797" s="107"/>
    </row>
    <row r="798" spans="2:8" s="105" customFormat="1" ht="15">
      <c r="B798" s="131" t="s">
        <v>2531</v>
      </c>
      <c r="C798" s="186">
        <v>325706491.63999999</v>
      </c>
      <c r="F798" s="107"/>
      <c r="G798" s="107"/>
      <c r="H798" s="107"/>
    </row>
    <row r="799" spans="2:8" s="105" customFormat="1" ht="15">
      <c r="B799" s="131" t="s">
        <v>2532</v>
      </c>
      <c r="C799" s="186">
        <v>275896282.64999998</v>
      </c>
      <c r="F799" s="107"/>
      <c r="G799" s="107"/>
      <c r="H799" s="107"/>
    </row>
    <row r="800" spans="2:8" s="105" customFormat="1" ht="15">
      <c r="B800" s="131" t="s">
        <v>2719</v>
      </c>
      <c r="C800" s="186">
        <v>29858481.200000003</v>
      </c>
      <c r="F800" s="107"/>
      <c r="G800" s="107"/>
      <c r="H800" s="107"/>
    </row>
    <row r="801" spans="2:8" s="105" customFormat="1" ht="15">
      <c r="B801" s="131" t="s">
        <v>2533</v>
      </c>
      <c r="C801" s="186">
        <v>18827433.619999997</v>
      </c>
      <c r="F801" s="107"/>
      <c r="G801" s="107"/>
      <c r="H801" s="107"/>
    </row>
    <row r="802" spans="2:8" s="105" customFormat="1" ht="15">
      <c r="B802" s="131" t="s">
        <v>2720</v>
      </c>
      <c r="C802" s="186">
        <v>2292635.2800000003</v>
      </c>
      <c r="F802" s="107"/>
      <c r="G802" s="107"/>
      <c r="H802" s="107"/>
    </row>
    <row r="803" spans="2:8" s="105" customFormat="1" ht="15">
      <c r="B803" s="131" t="s">
        <v>2721</v>
      </c>
      <c r="C803" s="186">
        <v>36620533.859999999</v>
      </c>
      <c r="F803" s="107"/>
      <c r="G803" s="107"/>
      <c r="H803" s="107"/>
    </row>
    <row r="804" spans="2:8" s="105" customFormat="1" ht="15">
      <c r="B804" s="131" t="s">
        <v>2722</v>
      </c>
      <c r="C804" s="186">
        <v>23246627.450000003</v>
      </c>
      <c r="F804" s="107"/>
      <c r="G804" s="107"/>
      <c r="H804" s="107"/>
    </row>
    <row r="805" spans="2:8" s="105" customFormat="1" ht="15">
      <c r="B805" s="131" t="s">
        <v>2534</v>
      </c>
      <c r="C805" s="186">
        <v>15163250</v>
      </c>
      <c r="F805" s="107"/>
      <c r="G805" s="107"/>
      <c r="H805" s="107"/>
    </row>
    <row r="806" spans="2:8" s="105" customFormat="1" ht="15">
      <c r="B806" s="131" t="s">
        <v>2723</v>
      </c>
      <c r="C806" s="186">
        <v>78705121.559999987</v>
      </c>
      <c r="F806" s="107"/>
      <c r="G806" s="107"/>
      <c r="H806" s="107"/>
    </row>
    <row r="807" spans="2:8" s="105" customFormat="1" ht="15">
      <c r="B807" s="131" t="s">
        <v>2535</v>
      </c>
      <c r="C807" s="186">
        <v>9469124.0999999996</v>
      </c>
      <c r="F807" s="107"/>
      <c r="G807" s="107"/>
      <c r="H807" s="107"/>
    </row>
    <row r="808" spans="2:8" s="105" customFormat="1" ht="15">
      <c r="B808" s="131" t="s">
        <v>2536</v>
      </c>
      <c r="C808" s="186">
        <v>116352112.45000002</v>
      </c>
      <c r="F808" s="107"/>
      <c r="G808" s="107"/>
      <c r="H808" s="107"/>
    </row>
    <row r="809" spans="2:8" s="105" customFormat="1" ht="15">
      <c r="B809" s="131" t="s">
        <v>2724</v>
      </c>
      <c r="C809" s="186">
        <v>405086796.11000001</v>
      </c>
      <c r="F809" s="107"/>
      <c r="G809" s="107"/>
      <c r="H809" s="107"/>
    </row>
    <row r="810" spans="2:8" s="105" customFormat="1" ht="15">
      <c r="B810" s="131" t="s">
        <v>2725</v>
      </c>
      <c r="C810" s="186">
        <v>27287997.02</v>
      </c>
      <c r="F810" s="107"/>
      <c r="G810" s="107"/>
      <c r="H810" s="107"/>
    </row>
    <row r="811" spans="2:8" s="105" customFormat="1" ht="15">
      <c r="B811" s="131" t="s">
        <v>2726</v>
      </c>
      <c r="C811" s="186">
        <v>410793091.82999998</v>
      </c>
      <c r="F811" s="107"/>
      <c r="G811" s="107"/>
      <c r="H811" s="107"/>
    </row>
    <row r="812" spans="2:8" s="105" customFormat="1" ht="15">
      <c r="B812" s="131" t="s">
        <v>2727</v>
      </c>
      <c r="C812" s="186">
        <v>22025142.790000003</v>
      </c>
      <c r="F812" s="107"/>
      <c r="G812" s="107"/>
      <c r="H812" s="107"/>
    </row>
    <row r="813" spans="2:8" s="105" customFormat="1" ht="15">
      <c r="B813" s="131" t="s">
        <v>2537</v>
      </c>
      <c r="C813" s="186">
        <v>593295026.43999994</v>
      </c>
      <c r="F813" s="107"/>
      <c r="G813" s="107"/>
      <c r="H813" s="107"/>
    </row>
    <row r="814" spans="2:8" s="105" customFormat="1" ht="15">
      <c r="B814" s="131" t="s">
        <v>2728</v>
      </c>
      <c r="C814" s="186">
        <v>256361491.59999999</v>
      </c>
      <c r="F814" s="107"/>
      <c r="G814" s="107"/>
      <c r="H814" s="107"/>
    </row>
    <row r="815" spans="2:8" s="105" customFormat="1" ht="15">
      <c r="B815" s="131" t="s">
        <v>2538</v>
      </c>
      <c r="C815" s="186">
        <v>127528161.85000001</v>
      </c>
      <c r="F815" s="107"/>
      <c r="G815" s="107"/>
      <c r="H815" s="107"/>
    </row>
    <row r="816" spans="2:8" s="105" customFormat="1" ht="15">
      <c r="B816" s="131" t="s">
        <v>2729</v>
      </c>
      <c r="C816" s="186">
        <v>271251362.50999999</v>
      </c>
      <c r="F816" s="107"/>
      <c r="G816" s="107"/>
      <c r="H816" s="107"/>
    </row>
    <row r="817" spans="2:8" s="105" customFormat="1" ht="15">
      <c r="B817" s="131" t="s">
        <v>2730</v>
      </c>
      <c r="C817" s="186">
        <v>8729787.8100000005</v>
      </c>
      <c r="F817" s="107"/>
      <c r="G817" s="107"/>
      <c r="H817" s="107"/>
    </row>
    <row r="818" spans="2:8" s="105" customFormat="1" ht="15">
      <c r="B818" s="131" t="s">
        <v>2539</v>
      </c>
      <c r="C818" s="186">
        <v>450342305.5</v>
      </c>
      <c r="F818" s="107"/>
      <c r="G818" s="107"/>
      <c r="H818" s="107"/>
    </row>
    <row r="819" spans="2:8" s="105" customFormat="1" ht="15">
      <c r="B819" s="131" t="s">
        <v>2731</v>
      </c>
      <c r="C819" s="186">
        <v>89064888.639999986</v>
      </c>
      <c r="F819" s="107"/>
      <c r="G819" s="107"/>
      <c r="H819" s="107"/>
    </row>
    <row r="820" spans="2:8" s="105" customFormat="1" ht="15">
      <c r="B820" s="131" t="s">
        <v>2732</v>
      </c>
      <c r="C820" s="186">
        <v>133141765.95999998</v>
      </c>
      <c r="F820" s="107"/>
      <c r="G820" s="107"/>
      <c r="H820" s="107"/>
    </row>
    <row r="821" spans="2:8" s="105" customFormat="1" ht="15">
      <c r="B821" s="131" t="s">
        <v>2540</v>
      </c>
      <c r="C821" s="186">
        <v>208432104.96000004</v>
      </c>
      <c r="F821" s="107"/>
      <c r="G821" s="107"/>
      <c r="H821" s="107"/>
    </row>
    <row r="822" spans="2:8" s="105" customFormat="1" ht="15">
      <c r="B822" s="131" t="s">
        <v>2733</v>
      </c>
      <c r="C822" s="186">
        <v>64650744</v>
      </c>
      <c r="F822" s="107"/>
      <c r="G822" s="107"/>
      <c r="H822" s="107"/>
    </row>
    <row r="823" spans="2:8" s="105" customFormat="1" ht="15">
      <c r="B823" s="131" t="s">
        <v>2541</v>
      </c>
      <c r="C823" s="186">
        <v>6057810.1799999997</v>
      </c>
      <c r="F823" s="107"/>
      <c r="G823" s="107"/>
      <c r="H823" s="107"/>
    </row>
    <row r="824" spans="2:8" s="105" customFormat="1" ht="15">
      <c r="B824" s="131" t="s">
        <v>2734</v>
      </c>
      <c r="C824" s="186">
        <v>175513145.03</v>
      </c>
      <c r="F824" s="107"/>
      <c r="G824" s="107"/>
      <c r="H824" s="107"/>
    </row>
    <row r="825" spans="2:8" s="105" customFormat="1" ht="15">
      <c r="B825" s="131" t="s">
        <v>2735</v>
      </c>
      <c r="C825" s="186">
        <v>42065448.140000001</v>
      </c>
      <c r="F825" s="107"/>
      <c r="G825" s="107"/>
      <c r="H825" s="107"/>
    </row>
    <row r="826" spans="2:8" s="105" customFormat="1" ht="15">
      <c r="B826" s="131" t="s">
        <v>2736</v>
      </c>
      <c r="C826" s="186">
        <v>67248569.189999998</v>
      </c>
      <c r="F826" s="107"/>
      <c r="G826" s="107"/>
      <c r="H826" s="107"/>
    </row>
    <row r="827" spans="2:8" s="105" customFormat="1" ht="15">
      <c r="B827" s="131" t="s">
        <v>2543</v>
      </c>
      <c r="C827" s="186">
        <v>246128250.48000002</v>
      </c>
      <c r="F827" s="107"/>
      <c r="G827" s="107"/>
      <c r="H827" s="107"/>
    </row>
    <row r="828" spans="2:8" s="105" customFormat="1" ht="15">
      <c r="B828" s="131" t="s">
        <v>2544</v>
      </c>
      <c r="C828" s="186">
        <v>37942887.809999995</v>
      </c>
      <c r="F828" s="107"/>
      <c r="G828" s="107"/>
      <c r="H828" s="107"/>
    </row>
    <row r="829" spans="2:8" s="105" customFormat="1" ht="15">
      <c r="B829" s="131" t="s">
        <v>2737</v>
      </c>
      <c r="C829" s="186">
        <v>68071090.030000001</v>
      </c>
      <c r="F829" s="107"/>
      <c r="G829" s="107"/>
      <c r="H829" s="107"/>
    </row>
    <row r="830" spans="2:8" s="105" customFormat="1" ht="15">
      <c r="B830" s="131" t="s">
        <v>2738</v>
      </c>
      <c r="C830" s="186">
        <v>29657555.91</v>
      </c>
      <c r="F830" s="107"/>
      <c r="G830" s="107"/>
      <c r="H830" s="107"/>
    </row>
    <row r="831" spans="2:8" s="105" customFormat="1" ht="15">
      <c r="B831" s="131" t="s">
        <v>2545</v>
      </c>
      <c r="C831" s="186">
        <v>9776719.7599999998</v>
      </c>
      <c r="F831" s="107"/>
      <c r="G831" s="107"/>
      <c r="H831" s="107"/>
    </row>
    <row r="832" spans="2:8" s="105" customFormat="1" ht="15">
      <c r="B832" s="131" t="s">
        <v>2739</v>
      </c>
      <c r="C832" s="186">
        <v>30883432.550000001</v>
      </c>
      <c r="F832" s="107"/>
      <c r="G832" s="107"/>
      <c r="H832" s="107"/>
    </row>
    <row r="833" spans="2:8" s="105" customFormat="1" ht="15">
      <c r="B833" s="131" t="s">
        <v>2740</v>
      </c>
      <c r="C833" s="186">
        <v>12078720.380000001</v>
      </c>
      <c r="F833" s="107"/>
      <c r="G833" s="107"/>
      <c r="H833" s="107"/>
    </row>
    <row r="834" spans="2:8" s="105" customFormat="1" ht="15">
      <c r="B834" s="131" t="s">
        <v>2546</v>
      </c>
      <c r="C834" s="186">
        <v>47225440.090000004</v>
      </c>
      <c r="F834" s="107"/>
      <c r="G834" s="107"/>
      <c r="H834" s="107"/>
    </row>
    <row r="835" spans="2:8" s="105" customFormat="1" ht="15">
      <c r="B835" s="131" t="s">
        <v>2547</v>
      </c>
      <c r="C835" s="186">
        <v>266264648.74000001</v>
      </c>
      <c r="F835" s="107"/>
      <c r="G835" s="107"/>
      <c r="H835" s="107"/>
    </row>
    <row r="836" spans="2:8" s="105" customFormat="1" ht="15">
      <c r="B836" s="131" t="s">
        <v>2741</v>
      </c>
      <c r="C836" s="186">
        <v>27474850</v>
      </c>
      <c r="F836" s="107"/>
      <c r="G836" s="107"/>
      <c r="H836" s="107"/>
    </row>
    <row r="837" spans="2:8" s="105" customFormat="1" ht="15">
      <c r="B837" s="131" t="s">
        <v>2513</v>
      </c>
      <c r="C837" s="186">
        <v>13576000</v>
      </c>
      <c r="F837" s="107"/>
      <c r="G837" s="107"/>
      <c r="H837" s="107"/>
    </row>
    <row r="838" spans="2:8" s="105" customFormat="1" ht="15">
      <c r="B838" s="131" t="s">
        <v>2542</v>
      </c>
      <c r="C838" s="186">
        <v>34420400</v>
      </c>
      <c r="F838" s="107"/>
      <c r="G838" s="107"/>
      <c r="H838" s="107"/>
    </row>
    <row r="839" spans="2:8" s="105" customFormat="1" ht="15.75">
      <c r="B839" s="188"/>
      <c r="C839" s="133">
        <f>SUM(C736:C838)</f>
        <v>11027886468.759996</v>
      </c>
      <c r="F839" s="107"/>
      <c r="G839" s="107"/>
      <c r="H839" s="107"/>
    </row>
    <row r="840" spans="2:8" s="105" customFormat="1">
      <c r="C840" s="179"/>
      <c r="F840" s="107"/>
      <c r="G840" s="107"/>
      <c r="H840" s="107"/>
    </row>
    <row r="841" spans="2:8" s="105" customFormat="1" ht="15.75">
      <c r="B841" s="188" t="s">
        <v>2551</v>
      </c>
      <c r="C841" s="189" t="s">
        <v>2550</v>
      </c>
      <c r="F841" s="107"/>
      <c r="G841" s="107"/>
      <c r="H841" s="107"/>
    </row>
    <row r="842" spans="2:8" s="105" customFormat="1" ht="15">
      <c r="B842" s="131" t="s">
        <v>2694</v>
      </c>
      <c r="C842" s="186">
        <v>126812014.65000001</v>
      </c>
      <c r="F842" s="107"/>
      <c r="G842" s="107"/>
      <c r="H842" s="107"/>
    </row>
    <row r="843" spans="2:8" s="105" customFormat="1" ht="15">
      <c r="B843" s="131" t="s">
        <v>2493</v>
      </c>
      <c r="C843" s="186">
        <v>116849400.42000002</v>
      </c>
      <c r="F843" s="107"/>
      <c r="G843" s="107"/>
      <c r="H843" s="107"/>
    </row>
    <row r="844" spans="2:8" s="105" customFormat="1" ht="15">
      <c r="B844" s="131" t="s">
        <v>2494</v>
      </c>
      <c r="C844" s="186">
        <v>63744224</v>
      </c>
      <c r="F844" s="107"/>
      <c r="G844" s="107"/>
      <c r="H844" s="107"/>
    </row>
    <row r="845" spans="2:8" s="105" customFormat="1" ht="15">
      <c r="B845" s="131" t="s">
        <v>2495</v>
      </c>
      <c r="C845" s="186">
        <v>1012750</v>
      </c>
      <c r="F845" s="107"/>
      <c r="G845" s="107"/>
      <c r="H845" s="107"/>
    </row>
    <row r="846" spans="2:8" s="105" customFormat="1" ht="15">
      <c r="B846" s="131" t="s">
        <v>2496</v>
      </c>
      <c r="C846" s="186">
        <v>42202516.07</v>
      </c>
      <c r="F846" s="107"/>
      <c r="G846" s="107"/>
      <c r="H846" s="107"/>
    </row>
    <row r="847" spans="2:8" s="105" customFormat="1" ht="15">
      <c r="B847" s="131" t="s">
        <v>2497</v>
      </c>
      <c r="C847" s="186">
        <v>77035725.010000005</v>
      </c>
      <c r="F847" s="107"/>
      <c r="G847" s="107"/>
      <c r="H847" s="107"/>
    </row>
    <row r="848" spans="2:8" s="105" customFormat="1" ht="15">
      <c r="B848" s="131" t="s">
        <v>2498</v>
      </c>
      <c r="C848" s="186">
        <v>113359918.91999999</v>
      </c>
      <c r="F848" s="107"/>
      <c r="G848" s="107"/>
      <c r="H848" s="107"/>
    </row>
    <row r="849" spans="2:8" s="105" customFormat="1" ht="15">
      <c r="B849" s="131" t="s">
        <v>2695</v>
      </c>
      <c r="C849" s="186">
        <v>3440500</v>
      </c>
      <c r="F849" s="107"/>
      <c r="G849" s="107"/>
      <c r="H849" s="107"/>
    </row>
    <row r="850" spans="2:8" s="105" customFormat="1" ht="15">
      <c r="B850" s="131" t="s">
        <v>2499</v>
      </c>
      <c r="C850" s="186">
        <v>38905649.100000001</v>
      </c>
      <c r="F850" s="107"/>
      <c r="G850" s="107"/>
      <c r="H850" s="107"/>
    </row>
    <row r="851" spans="2:8" s="105" customFormat="1" ht="15">
      <c r="B851" s="131" t="s">
        <v>2696</v>
      </c>
      <c r="C851" s="186">
        <v>394773242</v>
      </c>
      <c r="F851" s="107"/>
      <c r="G851" s="107"/>
      <c r="H851" s="107"/>
    </row>
    <row r="852" spans="2:8" s="105" customFormat="1" ht="15">
      <c r="B852" s="131" t="s">
        <v>2697</v>
      </c>
      <c r="C852" s="186">
        <v>39762059.620000005</v>
      </c>
      <c r="F852" s="107"/>
      <c r="G852" s="107"/>
      <c r="H852" s="107"/>
    </row>
    <row r="853" spans="2:8" s="105" customFormat="1" ht="15">
      <c r="B853" s="131" t="s">
        <v>2500</v>
      </c>
      <c r="C853" s="186">
        <v>47791275.450000003</v>
      </c>
      <c r="F853" s="107"/>
      <c r="G853" s="107"/>
      <c r="H853" s="107"/>
    </row>
    <row r="854" spans="2:8" s="105" customFormat="1" ht="15">
      <c r="B854" s="131" t="s">
        <v>2698</v>
      </c>
      <c r="C854" s="186">
        <v>210294084</v>
      </c>
      <c r="F854" s="107"/>
      <c r="G854" s="107"/>
      <c r="H854" s="107"/>
    </row>
    <row r="855" spans="2:8" s="105" customFormat="1" ht="15">
      <c r="B855" s="131" t="s">
        <v>2501</v>
      </c>
      <c r="C855" s="186">
        <v>33174540.719999999</v>
      </c>
      <c r="F855" s="107"/>
      <c r="G855" s="107"/>
      <c r="H855" s="107"/>
    </row>
    <row r="856" spans="2:8" s="105" customFormat="1" ht="15">
      <c r="B856" s="131" t="s">
        <v>2699</v>
      </c>
      <c r="C856" s="186">
        <v>65923194.870000005</v>
      </c>
      <c r="F856" s="107"/>
      <c r="G856" s="107"/>
      <c r="H856" s="107"/>
    </row>
    <row r="857" spans="2:8" s="105" customFormat="1" ht="15">
      <c r="B857" s="131" t="s">
        <v>2700</v>
      </c>
      <c r="C857" s="186">
        <v>432877828.26999992</v>
      </c>
      <c r="F857" s="107"/>
      <c r="G857" s="107"/>
      <c r="H857" s="107"/>
    </row>
    <row r="858" spans="2:8" s="105" customFormat="1" ht="15">
      <c r="B858" s="131" t="s">
        <v>2502</v>
      </c>
      <c r="C858" s="186">
        <v>273935975.27999997</v>
      </c>
      <c r="F858" s="107"/>
      <c r="G858" s="107"/>
      <c r="H858" s="107"/>
    </row>
    <row r="859" spans="2:8" s="105" customFormat="1" ht="15">
      <c r="B859" s="131" t="s">
        <v>2503</v>
      </c>
      <c r="C859" s="186">
        <v>41925756.189999998</v>
      </c>
      <c r="F859" s="107"/>
      <c r="G859" s="107"/>
      <c r="H859" s="107"/>
    </row>
    <row r="860" spans="2:8" s="105" customFormat="1" ht="15">
      <c r="B860" s="131" t="s">
        <v>2701</v>
      </c>
      <c r="C860" s="186">
        <v>25339320.119999997</v>
      </c>
      <c r="F860" s="107"/>
      <c r="G860" s="107"/>
      <c r="H860" s="107"/>
    </row>
    <row r="861" spans="2:8" s="105" customFormat="1" ht="15">
      <c r="B861" s="131" t="s">
        <v>2504</v>
      </c>
      <c r="C861" s="186">
        <v>14423597.439999999</v>
      </c>
      <c r="F861" s="107"/>
      <c r="G861" s="107"/>
      <c r="H861" s="107"/>
    </row>
    <row r="862" spans="2:8" s="105" customFormat="1" ht="15">
      <c r="B862" s="131" t="s">
        <v>2505</v>
      </c>
      <c r="C862" s="186">
        <v>7233712.54</v>
      </c>
      <c r="F862" s="107"/>
      <c r="G862" s="107"/>
      <c r="H862" s="107"/>
    </row>
    <row r="863" spans="2:8" s="105" customFormat="1" ht="15">
      <c r="B863" s="131" t="s">
        <v>2506</v>
      </c>
      <c r="C863" s="186">
        <v>109465555.68000001</v>
      </c>
      <c r="F863" s="107"/>
      <c r="G863" s="107"/>
      <c r="H863" s="107"/>
    </row>
    <row r="864" spans="2:8" s="105" customFormat="1" ht="15">
      <c r="B864" s="131" t="s">
        <v>2702</v>
      </c>
      <c r="C864" s="186">
        <v>81548039.210000008</v>
      </c>
      <c r="F864" s="107"/>
      <c r="G864" s="107"/>
      <c r="H864" s="107"/>
    </row>
    <row r="865" spans="2:8" s="105" customFormat="1" ht="15">
      <c r="B865" s="131" t="s">
        <v>2507</v>
      </c>
      <c r="C865" s="186">
        <v>42187314.120000005</v>
      </c>
      <c r="F865" s="107"/>
      <c r="G865" s="107"/>
      <c r="H865" s="107"/>
    </row>
    <row r="866" spans="2:8" s="105" customFormat="1" ht="15">
      <c r="B866" s="131" t="s">
        <v>2703</v>
      </c>
      <c r="C866" s="186">
        <v>2068630</v>
      </c>
      <c r="F866" s="107"/>
      <c r="G866" s="107"/>
      <c r="H866" s="107"/>
    </row>
    <row r="867" spans="2:8" s="105" customFormat="1" ht="15">
      <c r="B867" s="131" t="s">
        <v>2508</v>
      </c>
      <c r="C867" s="186">
        <v>77497550.099999994</v>
      </c>
      <c r="F867" s="107"/>
      <c r="G867" s="107"/>
      <c r="H867" s="107"/>
    </row>
    <row r="868" spans="2:8" s="105" customFormat="1" ht="15">
      <c r="B868" s="131" t="s">
        <v>2704</v>
      </c>
      <c r="C868" s="186">
        <v>71624748.379999995</v>
      </c>
      <c r="F868" s="107"/>
      <c r="G868" s="107"/>
      <c r="H868" s="107"/>
    </row>
    <row r="869" spans="2:8" s="105" customFormat="1" ht="15">
      <c r="B869" s="131" t="s">
        <v>2509</v>
      </c>
      <c r="C869" s="186">
        <v>57669480.119999997</v>
      </c>
      <c r="F869" s="107"/>
      <c r="G869" s="107"/>
      <c r="H869" s="107"/>
    </row>
    <row r="870" spans="2:8" s="105" customFormat="1" ht="15">
      <c r="B870" s="131" t="s">
        <v>2510</v>
      </c>
      <c r="C870" s="186">
        <v>22872299.339999996</v>
      </c>
      <c r="F870" s="107"/>
      <c r="G870" s="107"/>
      <c r="H870" s="107"/>
    </row>
    <row r="871" spans="2:8" s="105" customFormat="1" ht="15">
      <c r="B871" s="131" t="s">
        <v>2511</v>
      </c>
      <c r="C871" s="186">
        <v>731200</v>
      </c>
      <c r="F871" s="107"/>
      <c r="G871" s="107"/>
      <c r="H871" s="107"/>
    </row>
    <row r="872" spans="2:8" s="105" customFormat="1" ht="15">
      <c r="B872" s="131" t="s">
        <v>2705</v>
      </c>
      <c r="C872" s="186">
        <v>32447700.359999999</v>
      </c>
      <c r="F872" s="107"/>
      <c r="G872" s="107"/>
      <c r="H872" s="107"/>
    </row>
    <row r="873" spans="2:8" s="105" customFormat="1" ht="15">
      <c r="B873" s="131" t="s">
        <v>2512</v>
      </c>
      <c r="C873" s="186">
        <v>311499738.04000002</v>
      </c>
      <c r="F873" s="107"/>
      <c r="G873" s="107"/>
      <c r="H873" s="107"/>
    </row>
    <row r="874" spans="2:8" s="105" customFormat="1" ht="15">
      <c r="B874" s="131" t="s">
        <v>2706</v>
      </c>
      <c r="C874" s="186">
        <v>18703217.289999999</v>
      </c>
      <c r="F874" s="107"/>
      <c r="G874" s="107"/>
      <c r="H874" s="107"/>
    </row>
    <row r="875" spans="2:8" s="105" customFormat="1" ht="15">
      <c r="B875" s="131" t="s">
        <v>2514</v>
      </c>
      <c r="C875" s="186">
        <v>40913863.700000003</v>
      </c>
      <c r="F875" s="107"/>
      <c r="G875" s="107"/>
      <c r="H875" s="107"/>
    </row>
    <row r="876" spans="2:8" s="105" customFormat="1" ht="15">
      <c r="B876" s="131" t="s">
        <v>2515</v>
      </c>
      <c r="C876" s="186">
        <v>64931001.099999994</v>
      </c>
      <c r="F876" s="107"/>
      <c r="G876" s="107"/>
      <c r="H876" s="107"/>
    </row>
    <row r="877" spans="2:8" s="105" customFormat="1" ht="15">
      <c r="B877" s="131" t="s">
        <v>2516</v>
      </c>
      <c r="C877" s="186">
        <v>114684875.12</v>
      </c>
      <c r="F877" s="107"/>
      <c r="G877" s="107"/>
      <c r="H877" s="107"/>
    </row>
    <row r="878" spans="2:8" s="105" customFormat="1" ht="15">
      <c r="B878" s="131" t="s">
        <v>2707</v>
      </c>
      <c r="C878" s="186">
        <v>42059928.310000002</v>
      </c>
      <c r="F878" s="107"/>
      <c r="G878" s="107"/>
      <c r="H878" s="107"/>
    </row>
    <row r="879" spans="2:8" s="105" customFormat="1" ht="15">
      <c r="B879" s="131" t="s">
        <v>2708</v>
      </c>
      <c r="C879" s="186">
        <v>243780183.88999999</v>
      </c>
      <c r="F879" s="107"/>
      <c r="G879" s="107"/>
      <c r="H879" s="107"/>
    </row>
    <row r="880" spans="2:8" s="105" customFormat="1" ht="15">
      <c r="B880" s="131" t="s">
        <v>2517</v>
      </c>
      <c r="C880" s="186">
        <v>11034495</v>
      </c>
      <c r="F880" s="107"/>
      <c r="G880" s="107"/>
      <c r="H880" s="107"/>
    </row>
    <row r="881" spans="2:8" s="105" customFormat="1" ht="15">
      <c r="B881" s="131" t="s">
        <v>2518</v>
      </c>
      <c r="C881" s="186">
        <v>68047608.159999996</v>
      </c>
      <c r="F881" s="107"/>
      <c r="G881" s="107"/>
      <c r="H881" s="107"/>
    </row>
    <row r="882" spans="2:8" s="105" customFormat="1" ht="15">
      <c r="B882" s="131" t="s">
        <v>2709</v>
      </c>
      <c r="C882" s="186">
        <v>17079285.060000002</v>
      </c>
      <c r="F882" s="107"/>
      <c r="G882" s="107"/>
      <c r="H882" s="107"/>
    </row>
    <row r="883" spans="2:8" s="105" customFormat="1" ht="15">
      <c r="B883" s="131" t="s">
        <v>2519</v>
      </c>
      <c r="C883" s="186">
        <v>238888789.65000001</v>
      </c>
      <c r="F883" s="107"/>
      <c r="G883" s="107"/>
      <c r="H883" s="107"/>
    </row>
    <row r="884" spans="2:8" s="105" customFormat="1" ht="15">
      <c r="B884" s="131" t="s">
        <v>2520</v>
      </c>
      <c r="C884" s="186">
        <v>116281064.42999999</v>
      </c>
      <c r="F884" s="107"/>
      <c r="G884" s="107"/>
      <c r="H884" s="107"/>
    </row>
    <row r="885" spans="2:8" s="105" customFormat="1" ht="15">
      <c r="B885" s="131" t="s">
        <v>2521</v>
      </c>
      <c r="C885" s="186">
        <v>64985690.980000004</v>
      </c>
      <c r="F885" s="107"/>
      <c r="G885" s="107"/>
      <c r="H885" s="107"/>
    </row>
    <row r="886" spans="2:8" s="105" customFormat="1" ht="15">
      <c r="B886" s="131" t="s">
        <v>2710</v>
      </c>
      <c r="C886" s="186">
        <v>45200219.480000004</v>
      </c>
      <c r="F886" s="107"/>
      <c r="G886" s="107"/>
      <c r="H886" s="107"/>
    </row>
    <row r="887" spans="2:8" s="105" customFormat="1" ht="15">
      <c r="B887" s="131" t="s">
        <v>2522</v>
      </c>
      <c r="C887" s="186">
        <v>138312512.36000001</v>
      </c>
      <c r="F887" s="107"/>
      <c r="G887" s="107"/>
      <c r="H887" s="107"/>
    </row>
    <row r="888" spans="2:8" s="105" customFormat="1" ht="15">
      <c r="B888" s="131" t="s">
        <v>2711</v>
      </c>
      <c r="C888" s="186">
        <v>325119965.94999999</v>
      </c>
      <c r="F888" s="107"/>
      <c r="G888" s="107"/>
      <c r="H888" s="107"/>
    </row>
    <row r="889" spans="2:8" s="105" customFormat="1" ht="15">
      <c r="B889" s="131" t="s">
        <v>2712</v>
      </c>
      <c r="C889" s="186">
        <v>49482242.880000003</v>
      </c>
      <c r="F889" s="107"/>
      <c r="G889" s="107"/>
      <c r="H889" s="107"/>
    </row>
    <row r="890" spans="2:8" s="105" customFormat="1" ht="15">
      <c r="B890" s="131" t="s">
        <v>2523</v>
      </c>
      <c r="C890" s="186">
        <v>15637110</v>
      </c>
      <c r="F890" s="107"/>
      <c r="G890" s="107"/>
      <c r="H890" s="107"/>
    </row>
    <row r="891" spans="2:8" s="105" customFormat="1" ht="15">
      <c r="B891" s="131" t="s">
        <v>2713</v>
      </c>
      <c r="C891" s="186">
        <v>24429787.610000003</v>
      </c>
      <c r="F891" s="107"/>
      <c r="G891" s="107"/>
      <c r="H891" s="107"/>
    </row>
    <row r="892" spans="2:8" s="105" customFormat="1" ht="15">
      <c r="B892" s="131" t="s">
        <v>2714</v>
      </c>
      <c r="C892" s="186">
        <v>256266460.93000001</v>
      </c>
      <c r="F892" s="107"/>
      <c r="G892" s="107"/>
      <c r="H892" s="107"/>
    </row>
    <row r="893" spans="2:8" s="105" customFormat="1" ht="15">
      <c r="B893" s="131" t="s">
        <v>2524</v>
      </c>
      <c r="C893" s="186">
        <v>625430</v>
      </c>
      <c r="F893" s="107"/>
      <c r="G893" s="107"/>
      <c r="H893" s="107"/>
    </row>
    <row r="894" spans="2:8" s="105" customFormat="1" ht="15">
      <c r="B894" s="131" t="s">
        <v>2525</v>
      </c>
      <c r="C894" s="186">
        <v>35071248.75</v>
      </c>
      <c r="F894" s="107"/>
      <c r="G894" s="107"/>
      <c r="H894" s="107"/>
    </row>
    <row r="895" spans="2:8" s="105" customFormat="1" ht="15">
      <c r="B895" s="131" t="s">
        <v>2715</v>
      </c>
      <c r="C895" s="186">
        <v>39700081.129999995</v>
      </c>
      <c r="F895" s="107"/>
      <c r="G895" s="107"/>
      <c r="H895" s="107"/>
    </row>
    <row r="896" spans="2:8" s="105" customFormat="1" ht="15">
      <c r="B896" s="131" t="s">
        <v>2716</v>
      </c>
      <c r="C896" s="186">
        <v>45079680.179999992</v>
      </c>
      <c r="F896" s="107"/>
      <c r="G896" s="107"/>
      <c r="H896" s="107"/>
    </row>
    <row r="897" spans="2:8" s="105" customFormat="1" ht="15">
      <c r="B897" s="131" t="s">
        <v>2526</v>
      </c>
      <c r="C897" s="186">
        <v>103717018.8</v>
      </c>
      <c r="F897" s="107"/>
      <c r="G897" s="107"/>
      <c r="H897" s="107"/>
    </row>
    <row r="898" spans="2:8" s="105" customFormat="1" ht="15">
      <c r="B898" s="131" t="s">
        <v>2527</v>
      </c>
      <c r="C898" s="186">
        <v>42501642.439999998</v>
      </c>
      <c r="F898" s="107"/>
      <c r="G898" s="107"/>
      <c r="H898" s="107"/>
    </row>
    <row r="899" spans="2:8" s="105" customFormat="1" ht="15">
      <c r="B899" s="131" t="s">
        <v>2528</v>
      </c>
      <c r="C899" s="186">
        <v>244115302.12000003</v>
      </c>
      <c r="F899" s="107"/>
      <c r="G899" s="107"/>
      <c r="H899" s="107"/>
    </row>
    <row r="900" spans="2:8" s="105" customFormat="1" ht="15">
      <c r="B900" s="131" t="s">
        <v>2717</v>
      </c>
      <c r="C900" s="186">
        <v>2623208.91</v>
      </c>
      <c r="F900" s="107"/>
      <c r="G900" s="107"/>
      <c r="H900" s="107"/>
    </row>
    <row r="901" spans="2:8" s="105" customFormat="1" ht="15">
      <c r="B901" s="131" t="s">
        <v>2529</v>
      </c>
      <c r="C901" s="186">
        <v>196771700</v>
      </c>
      <c r="F901" s="107"/>
      <c r="G901" s="107"/>
      <c r="H901" s="107"/>
    </row>
    <row r="902" spans="2:8" s="105" customFormat="1" ht="15">
      <c r="B902" s="131" t="s">
        <v>2530</v>
      </c>
      <c r="C902" s="186">
        <v>2262505</v>
      </c>
      <c r="F902" s="107"/>
      <c r="G902" s="107"/>
      <c r="H902" s="107"/>
    </row>
    <row r="903" spans="2:8" s="105" customFormat="1" ht="15">
      <c r="B903" s="131" t="s">
        <v>2718</v>
      </c>
      <c r="C903" s="186">
        <v>78965452.450000003</v>
      </c>
      <c r="F903" s="107"/>
      <c r="G903" s="107"/>
      <c r="H903" s="107"/>
    </row>
    <row r="904" spans="2:8" s="105" customFormat="1" ht="15">
      <c r="B904" s="131" t="s">
        <v>2531</v>
      </c>
      <c r="C904" s="186">
        <v>326568909.46000004</v>
      </c>
      <c r="F904" s="107"/>
      <c r="G904" s="107"/>
      <c r="H904" s="107"/>
    </row>
    <row r="905" spans="2:8" s="105" customFormat="1" ht="15">
      <c r="B905" s="131" t="s">
        <v>2532</v>
      </c>
      <c r="C905" s="186">
        <v>265219245.22</v>
      </c>
      <c r="F905" s="107"/>
      <c r="G905" s="107"/>
      <c r="H905" s="107"/>
    </row>
    <row r="906" spans="2:8" s="105" customFormat="1" ht="15">
      <c r="B906" s="131" t="s">
        <v>2719</v>
      </c>
      <c r="C906" s="186">
        <v>29173477.900000002</v>
      </c>
      <c r="F906" s="107"/>
      <c r="G906" s="107"/>
      <c r="H906" s="107"/>
    </row>
    <row r="907" spans="2:8" s="105" customFormat="1" ht="15">
      <c r="B907" s="131" t="s">
        <v>2533</v>
      </c>
      <c r="C907" s="186">
        <v>18483165.509999998</v>
      </c>
      <c r="F907" s="107"/>
      <c r="G907" s="107"/>
      <c r="H907" s="107"/>
    </row>
    <row r="908" spans="2:8" s="105" customFormat="1" ht="15">
      <c r="B908" s="131" t="s">
        <v>2720</v>
      </c>
      <c r="C908" s="186">
        <v>2601375</v>
      </c>
      <c r="F908" s="107"/>
      <c r="G908" s="107"/>
      <c r="H908" s="107"/>
    </row>
    <row r="909" spans="2:8" s="105" customFormat="1" ht="15">
      <c r="B909" s="131" t="s">
        <v>2721</v>
      </c>
      <c r="C909" s="186">
        <v>35350401.600000001</v>
      </c>
      <c r="F909" s="107"/>
      <c r="G909" s="107"/>
      <c r="H909" s="107"/>
    </row>
    <row r="910" spans="2:8" s="105" customFormat="1" ht="15">
      <c r="B910" s="131" t="s">
        <v>2722</v>
      </c>
      <c r="C910" s="186">
        <v>23344747.800000001</v>
      </c>
      <c r="F910" s="107"/>
      <c r="G910" s="107"/>
      <c r="H910" s="107"/>
    </row>
    <row r="911" spans="2:8" s="105" customFormat="1" ht="15">
      <c r="B911" s="131" t="s">
        <v>2534</v>
      </c>
      <c r="C911" s="186">
        <v>13358962.35</v>
      </c>
      <c r="F911" s="107"/>
      <c r="G911" s="107"/>
      <c r="H911" s="107"/>
    </row>
    <row r="912" spans="2:8" s="105" customFormat="1" ht="15">
      <c r="B912" s="131" t="s">
        <v>2723</v>
      </c>
      <c r="C912" s="186">
        <v>81071289.800000012</v>
      </c>
      <c r="F912" s="107"/>
      <c r="G912" s="107"/>
      <c r="H912" s="107"/>
    </row>
    <row r="913" spans="2:8" s="105" customFormat="1" ht="15">
      <c r="B913" s="131" t="s">
        <v>2535</v>
      </c>
      <c r="C913" s="186">
        <v>9002441.3599999994</v>
      </c>
      <c r="F913" s="107"/>
      <c r="G913" s="107"/>
      <c r="H913" s="107"/>
    </row>
    <row r="914" spans="2:8" s="105" customFormat="1" ht="15">
      <c r="B914" s="131" t="s">
        <v>2536</v>
      </c>
      <c r="C914" s="186">
        <v>113855221.70999999</v>
      </c>
      <c r="F914" s="107"/>
      <c r="G914" s="107"/>
      <c r="H914" s="107"/>
    </row>
    <row r="915" spans="2:8" s="105" customFormat="1" ht="15">
      <c r="B915" s="131" t="s">
        <v>2724</v>
      </c>
      <c r="C915" s="186">
        <v>404363422.98999995</v>
      </c>
      <c r="F915" s="107"/>
      <c r="G915" s="107"/>
      <c r="H915" s="107"/>
    </row>
    <row r="916" spans="2:8" s="105" customFormat="1" ht="15">
      <c r="B916" s="131" t="s">
        <v>2725</v>
      </c>
      <c r="C916" s="186">
        <v>26471279.68</v>
      </c>
      <c r="F916" s="107"/>
      <c r="G916" s="107"/>
      <c r="H916" s="107"/>
    </row>
    <row r="917" spans="2:8" s="105" customFormat="1" ht="15">
      <c r="B917" s="131" t="s">
        <v>2726</v>
      </c>
      <c r="C917" s="186">
        <v>395147006.40000004</v>
      </c>
      <c r="F917" s="107"/>
      <c r="G917" s="107"/>
      <c r="H917" s="107"/>
    </row>
    <row r="918" spans="2:8" s="105" customFormat="1" ht="15">
      <c r="B918" s="131" t="s">
        <v>2727</v>
      </c>
      <c r="C918" s="186">
        <v>20269657.52</v>
      </c>
      <c r="F918" s="107"/>
      <c r="G918" s="107"/>
      <c r="H918" s="107"/>
    </row>
    <row r="919" spans="2:8" s="105" customFormat="1" ht="15">
      <c r="B919" s="131" t="s">
        <v>2537</v>
      </c>
      <c r="C919" s="186">
        <v>560159815.5999999</v>
      </c>
      <c r="F919" s="107"/>
      <c r="G919" s="107"/>
      <c r="H919" s="107"/>
    </row>
    <row r="920" spans="2:8" s="105" customFormat="1" ht="15">
      <c r="B920" s="131" t="s">
        <v>2728</v>
      </c>
      <c r="C920" s="186">
        <v>260100447.59999999</v>
      </c>
      <c r="F920" s="107"/>
      <c r="G920" s="107"/>
      <c r="H920" s="107"/>
    </row>
    <row r="921" spans="2:8" s="105" customFormat="1" ht="15">
      <c r="B921" s="131" t="s">
        <v>2538</v>
      </c>
      <c r="C921" s="186">
        <v>119737203</v>
      </c>
      <c r="F921" s="107"/>
      <c r="G921" s="107"/>
      <c r="H921" s="107"/>
    </row>
    <row r="922" spans="2:8" s="105" customFormat="1" ht="15">
      <c r="B922" s="131" t="s">
        <v>2729</v>
      </c>
      <c r="C922" s="186">
        <v>270360482.89999998</v>
      </c>
      <c r="F922" s="107"/>
      <c r="G922" s="107"/>
      <c r="H922" s="107"/>
    </row>
    <row r="923" spans="2:8" s="105" customFormat="1" ht="15">
      <c r="B923" s="131" t="s">
        <v>2730</v>
      </c>
      <c r="C923" s="186">
        <v>8647760</v>
      </c>
      <c r="F923" s="107"/>
      <c r="G923" s="107"/>
      <c r="H923" s="107"/>
    </row>
    <row r="924" spans="2:8" s="105" customFormat="1" ht="15">
      <c r="B924" s="131" t="s">
        <v>2539</v>
      </c>
      <c r="C924" s="186">
        <v>427958938.81</v>
      </c>
      <c r="F924" s="107"/>
      <c r="G924" s="107"/>
      <c r="H924" s="107"/>
    </row>
    <row r="925" spans="2:8" s="105" customFormat="1" ht="15">
      <c r="B925" s="131" t="s">
        <v>2731</v>
      </c>
      <c r="C925" s="186">
        <v>83691450.010000005</v>
      </c>
      <c r="F925" s="107"/>
      <c r="G925" s="107"/>
      <c r="H925" s="107"/>
    </row>
    <row r="926" spans="2:8" s="105" customFormat="1" ht="15">
      <c r="B926" s="131" t="s">
        <v>2732</v>
      </c>
      <c r="C926" s="186">
        <v>136549122.59999999</v>
      </c>
      <c r="F926" s="107"/>
      <c r="G926" s="107"/>
      <c r="H926" s="107"/>
    </row>
    <row r="927" spans="2:8" s="105" customFormat="1" ht="15">
      <c r="B927" s="131" t="s">
        <v>2540</v>
      </c>
      <c r="C927" s="186">
        <v>213729260.08000001</v>
      </c>
      <c r="F927" s="107"/>
      <c r="G927" s="107"/>
      <c r="H927" s="107"/>
    </row>
    <row r="928" spans="2:8" s="105" customFormat="1" ht="15">
      <c r="B928" s="131" t="s">
        <v>2733</v>
      </c>
      <c r="C928" s="186">
        <v>64156611.829999998</v>
      </c>
      <c r="F928" s="107"/>
      <c r="G928" s="107"/>
      <c r="H928" s="107"/>
    </row>
    <row r="929" spans="2:8" s="105" customFormat="1" ht="15">
      <c r="B929" s="131" t="s">
        <v>2541</v>
      </c>
      <c r="C929" s="186">
        <v>5892050.2999999998</v>
      </c>
      <c r="F929" s="107"/>
      <c r="G929" s="107"/>
      <c r="H929" s="107"/>
    </row>
    <row r="930" spans="2:8" s="105" customFormat="1" ht="15">
      <c r="B930" s="131" t="s">
        <v>2734</v>
      </c>
      <c r="C930" s="186">
        <v>165210648.50999999</v>
      </c>
      <c r="F930" s="107"/>
      <c r="G930" s="107"/>
      <c r="H930" s="107"/>
    </row>
    <row r="931" spans="2:8" s="105" customFormat="1" ht="15">
      <c r="B931" s="131" t="s">
        <v>2735</v>
      </c>
      <c r="C931" s="186">
        <v>39454087.5</v>
      </c>
      <c r="F931" s="107"/>
      <c r="G931" s="107"/>
      <c r="H931" s="107"/>
    </row>
    <row r="932" spans="2:8" s="105" customFormat="1" ht="15">
      <c r="B932" s="131" t="s">
        <v>2736</v>
      </c>
      <c r="C932" s="186">
        <v>59887701.68</v>
      </c>
      <c r="F932" s="107"/>
      <c r="G932" s="107"/>
      <c r="H932" s="107"/>
    </row>
    <row r="933" spans="2:8" s="105" customFormat="1" ht="15">
      <c r="B933" s="131" t="s">
        <v>2543</v>
      </c>
      <c r="C933" s="186">
        <v>228873149.93000001</v>
      </c>
      <c r="F933" s="107"/>
      <c r="G933" s="107"/>
      <c r="H933" s="107"/>
    </row>
    <row r="934" spans="2:8" s="105" customFormat="1" ht="15">
      <c r="B934" s="131" t="s">
        <v>2544</v>
      </c>
      <c r="C934" s="186">
        <v>36450209.759999998</v>
      </c>
      <c r="F934" s="107"/>
      <c r="G934" s="107"/>
      <c r="H934" s="107"/>
    </row>
    <row r="935" spans="2:8" s="105" customFormat="1" ht="15">
      <c r="B935" s="131" t="s">
        <v>2737</v>
      </c>
      <c r="C935" s="186">
        <v>66756991.140000001</v>
      </c>
      <c r="F935" s="107"/>
      <c r="G935" s="107"/>
      <c r="H935" s="107"/>
    </row>
    <row r="936" spans="2:8" s="105" customFormat="1" ht="15">
      <c r="B936" s="131" t="s">
        <v>2738</v>
      </c>
      <c r="C936" s="186">
        <v>28752875.130000003</v>
      </c>
      <c r="F936" s="107"/>
      <c r="G936" s="107"/>
      <c r="H936" s="107"/>
    </row>
    <row r="937" spans="2:8" s="105" customFormat="1" ht="15">
      <c r="B937" s="131" t="s">
        <v>2545</v>
      </c>
      <c r="C937" s="186">
        <v>9645149.8499999996</v>
      </c>
      <c r="F937" s="107"/>
      <c r="G937" s="107"/>
      <c r="H937" s="107"/>
    </row>
    <row r="938" spans="2:8" s="105" customFormat="1" ht="15">
      <c r="B938" s="131" t="s">
        <v>2739</v>
      </c>
      <c r="C938" s="186">
        <v>29546011.170000002</v>
      </c>
      <c r="F938" s="107"/>
      <c r="G938" s="107"/>
      <c r="H938" s="107"/>
    </row>
    <row r="939" spans="2:8" s="105" customFormat="1" ht="15">
      <c r="B939" s="131" t="s">
        <v>2740</v>
      </c>
      <c r="C939" s="186">
        <v>12013465.07</v>
      </c>
      <c r="F939" s="107"/>
      <c r="G939" s="107"/>
      <c r="H939" s="107"/>
    </row>
    <row r="940" spans="2:8" s="105" customFormat="1" ht="15">
      <c r="B940" s="131" t="s">
        <v>2546</v>
      </c>
      <c r="C940" s="186">
        <v>45065436.5</v>
      </c>
      <c r="F940" s="107"/>
      <c r="G940" s="107"/>
      <c r="H940" s="107"/>
    </row>
    <row r="941" spans="2:8" s="105" customFormat="1" ht="15">
      <c r="B941" s="131" t="s">
        <v>2547</v>
      </c>
      <c r="C941" s="186">
        <v>254832594.89999998</v>
      </c>
      <c r="F941" s="107"/>
      <c r="G941" s="107"/>
      <c r="H941" s="107"/>
    </row>
    <row r="942" spans="2:8" s="105" customFormat="1" ht="15">
      <c r="B942" s="131" t="s">
        <v>2741</v>
      </c>
      <c r="C942" s="186">
        <v>27606016.100000001</v>
      </c>
      <c r="F942" s="107"/>
      <c r="G942" s="107"/>
      <c r="H942" s="107"/>
    </row>
    <row r="943" spans="2:8" s="105" customFormat="1" ht="15">
      <c r="B943" s="131" t="s">
        <v>2513</v>
      </c>
      <c r="C943" s="186">
        <v>13621648</v>
      </c>
      <c r="F943" s="107"/>
      <c r="G943" s="107"/>
      <c r="H943" s="107"/>
    </row>
    <row r="944" spans="2:8" s="105" customFormat="1" ht="15">
      <c r="B944" s="131" t="s">
        <v>2542</v>
      </c>
      <c r="C944" s="186">
        <v>34588898.399999999</v>
      </c>
      <c r="F944" s="107"/>
      <c r="G944" s="107"/>
      <c r="H944" s="107"/>
    </row>
    <row r="945" spans="2:8" s="105" customFormat="1" ht="15.75">
      <c r="B945" s="188"/>
      <c r="C945" s="133">
        <f>SUM(C842:C944)</f>
        <v>10635269742.369999</v>
      </c>
      <c r="F945" s="107"/>
      <c r="G945" s="107"/>
      <c r="H945" s="107"/>
    </row>
    <row r="946" spans="2:8" s="105" customFormat="1">
      <c r="C946" s="179"/>
      <c r="F946" s="107"/>
      <c r="G946" s="107"/>
      <c r="H946" s="107"/>
    </row>
    <row r="947" spans="2:8" s="105" customFormat="1" ht="15.75">
      <c r="B947" s="188" t="s">
        <v>2552</v>
      </c>
      <c r="C947" s="133">
        <f>+C945-C839</f>
        <v>-392616726.38999748</v>
      </c>
      <c r="F947" s="107"/>
      <c r="G947" s="107"/>
      <c r="H947" s="107"/>
    </row>
    <row r="948" spans="2:8" s="105" customFormat="1">
      <c r="C948" s="179"/>
      <c r="F948" s="107"/>
      <c r="G948" s="107"/>
      <c r="H948" s="107"/>
    </row>
    <row r="949" spans="2:8" s="105" customFormat="1">
      <c r="C949" s="179"/>
      <c r="F949" s="107"/>
      <c r="G949" s="107"/>
      <c r="H949" s="107"/>
    </row>
    <row r="950" spans="2:8" s="105" customFormat="1">
      <c r="B950" s="177" t="s">
        <v>2553</v>
      </c>
      <c r="C950" s="106"/>
      <c r="F950" s="107"/>
      <c r="G950" s="107"/>
      <c r="H950" s="107"/>
    </row>
    <row r="951" spans="2:8" s="105" customFormat="1">
      <c r="B951" s="177"/>
      <c r="C951" s="106"/>
      <c r="F951" s="107"/>
      <c r="G951" s="107"/>
      <c r="H951" s="107"/>
    </row>
    <row r="952" spans="2:8" s="105" customFormat="1">
      <c r="C952" s="106"/>
      <c r="F952" s="107"/>
      <c r="G952" s="107"/>
      <c r="H952" s="107"/>
    </row>
    <row r="953" spans="2:8" s="105" customFormat="1" ht="15">
      <c r="B953" s="165" t="s">
        <v>2554</v>
      </c>
      <c r="C953" s="191">
        <v>44377</v>
      </c>
      <c r="D953" s="112"/>
      <c r="E953" s="192"/>
      <c r="F953" s="193"/>
      <c r="G953" s="107"/>
      <c r="H953" s="107"/>
    </row>
    <row r="954" spans="2:8" s="105" customFormat="1" ht="45">
      <c r="B954" s="194" t="s">
        <v>2484</v>
      </c>
      <c r="C954" s="194" t="s">
        <v>2555</v>
      </c>
      <c r="D954" s="113" t="s">
        <v>2486</v>
      </c>
      <c r="E954" s="195" t="s">
        <v>2487</v>
      </c>
      <c r="F954" s="138" t="s">
        <v>2488</v>
      </c>
      <c r="G954" s="107"/>
      <c r="H954" s="107"/>
    </row>
    <row r="955" spans="2:8" s="198" customFormat="1">
      <c r="B955" s="196" t="s">
        <v>374</v>
      </c>
      <c r="C955" s="197" t="s">
        <v>374</v>
      </c>
      <c r="D955" s="114" t="s">
        <v>374</v>
      </c>
      <c r="E955" s="114" t="s">
        <v>374</v>
      </c>
      <c r="F955" s="114" t="s">
        <v>374</v>
      </c>
      <c r="G955" s="106"/>
      <c r="H955" s="106"/>
    </row>
    <row r="956" spans="2:8" s="105" customFormat="1">
      <c r="B956" s="199"/>
      <c r="C956" s="167"/>
      <c r="D956" s="167"/>
      <c r="E956" s="167"/>
      <c r="F956" s="193"/>
      <c r="G956" s="107"/>
      <c r="H956" s="107"/>
    </row>
    <row r="957" spans="2:8" s="105" customFormat="1">
      <c r="B957" s="167"/>
      <c r="C957" s="167"/>
      <c r="D957" s="167"/>
      <c r="E957" s="167"/>
      <c r="F957" s="193"/>
      <c r="G957" s="107"/>
      <c r="H957" s="107"/>
    </row>
    <row r="958" spans="2:8" s="105" customFormat="1">
      <c r="B958" s="128" t="s">
        <v>2556</v>
      </c>
      <c r="C958" s="197" t="s">
        <v>374</v>
      </c>
      <c r="D958" s="167"/>
      <c r="E958" s="167"/>
      <c r="F958" s="193"/>
      <c r="G958" s="107"/>
      <c r="H958" s="107"/>
    </row>
    <row r="959" spans="2:8" s="105" customFormat="1">
      <c r="B959" s="167"/>
      <c r="C959" s="167"/>
      <c r="D959" s="167"/>
      <c r="E959" s="167"/>
      <c r="F959" s="193"/>
      <c r="G959" s="107"/>
      <c r="H959" s="107"/>
    </row>
    <row r="960" spans="2:8" s="105" customFormat="1" ht="15">
      <c r="B960" s="187" t="s">
        <v>2961</v>
      </c>
      <c r="C960" s="167"/>
      <c r="E960" s="167"/>
      <c r="F960" s="193"/>
      <c r="G960" s="107"/>
      <c r="H960" s="107"/>
    </row>
    <row r="961" spans="2:8" s="105" customFormat="1">
      <c r="B961" s="167"/>
      <c r="C961" s="167"/>
      <c r="E961" s="167"/>
      <c r="F961" s="193"/>
      <c r="G961" s="107"/>
      <c r="H961" s="107"/>
    </row>
    <row r="962" spans="2:8" s="105" customFormat="1" ht="15">
      <c r="B962" s="200" t="s">
        <v>2558</v>
      </c>
      <c r="C962" s="115" t="s">
        <v>2559</v>
      </c>
      <c r="E962" s="167"/>
      <c r="F962" s="193"/>
      <c r="G962" s="107"/>
      <c r="H962" s="107"/>
    </row>
    <row r="963" spans="2:8" s="105" customFormat="1" ht="15">
      <c r="B963" s="201"/>
      <c r="C963" s="197" t="s">
        <v>374</v>
      </c>
      <c r="E963" s="167"/>
      <c r="F963" s="193"/>
      <c r="G963" s="107"/>
      <c r="H963" s="107"/>
    </row>
    <row r="964" spans="2:8" s="105" customFormat="1" ht="15">
      <c r="B964" s="202"/>
      <c r="C964" s="116"/>
      <c r="E964" s="167"/>
      <c r="F964" s="193"/>
      <c r="G964" s="107"/>
      <c r="H964" s="107"/>
    </row>
    <row r="965" spans="2:8" s="105" customFormat="1">
      <c r="E965" s="167"/>
      <c r="F965" s="193"/>
      <c r="G965" s="107"/>
      <c r="H965" s="107"/>
    </row>
    <row r="966" spans="2:8" s="105" customFormat="1" ht="15">
      <c r="B966" s="203" t="s">
        <v>2548</v>
      </c>
      <c r="C966" s="117" t="s">
        <v>2559</v>
      </c>
      <c r="E966" s="167"/>
      <c r="F966" s="193"/>
      <c r="G966" s="107"/>
      <c r="H966" s="107"/>
    </row>
    <row r="967" spans="2:8" s="105" customFormat="1">
      <c r="B967" s="197"/>
      <c r="C967" s="197" t="s">
        <v>374</v>
      </c>
      <c r="E967" s="167"/>
      <c r="F967" s="193"/>
      <c r="G967" s="107"/>
      <c r="H967" s="107"/>
    </row>
    <row r="968" spans="2:8" s="105" customFormat="1">
      <c r="C968" s="198"/>
      <c r="E968" s="167"/>
      <c r="F968" s="193"/>
      <c r="G968" s="107"/>
      <c r="H968" s="107"/>
    </row>
    <row r="969" spans="2:8" s="105" customFormat="1" ht="15">
      <c r="B969" s="200" t="s">
        <v>2560</v>
      </c>
      <c r="C969" s="115" t="s">
        <v>2561</v>
      </c>
      <c r="E969" s="167"/>
      <c r="F969" s="193"/>
      <c r="G969" s="107"/>
      <c r="H969" s="107"/>
    </row>
    <row r="970" spans="2:8" s="105" customFormat="1" ht="15">
      <c r="B970" s="201"/>
      <c r="C970" s="197" t="s">
        <v>374</v>
      </c>
      <c r="E970" s="167"/>
      <c r="F970" s="193"/>
      <c r="G970" s="107"/>
      <c r="H970" s="107"/>
    </row>
    <row r="971" spans="2:8" s="105" customFormat="1">
      <c r="C971" s="198"/>
      <c r="F971" s="107"/>
      <c r="G971" s="107"/>
      <c r="H971" s="107"/>
    </row>
    <row r="972" spans="2:8" s="105" customFormat="1" ht="15">
      <c r="B972" s="203" t="s">
        <v>2562</v>
      </c>
      <c r="C972" s="118" t="s">
        <v>2561</v>
      </c>
      <c r="F972" s="107"/>
      <c r="G972" s="107"/>
      <c r="H972" s="107"/>
    </row>
    <row r="973" spans="2:8" s="105" customFormat="1" ht="15">
      <c r="B973" s="201"/>
      <c r="C973" s="197" t="s">
        <v>374</v>
      </c>
      <c r="F973" s="107"/>
      <c r="G973" s="107"/>
      <c r="H973" s="107"/>
    </row>
    <row r="974" spans="2:8" s="105" customFormat="1">
      <c r="C974" s="198"/>
      <c r="F974" s="107"/>
      <c r="G974" s="107"/>
      <c r="H974" s="107"/>
    </row>
    <row r="975" spans="2:8" s="105" customFormat="1" ht="15">
      <c r="B975" s="204" t="s">
        <v>2563</v>
      </c>
      <c r="C975" s="197" t="s">
        <v>374</v>
      </c>
      <c r="F975" s="107"/>
      <c r="G975" s="107"/>
      <c r="H975" s="107"/>
    </row>
    <row r="976" spans="2:8" s="105" customFormat="1">
      <c r="F976" s="107"/>
      <c r="G976" s="107"/>
      <c r="H976" s="107"/>
    </row>
    <row r="977" spans="3:8" s="105" customFormat="1">
      <c r="C977" s="179"/>
      <c r="F977" s="107"/>
      <c r="G977" s="107"/>
      <c r="H977" s="107"/>
    </row>
    <row r="978" spans="3:8" s="105" customFormat="1">
      <c r="C978" s="106"/>
      <c r="F978" s="107"/>
      <c r="G978" s="107"/>
      <c r="H978" s="107"/>
    </row>
    <row r="979" spans="3:8" s="105" customFormat="1">
      <c r="C979" s="106"/>
      <c r="F979" s="107"/>
      <c r="G979" s="107"/>
      <c r="H979" s="107"/>
    </row>
    <row r="980" spans="3:8" s="105" customFormat="1">
      <c r="C980" s="106"/>
      <c r="F980" s="107"/>
      <c r="G980" s="107"/>
      <c r="H980" s="107"/>
    </row>
    <row r="981" spans="3:8" s="105" customFormat="1">
      <c r="C981" s="106"/>
      <c r="F981" s="107"/>
      <c r="G981" s="107"/>
      <c r="H981" s="107"/>
    </row>
    <row r="982" spans="3:8" s="105" customFormat="1">
      <c r="C982" s="106"/>
      <c r="F982" s="107"/>
      <c r="G982" s="107"/>
      <c r="H982" s="107"/>
    </row>
    <row r="983" spans="3:8" s="105" customFormat="1">
      <c r="C983" s="106"/>
      <c r="F983" s="107"/>
      <c r="G983" s="107"/>
      <c r="H983" s="107"/>
    </row>
    <row r="984" spans="3:8" s="105" customFormat="1">
      <c r="C984" s="106"/>
      <c r="F984" s="107"/>
      <c r="G984" s="107"/>
      <c r="H984" s="107"/>
    </row>
    <row r="985" spans="3:8" s="105" customFormat="1">
      <c r="C985" s="106"/>
      <c r="F985" s="107"/>
      <c r="G985" s="107"/>
      <c r="H985" s="107"/>
    </row>
    <row r="986" spans="3:8" s="105" customFormat="1">
      <c r="C986" s="106"/>
      <c r="F986" s="107"/>
      <c r="G986" s="107"/>
      <c r="H986" s="107"/>
    </row>
    <row r="987" spans="3:8" s="105" customFormat="1">
      <c r="C987" s="106"/>
      <c r="F987" s="107"/>
      <c r="G987" s="107"/>
      <c r="H987" s="107"/>
    </row>
    <row r="988" spans="3:8" s="105" customFormat="1">
      <c r="C988" s="106"/>
      <c r="F988" s="107"/>
      <c r="G988" s="107"/>
      <c r="H988" s="107"/>
    </row>
    <row r="989" spans="3:8" s="105" customFormat="1">
      <c r="C989" s="106"/>
      <c r="F989" s="107"/>
      <c r="G989" s="107"/>
      <c r="H989" s="107"/>
    </row>
    <row r="990" spans="3:8" s="105" customFormat="1">
      <c r="C990" s="106"/>
      <c r="F990" s="107"/>
      <c r="G990" s="107"/>
      <c r="H990" s="107"/>
    </row>
    <row r="991" spans="3:8" s="105" customFormat="1">
      <c r="C991" s="106"/>
      <c r="F991" s="107"/>
      <c r="G991" s="107"/>
      <c r="H991" s="107"/>
    </row>
    <row r="992" spans="3:8" s="105" customFormat="1">
      <c r="C992" s="106"/>
      <c r="F992" s="107"/>
      <c r="G992" s="107"/>
      <c r="H992" s="107"/>
    </row>
    <row r="993" spans="3:8" s="105" customFormat="1">
      <c r="C993" s="106"/>
      <c r="F993" s="107"/>
      <c r="G993" s="107"/>
      <c r="H993" s="107"/>
    </row>
    <row r="994" spans="3:8" s="105" customFormat="1">
      <c r="C994" s="106"/>
      <c r="F994" s="107"/>
      <c r="G994" s="107"/>
      <c r="H994" s="107"/>
    </row>
    <row r="995" spans="3:8" s="105" customFormat="1">
      <c r="C995" s="106"/>
      <c r="F995" s="107"/>
      <c r="G995" s="107"/>
      <c r="H995" s="107"/>
    </row>
    <row r="996" spans="3:8" s="105" customFormat="1">
      <c r="C996" s="106"/>
      <c r="F996" s="107"/>
      <c r="G996" s="107"/>
      <c r="H996" s="107"/>
    </row>
  </sheetData>
  <mergeCells count="3">
    <mergeCell ref="B1:E1"/>
    <mergeCell ref="C3:C8"/>
    <mergeCell ref="F389:F517"/>
  </mergeCells>
  <phoneticPr fontId="0" type="noConversion"/>
  <conditionalFormatting sqref="B383">
    <cfRule type="expression" dxfId="117" priority="1">
      <formula>$A65904="Total"</formula>
    </cfRule>
  </conditionalFormatting>
  <hyperlinks>
    <hyperlink ref="A1" location="Index!A1" display="Index" xr:uid="{00000000-0004-0000-0100-000000000000}"/>
  </hyperlinks>
  <pageMargins left="0.75" right="0.75" top="1" bottom="1" header="0.5" footer="0.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1"/>
  <dimension ref="A1:I383"/>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4.28515625" style="1" bestFit="1" customWidth="1"/>
    <col min="6" max="6" width="11.5703125" style="4" bestFit="1" customWidth="1"/>
    <col min="7" max="7" width="18.140625" style="4" bestFit="1" customWidth="1"/>
    <col min="8" max="8" width="9.140625" style="4" bestFit="1"/>
    <col min="9" max="16384" width="9.140625" style="1"/>
  </cols>
  <sheetData>
    <row r="1" spans="1:9">
      <c r="A1" s="3" t="s">
        <v>243</v>
      </c>
      <c r="B1" s="269" t="s">
        <v>282</v>
      </c>
      <c r="C1" s="269"/>
      <c r="D1" s="269"/>
      <c r="E1" s="269"/>
    </row>
    <row r="2" spans="1:9" s="105" customFormat="1" ht="13.5" thickBot="1">
      <c r="C2" s="106"/>
      <c r="F2" s="107"/>
      <c r="G2" s="107"/>
      <c r="H2" s="107"/>
    </row>
    <row r="3" spans="1:9" s="105" customFormat="1" ht="15">
      <c r="B3" s="172" t="s">
        <v>1928</v>
      </c>
      <c r="C3" s="270"/>
      <c r="F3" s="107"/>
      <c r="G3" s="107"/>
      <c r="H3" s="107"/>
      <c r="I3" s="173"/>
    </row>
    <row r="4" spans="1:9" s="105" customFormat="1" ht="15">
      <c r="B4" s="174" t="s">
        <v>1929</v>
      </c>
      <c r="C4" s="271"/>
      <c r="F4" s="107"/>
      <c r="G4" s="107"/>
      <c r="H4" s="107"/>
      <c r="I4" s="173"/>
    </row>
    <row r="5" spans="1:9" s="105" customFormat="1" ht="15">
      <c r="B5" s="175" t="s">
        <v>1925</v>
      </c>
      <c r="C5" s="271"/>
      <c r="F5" s="107"/>
      <c r="G5" s="107"/>
      <c r="H5" s="107"/>
      <c r="I5" s="173"/>
    </row>
    <row r="6" spans="1:9" s="105" customFormat="1" ht="30">
      <c r="B6" s="175" t="s">
        <v>1930</v>
      </c>
      <c r="C6" s="271"/>
      <c r="F6" s="107"/>
      <c r="G6" s="107"/>
      <c r="H6" s="107"/>
      <c r="I6" s="173"/>
    </row>
    <row r="7" spans="1:9" s="105" customFormat="1" ht="30.75" thickBot="1">
      <c r="B7" s="205" t="s">
        <v>1931</v>
      </c>
      <c r="C7" s="272"/>
      <c r="F7" s="107"/>
      <c r="G7" s="107"/>
      <c r="H7" s="107"/>
      <c r="I7" s="173"/>
    </row>
    <row r="8" spans="1:9" s="105" customFormat="1">
      <c r="C8" s="106"/>
      <c r="F8" s="107"/>
      <c r="G8" s="107"/>
      <c r="H8" s="107"/>
    </row>
    <row r="9" spans="1:9" s="105" customFormat="1">
      <c r="B9" s="105" t="s">
        <v>344</v>
      </c>
      <c r="C9" s="106"/>
      <c r="F9" s="107"/>
      <c r="G9" s="107"/>
      <c r="H9" s="107"/>
    </row>
    <row r="10" spans="1:9" s="105" customFormat="1">
      <c r="C10" s="106"/>
      <c r="F10" s="107"/>
      <c r="G10" s="107"/>
      <c r="H10" s="107"/>
    </row>
    <row r="11" spans="1:9" s="105" customFormat="1">
      <c r="B11" s="168" t="s">
        <v>345</v>
      </c>
      <c r="C11" s="169" t="s">
        <v>346</v>
      </c>
      <c r="D11" s="168" t="s">
        <v>379</v>
      </c>
      <c r="E11" s="168" t="s">
        <v>348</v>
      </c>
      <c r="F11" s="170" t="s">
        <v>349</v>
      </c>
      <c r="G11" s="170" t="s">
        <v>350</v>
      </c>
      <c r="H11" s="170" t="s">
        <v>351</v>
      </c>
      <c r="I11" s="177" t="s">
        <v>380</v>
      </c>
    </row>
    <row r="12" spans="1:9" s="105" customFormat="1">
      <c r="B12" s="177" t="s">
        <v>381</v>
      </c>
      <c r="C12" s="106"/>
      <c r="F12" s="107"/>
      <c r="G12" s="107"/>
      <c r="H12" s="107"/>
    </row>
    <row r="13" spans="1:9" s="105" customFormat="1">
      <c r="B13" s="177" t="s">
        <v>353</v>
      </c>
      <c r="C13" s="106"/>
      <c r="F13" s="107"/>
      <c r="G13" s="107"/>
      <c r="H13" s="107"/>
    </row>
    <row r="14" spans="1:9" s="105" customFormat="1">
      <c r="B14" s="105" t="s">
        <v>1394</v>
      </c>
      <c r="C14" s="106" t="s">
        <v>382</v>
      </c>
      <c r="D14" s="105" t="s">
        <v>385</v>
      </c>
      <c r="E14" s="105" t="s">
        <v>386</v>
      </c>
      <c r="F14" s="107">
        <v>453925</v>
      </c>
      <c r="G14" s="107">
        <v>9580.77</v>
      </c>
      <c r="H14" s="107">
        <v>3.33</v>
      </c>
    </row>
    <row r="15" spans="1:9" s="105" customFormat="1">
      <c r="B15" s="105" t="s">
        <v>1395</v>
      </c>
      <c r="C15" s="106" t="s">
        <v>382</v>
      </c>
      <c r="D15" s="105" t="s">
        <v>383</v>
      </c>
      <c r="E15" s="105" t="s">
        <v>384</v>
      </c>
      <c r="F15" s="107">
        <v>1504625</v>
      </c>
      <c r="G15" s="107">
        <v>9492.68</v>
      </c>
      <c r="H15" s="107">
        <v>3.3</v>
      </c>
    </row>
    <row r="16" spans="1:9" s="105" customFormat="1">
      <c r="B16" s="105" t="s">
        <v>1392</v>
      </c>
      <c r="C16" s="106" t="s">
        <v>382</v>
      </c>
      <c r="D16" s="105" t="s">
        <v>388</v>
      </c>
      <c r="E16" s="105" t="s">
        <v>389</v>
      </c>
      <c r="F16" s="107">
        <v>579800</v>
      </c>
      <c r="G16" s="107">
        <v>9165.48</v>
      </c>
      <c r="H16" s="107">
        <v>3.19</v>
      </c>
    </row>
    <row r="17" spans="2:8" s="105" customFormat="1">
      <c r="B17" s="105" t="s">
        <v>523</v>
      </c>
      <c r="C17" s="106" t="s">
        <v>382</v>
      </c>
      <c r="D17" s="105" t="s">
        <v>383</v>
      </c>
      <c r="E17" s="105" t="s">
        <v>524</v>
      </c>
      <c r="F17" s="107">
        <v>1940000</v>
      </c>
      <c r="G17" s="107">
        <v>8132.48</v>
      </c>
      <c r="H17" s="107">
        <v>2.83</v>
      </c>
    </row>
    <row r="18" spans="2:8" s="105" customFormat="1">
      <c r="B18" s="105" t="s">
        <v>2084</v>
      </c>
      <c r="C18" s="106" t="s">
        <v>382</v>
      </c>
      <c r="D18" s="105" t="s">
        <v>397</v>
      </c>
      <c r="E18" s="105" t="s">
        <v>398</v>
      </c>
      <c r="F18" s="107">
        <v>1467067</v>
      </c>
      <c r="G18" s="107">
        <v>7711.64</v>
      </c>
      <c r="H18" s="107">
        <v>2.68</v>
      </c>
    </row>
    <row r="19" spans="2:8" s="105" customFormat="1">
      <c r="B19" s="105" t="s">
        <v>1355</v>
      </c>
      <c r="C19" s="106" t="s">
        <v>382</v>
      </c>
      <c r="D19" s="105" t="s">
        <v>392</v>
      </c>
      <c r="E19" s="105" t="s">
        <v>393</v>
      </c>
      <c r="F19" s="107">
        <v>293100</v>
      </c>
      <c r="G19" s="107">
        <v>7254.96</v>
      </c>
      <c r="H19" s="107">
        <v>2.5299999999999998</v>
      </c>
    </row>
    <row r="20" spans="2:8" s="105" customFormat="1">
      <c r="B20" s="105" t="s">
        <v>2090</v>
      </c>
      <c r="C20" s="106" t="s">
        <v>382</v>
      </c>
      <c r="D20" s="105" t="s">
        <v>423</v>
      </c>
      <c r="E20" s="105" t="s">
        <v>424</v>
      </c>
      <c r="F20" s="107">
        <v>426525</v>
      </c>
      <c r="G20" s="107">
        <v>6400.22</v>
      </c>
      <c r="H20" s="107">
        <v>2.23</v>
      </c>
    </row>
    <row r="21" spans="2:8" s="105" customFormat="1">
      <c r="B21" s="105" t="s">
        <v>2088</v>
      </c>
      <c r="C21" s="106" t="s">
        <v>382</v>
      </c>
      <c r="D21" s="105" t="s">
        <v>406</v>
      </c>
      <c r="E21" s="105" t="s">
        <v>430</v>
      </c>
      <c r="F21" s="107">
        <v>823750</v>
      </c>
      <c r="G21" s="107">
        <v>5564.02</v>
      </c>
      <c r="H21" s="107">
        <v>1.94</v>
      </c>
    </row>
    <row r="22" spans="2:8" s="105" customFormat="1">
      <c r="B22" s="105" t="s">
        <v>2086</v>
      </c>
      <c r="C22" s="106" t="s">
        <v>382</v>
      </c>
      <c r="D22" s="105" t="s">
        <v>497</v>
      </c>
      <c r="E22" s="105" t="s">
        <v>592</v>
      </c>
      <c r="F22" s="107">
        <v>4037500</v>
      </c>
      <c r="G22" s="107">
        <v>4929.79</v>
      </c>
      <c r="H22" s="107">
        <v>1.72</v>
      </c>
    </row>
    <row r="23" spans="2:8" s="105" customFormat="1">
      <c r="B23" s="105" t="s">
        <v>1382</v>
      </c>
      <c r="C23" s="106" t="s">
        <v>382</v>
      </c>
      <c r="D23" s="105" t="s">
        <v>406</v>
      </c>
      <c r="E23" s="105" t="s">
        <v>407</v>
      </c>
      <c r="F23" s="107">
        <v>89325</v>
      </c>
      <c r="G23" s="107">
        <v>4844.1400000000003</v>
      </c>
      <c r="H23" s="107">
        <v>1.69</v>
      </c>
    </row>
    <row r="24" spans="2:8" s="105" customFormat="1">
      <c r="B24" s="105" t="s">
        <v>1393</v>
      </c>
      <c r="C24" s="106" t="s">
        <v>382</v>
      </c>
      <c r="D24" s="105" t="s">
        <v>383</v>
      </c>
      <c r="E24" s="105" t="s">
        <v>387</v>
      </c>
      <c r="F24" s="107">
        <v>313400</v>
      </c>
      <c r="G24" s="107">
        <v>4694.42</v>
      </c>
      <c r="H24" s="107">
        <v>1.63</v>
      </c>
    </row>
    <row r="25" spans="2:8" s="105" customFormat="1">
      <c r="B25" s="105" t="s">
        <v>2082</v>
      </c>
      <c r="C25" s="106" t="s">
        <v>382</v>
      </c>
      <c r="D25" s="105" t="s">
        <v>573</v>
      </c>
      <c r="E25" s="105" t="s">
        <v>574</v>
      </c>
      <c r="F25" s="107">
        <v>388150</v>
      </c>
      <c r="G25" s="107">
        <v>4528.16</v>
      </c>
      <c r="H25" s="107">
        <v>1.58</v>
      </c>
    </row>
    <row r="26" spans="2:8" s="105" customFormat="1">
      <c r="B26" s="105" t="s">
        <v>2146</v>
      </c>
      <c r="C26" s="106" t="s">
        <v>382</v>
      </c>
      <c r="D26" s="105" t="s">
        <v>385</v>
      </c>
      <c r="E26" s="105" t="s">
        <v>582</v>
      </c>
      <c r="F26" s="107">
        <v>901000</v>
      </c>
      <c r="G26" s="107">
        <v>4217.58</v>
      </c>
      <c r="H26" s="107">
        <v>1.47</v>
      </c>
    </row>
    <row r="27" spans="2:8" s="105" customFormat="1">
      <c r="B27" s="105" t="s">
        <v>2115</v>
      </c>
      <c r="C27" s="106" t="s">
        <v>382</v>
      </c>
      <c r="D27" s="105" t="s">
        <v>419</v>
      </c>
      <c r="E27" s="105" t="s">
        <v>580</v>
      </c>
      <c r="F27" s="107">
        <v>279050</v>
      </c>
      <c r="G27" s="107">
        <v>4182.26</v>
      </c>
      <c r="H27" s="107">
        <v>1.46</v>
      </c>
    </row>
    <row r="28" spans="2:8" s="105" customFormat="1">
      <c r="B28" s="105" t="s">
        <v>2112</v>
      </c>
      <c r="C28" s="106" t="s">
        <v>382</v>
      </c>
      <c r="D28" s="105" t="s">
        <v>487</v>
      </c>
      <c r="E28" s="105" t="s">
        <v>615</v>
      </c>
      <c r="F28" s="107">
        <v>520000</v>
      </c>
      <c r="G28" s="107">
        <v>4044.04</v>
      </c>
      <c r="H28" s="107">
        <v>1.41</v>
      </c>
    </row>
    <row r="29" spans="2:8" s="105" customFormat="1">
      <c r="B29" s="105" t="s">
        <v>2099</v>
      </c>
      <c r="C29" s="106" t="s">
        <v>382</v>
      </c>
      <c r="D29" s="105" t="s">
        <v>388</v>
      </c>
      <c r="E29" s="105" t="s">
        <v>647</v>
      </c>
      <c r="F29" s="107">
        <v>360000</v>
      </c>
      <c r="G29" s="107">
        <v>3943.62</v>
      </c>
      <c r="H29" s="107">
        <v>1.37</v>
      </c>
    </row>
    <row r="30" spans="2:8" s="105" customFormat="1">
      <c r="B30" s="105" t="s">
        <v>2094</v>
      </c>
      <c r="C30" s="106" t="s">
        <v>382</v>
      </c>
      <c r="D30" s="105" t="s">
        <v>575</v>
      </c>
      <c r="E30" s="105" t="s">
        <v>576</v>
      </c>
      <c r="F30" s="107">
        <v>1035700</v>
      </c>
      <c r="G30" s="107">
        <v>3853.32</v>
      </c>
      <c r="H30" s="107">
        <v>1.34</v>
      </c>
    </row>
    <row r="31" spans="2:8" s="105" customFormat="1">
      <c r="B31" s="105" t="s">
        <v>1381</v>
      </c>
      <c r="C31" s="106" t="s">
        <v>382</v>
      </c>
      <c r="D31" s="105" t="s">
        <v>401</v>
      </c>
      <c r="E31" s="105" t="s">
        <v>428</v>
      </c>
      <c r="F31" s="107">
        <v>459000</v>
      </c>
      <c r="G31" s="107">
        <v>3462.7</v>
      </c>
      <c r="H31" s="107">
        <v>1.21</v>
      </c>
    </row>
    <row r="32" spans="2:8" s="105" customFormat="1">
      <c r="B32" s="105" t="s">
        <v>1391</v>
      </c>
      <c r="C32" s="106" t="s">
        <v>382</v>
      </c>
      <c r="D32" s="105" t="s">
        <v>388</v>
      </c>
      <c r="E32" s="105" t="s">
        <v>390</v>
      </c>
      <c r="F32" s="107">
        <v>99600</v>
      </c>
      <c r="G32" s="107">
        <v>3332.37</v>
      </c>
      <c r="H32" s="107">
        <v>1.1599999999999999</v>
      </c>
    </row>
    <row r="33" spans="2:8" s="105" customFormat="1">
      <c r="B33" s="105" t="s">
        <v>1386</v>
      </c>
      <c r="C33" s="106" t="s">
        <v>382</v>
      </c>
      <c r="D33" s="105" t="s">
        <v>388</v>
      </c>
      <c r="E33" s="105" t="s">
        <v>513</v>
      </c>
      <c r="F33" s="107">
        <v>326700</v>
      </c>
      <c r="G33" s="107">
        <v>3213.09</v>
      </c>
      <c r="H33" s="107">
        <v>1.1200000000000001</v>
      </c>
    </row>
    <row r="34" spans="2:8" s="105" customFormat="1">
      <c r="B34" s="105" t="s">
        <v>1385</v>
      </c>
      <c r="C34" s="106" t="s">
        <v>382</v>
      </c>
      <c r="D34" s="105" t="s">
        <v>497</v>
      </c>
      <c r="E34" s="105" t="s">
        <v>514</v>
      </c>
      <c r="F34" s="107">
        <v>1382000</v>
      </c>
      <c r="G34" s="107">
        <v>3211.77</v>
      </c>
      <c r="H34" s="107">
        <v>1.1200000000000001</v>
      </c>
    </row>
    <row r="35" spans="2:8" s="105" customFormat="1">
      <c r="B35" s="105" t="s">
        <v>1361</v>
      </c>
      <c r="C35" s="106" t="s">
        <v>382</v>
      </c>
      <c r="D35" s="105" t="s">
        <v>419</v>
      </c>
      <c r="E35" s="105" t="s">
        <v>431</v>
      </c>
      <c r="F35" s="107">
        <v>158300</v>
      </c>
      <c r="G35" s="107">
        <v>3189.43</v>
      </c>
      <c r="H35" s="107">
        <v>1.1100000000000001</v>
      </c>
    </row>
    <row r="36" spans="2:8" s="105" customFormat="1">
      <c r="B36" s="105" t="s">
        <v>2080</v>
      </c>
      <c r="C36" s="106" t="s">
        <v>382</v>
      </c>
      <c r="D36" s="105" t="s">
        <v>439</v>
      </c>
      <c r="E36" s="105" t="s">
        <v>650</v>
      </c>
      <c r="F36" s="107">
        <v>444750</v>
      </c>
      <c r="G36" s="107">
        <v>3129.71</v>
      </c>
      <c r="H36" s="107">
        <v>1.0900000000000001</v>
      </c>
    </row>
    <row r="37" spans="2:8" s="105" customFormat="1">
      <c r="B37" s="105" t="s">
        <v>1369</v>
      </c>
      <c r="C37" s="106" t="s">
        <v>382</v>
      </c>
      <c r="D37" s="105" t="s">
        <v>406</v>
      </c>
      <c r="E37" s="105" t="s">
        <v>413</v>
      </c>
      <c r="F37" s="107">
        <v>68100</v>
      </c>
      <c r="G37" s="107">
        <v>3002.02</v>
      </c>
      <c r="H37" s="107">
        <v>1.04</v>
      </c>
    </row>
    <row r="38" spans="2:8" s="105" customFormat="1">
      <c r="B38" s="105" t="s">
        <v>2095</v>
      </c>
      <c r="C38" s="106" t="s">
        <v>382</v>
      </c>
      <c r="D38" s="105" t="s">
        <v>419</v>
      </c>
      <c r="E38" s="105" t="s">
        <v>420</v>
      </c>
      <c r="F38" s="107">
        <v>42800</v>
      </c>
      <c r="G38" s="107">
        <v>2900.13</v>
      </c>
      <c r="H38" s="107">
        <v>1.01</v>
      </c>
    </row>
    <row r="39" spans="2:8" s="105" customFormat="1">
      <c r="B39" s="105" t="s">
        <v>2085</v>
      </c>
      <c r="C39" s="106" t="s">
        <v>382</v>
      </c>
      <c r="D39" s="105" t="s">
        <v>401</v>
      </c>
      <c r="E39" s="105" t="s">
        <v>402</v>
      </c>
      <c r="F39" s="107">
        <v>104400</v>
      </c>
      <c r="G39" s="107">
        <v>2580.04</v>
      </c>
      <c r="H39" s="107">
        <v>0.9</v>
      </c>
    </row>
    <row r="40" spans="2:8" s="105" customFormat="1">
      <c r="B40" s="105" t="s">
        <v>2308</v>
      </c>
      <c r="C40" s="106" t="s">
        <v>382</v>
      </c>
      <c r="D40" s="105" t="s">
        <v>497</v>
      </c>
      <c r="E40" s="105" t="s">
        <v>651</v>
      </c>
      <c r="F40" s="107">
        <v>2041600</v>
      </c>
      <c r="G40" s="107">
        <v>2376.42</v>
      </c>
      <c r="H40" s="107">
        <v>0.83</v>
      </c>
    </row>
    <row r="41" spans="2:8" s="105" customFormat="1">
      <c r="B41" s="105" t="s">
        <v>1389</v>
      </c>
      <c r="C41" s="106" t="s">
        <v>382</v>
      </c>
      <c r="D41" s="105" t="s">
        <v>401</v>
      </c>
      <c r="E41" s="105" t="s">
        <v>409</v>
      </c>
      <c r="F41" s="107">
        <v>1153600</v>
      </c>
      <c r="G41" s="107">
        <v>2338.35</v>
      </c>
      <c r="H41" s="107">
        <v>0.81</v>
      </c>
    </row>
    <row r="42" spans="2:8" s="105" customFormat="1">
      <c r="B42" s="105" t="s">
        <v>2173</v>
      </c>
      <c r="C42" s="106" t="s">
        <v>382</v>
      </c>
      <c r="D42" s="105" t="s">
        <v>406</v>
      </c>
      <c r="E42" s="105" t="s">
        <v>652</v>
      </c>
      <c r="F42" s="107">
        <v>235200</v>
      </c>
      <c r="G42" s="107">
        <v>2285.91</v>
      </c>
      <c r="H42" s="107">
        <v>0.8</v>
      </c>
    </row>
    <row r="43" spans="2:8" s="105" customFormat="1">
      <c r="B43" s="105" t="s">
        <v>2087</v>
      </c>
      <c r="C43" s="106" t="s">
        <v>382</v>
      </c>
      <c r="D43" s="105" t="s">
        <v>470</v>
      </c>
      <c r="E43" s="105" t="s">
        <v>673</v>
      </c>
      <c r="F43" s="107">
        <v>61700</v>
      </c>
      <c r="G43" s="107">
        <v>2233.4499999999998</v>
      </c>
      <c r="H43" s="107">
        <v>0.78</v>
      </c>
    </row>
    <row r="44" spans="2:8" s="105" customFormat="1">
      <c r="B44" s="105" t="s">
        <v>2309</v>
      </c>
      <c r="C44" s="106" t="s">
        <v>382</v>
      </c>
      <c r="D44" s="105" t="s">
        <v>468</v>
      </c>
      <c r="E44" s="105" t="s">
        <v>676</v>
      </c>
      <c r="F44" s="107">
        <v>106800</v>
      </c>
      <c r="G44" s="107">
        <v>1931.16</v>
      </c>
      <c r="H44" s="107">
        <v>0.67</v>
      </c>
    </row>
    <row r="45" spans="2:8" s="105" customFormat="1">
      <c r="B45" s="105" t="s">
        <v>2132</v>
      </c>
      <c r="C45" s="106" t="s">
        <v>382</v>
      </c>
      <c r="D45" s="105" t="s">
        <v>425</v>
      </c>
      <c r="E45" s="105" t="s">
        <v>674</v>
      </c>
      <c r="F45" s="107">
        <v>208750</v>
      </c>
      <c r="G45" s="107">
        <v>1877.71</v>
      </c>
      <c r="H45" s="107">
        <v>0.65</v>
      </c>
    </row>
    <row r="46" spans="2:8" s="105" customFormat="1">
      <c r="B46" s="105" t="s">
        <v>2310</v>
      </c>
      <c r="C46" s="106" t="s">
        <v>382</v>
      </c>
      <c r="D46" s="105" t="s">
        <v>388</v>
      </c>
      <c r="E46" s="105" t="s">
        <v>404</v>
      </c>
      <c r="F46" s="107">
        <v>62500</v>
      </c>
      <c r="G46" s="107">
        <v>1836.78</v>
      </c>
      <c r="H46" s="107">
        <v>0.64</v>
      </c>
    </row>
    <row r="47" spans="2:8" s="105" customFormat="1">
      <c r="B47" s="105" t="s">
        <v>2170</v>
      </c>
      <c r="C47" s="106" t="s">
        <v>382</v>
      </c>
      <c r="D47" s="105" t="s">
        <v>487</v>
      </c>
      <c r="E47" s="105" t="s">
        <v>648</v>
      </c>
      <c r="F47" s="107">
        <v>518700</v>
      </c>
      <c r="G47" s="107">
        <v>1761.51</v>
      </c>
      <c r="H47" s="107">
        <v>0.61</v>
      </c>
    </row>
    <row r="48" spans="2:8" s="105" customFormat="1">
      <c r="B48" s="105" t="s">
        <v>2153</v>
      </c>
      <c r="C48" s="106" t="s">
        <v>382</v>
      </c>
      <c r="D48" s="105" t="s">
        <v>401</v>
      </c>
      <c r="E48" s="105" t="s">
        <v>427</v>
      </c>
      <c r="F48" s="107">
        <v>331000</v>
      </c>
      <c r="G48" s="107">
        <v>1756.95</v>
      </c>
      <c r="H48" s="107">
        <v>0.61</v>
      </c>
    </row>
    <row r="49" spans="2:8" s="105" customFormat="1">
      <c r="B49" s="105" t="s">
        <v>2156</v>
      </c>
      <c r="C49" s="106" t="s">
        <v>382</v>
      </c>
      <c r="D49" s="105" t="s">
        <v>401</v>
      </c>
      <c r="E49" s="105" t="s">
        <v>644</v>
      </c>
      <c r="F49" s="107">
        <v>58200</v>
      </c>
      <c r="G49" s="107">
        <v>1741.75</v>
      </c>
      <c r="H49" s="107">
        <v>0.61</v>
      </c>
    </row>
    <row r="50" spans="2:8" s="105" customFormat="1">
      <c r="B50" s="105" t="s">
        <v>2311</v>
      </c>
      <c r="C50" s="106" t="s">
        <v>382</v>
      </c>
      <c r="D50" s="105" t="s">
        <v>433</v>
      </c>
      <c r="E50" s="105" t="s">
        <v>590</v>
      </c>
      <c r="F50" s="107">
        <v>57600</v>
      </c>
      <c r="G50" s="107">
        <v>1676.39</v>
      </c>
      <c r="H50" s="107">
        <v>0.57999999999999996</v>
      </c>
    </row>
    <row r="51" spans="2:8" s="105" customFormat="1">
      <c r="B51" s="105" t="s">
        <v>1388</v>
      </c>
      <c r="C51" s="106" t="s">
        <v>382</v>
      </c>
      <c r="D51" s="105" t="s">
        <v>383</v>
      </c>
      <c r="E51" s="105" t="s">
        <v>396</v>
      </c>
      <c r="F51" s="107">
        <v>220300</v>
      </c>
      <c r="G51" s="107">
        <v>1648.5</v>
      </c>
      <c r="H51" s="107">
        <v>0.56999999999999995</v>
      </c>
    </row>
    <row r="52" spans="2:8" s="105" customFormat="1">
      <c r="B52" s="105" t="s">
        <v>2312</v>
      </c>
      <c r="C52" s="106" t="s">
        <v>382</v>
      </c>
      <c r="D52" s="105" t="s">
        <v>497</v>
      </c>
      <c r="E52" s="105" t="s">
        <v>679</v>
      </c>
      <c r="F52" s="107">
        <v>211608</v>
      </c>
      <c r="G52" s="107">
        <v>1629.17</v>
      </c>
      <c r="H52" s="107">
        <v>0.56999999999999995</v>
      </c>
    </row>
    <row r="53" spans="2:8" s="105" customFormat="1">
      <c r="B53" s="105" t="s">
        <v>2313</v>
      </c>
      <c r="C53" s="106" t="s">
        <v>382</v>
      </c>
      <c r="D53" s="105" t="s">
        <v>394</v>
      </c>
      <c r="E53" s="105" t="s">
        <v>678</v>
      </c>
      <c r="F53" s="107">
        <v>372000</v>
      </c>
      <c r="G53" s="107">
        <v>1616.71</v>
      </c>
      <c r="H53" s="107">
        <v>0.56000000000000005</v>
      </c>
    </row>
    <row r="54" spans="2:8" s="105" customFormat="1">
      <c r="B54" s="105" t="s">
        <v>1373</v>
      </c>
      <c r="C54" s="106" t="s">
        <v>382</v>
      </c>
      <c r="D54" s="105" t="s">
        <v>417</v>
      </c>
      <c r="E54" s="105" t="s">
        <v>521</v>
      </c>
      <c r="F54" s="107">
        <v>258500</v>
      </c>
      <c r="G54" s="107">
        <v>1583.83</v>
      </c>
      <c r="H54" s="107">
        <v>0.55000000000000004</v>
      </c>
    </row>
    <row r="55" spans="2:8" s="105" customFormat="1">
      <c r="B55" s="105" t="s">
        <v>2083</v>
      </c>
      <c r="C55" s="106" t="s">
        <v>382</v>
      </c>
      <c r="D55" s="105" t="s">
        <v>575</v>
      </c>
      <c r="E55" s="105" t="s">
        <v>578</v>
      </c>
      <c r="F55" s="107">
        <v>595200</v>
      </c>
      <c r="G55" s="107">
        <v>1564.48</v>
      </c>
      <c r="H55" s="107">
        <v>0.54</v>
      </c>
    </row>
    <row r="56" spans="2:8" s="105" customFormat="1">
      <c r="B56" s="105" t="s">
        <v>2133</v>
      </c>
      <c r="C56" s="106" t="s">
        <v>382</v>
      </c>
      <c r="D56" s="105" t="s">
        <v>415</v>
      </c>
      <c r="E56" s="105" t="s">
        <v>681</v>
      </c>
      <c r="F56" s="107">
        <v>51500</v>
      </c>
      <c r="G56" s="107">
        <v>1502.49</v>
      </c>
      <c r="H56" s="107">
        <v>0.52</v>
      </c>
    </row>
    <row r="57" spans="2:8" s="105" customFormat="1">
      <c r="B57" s="105" t="s">
        <v>2314</v>
      </c>
      <c r="C57" s="106" t="s">
        <v>382</v>
      </c>
      <c r="D57" s="105" t="s">
        <v>411</v>
      </c>
      <c r="E57" s="105" t="s">
        <v>467</v>
      </c>
      <c r="F57" s="107">
        <v>441500</v>
      </c>
      <c r="G57" s="107">
        <v>1471.96</v>
      </c>
      <c r="H57" s="107">
        <v>0.51</v>
      </c>
    </row>
    <row r="58" spans="2:8" s="105" customFormat="1">
      <c r="B58" s="105" t="s">
        <v>2315</v>
      </c>
      <c r="C58" s="106" t="s">
        <v>382</v>
      </c>
      <c r="D58" s="105" t="s">
        <v>497</v>
      </c>
      <c r="E58" s="105" t="s">
        <v>677</v>
      </c>
      <c r="F58" s="107">
        <v>306000</v>
      </c>
      <c r="G58" s="107">
        <v>1385.57</v>
      </c>
      <c r="H58" s="107">
        <v>0.48</v>
      </c>
    </row>
    <row r="59" spans="2:8" s="105" customFormat="1">
      <c r="B59" s="105" t="s">
        <v>2136</v>
      </c>
      <c r="C59" s="106" t="s">
        <v>382</v>
      </c>
      <c r="D59" s="105" t="s">
        <v>417</v>
      </c>
      <c r="E59" s="105" t="s">
        <v>657</v>
      </c>
      <c r="F59" s="107">
        <v>131250</v>
      </c>
      <c r="G59" s="107">
        <v>1323.2</v>
      </c>
      <c r="H59" s="107">
        <v>0.46</v>
      </c>
    </row>
    <row r="60" spans="2:8" s="105" customFormat="1">
      <c r="B60" s="105" t="s">
        <v>2147</v>
      </c>
      <c r="C60" s="106" t="s">
        <v>382</v>
      </c>
      <c r="D60" s="105" t="s">
        <v>411</v>
      </c>
      <c r="E60" s="105" t="s">
        <v>71</v>
      </c>
      <c r="F60" s="107">
        <v>113444</v>
      </c>
      <c r="G60" s="107">
        <v>1289.29</v>
      </c>
      <c r="H60" s="107">
        <v>0.45</v>
      </c>
    </row>
    <row r="61" spans="2:8" s="105" customFormat="1">
      <c r="B61" s="105" t="s">
        <v>1383</v>
      </c>
      <c r="C61" s="106" t="s">
        <v>382</v>
      </c>
      <c r="D61" s="105" t="s">
        <v>425</v>
      </c>
      <c r="E61" s="105" t="s">
        <v>516</v>
      </c>
      <c r="F61" s="107">
        <v>64500</v>
      </c>
      <c r="G61" s="107">
        <v>1273.9100000000001</v>
      </c>
      <c r="H61" s="107">
        <v>0.44</v>
      </c>
    </row>
    <row r="62" spans="2:8" s="105" customFormat="1">
      <c r="B62" s="105" t="s">
        <v>2151</v>
      </c>
      <c r="C62" s="106" t="s">
        <v>382</v>
      </c>
      <c r="D62" s="105" t="s">
        <v>575</v>
      </c>
      <c r="E62" s="105" t="s">
        <v>579</v>
      </c>
      <c r="F62" s="107">
        <v>1615000</v>
      </c>
      <c r="G62" s="107">
        <v>1265.3499999999999</v>
      </c>
      <c r="H62" s="107">
        <v>0.44</v>
      </c>
    </row>
    <row r="63" spans="2:8" s="105" customFormat="1">
      <c r="B63" s="105" t="s">
        <v>2316</v>
      </c>
      <c r="C63" s="106" t="s">
        <v>382</v>
      </c>
      <c r="D63" s="105" t="s">
        <v>401</v>
      </c>
      <c r="E63" s="105" t="s">
        <v>466</v>
      </c>
      <c r="F63" s="107">
        <v>52600</v>
      </c>
      <c r="G63" s="107">
        <v>1238.52</v>
      </c>
      <c r="H63" s="107">
        <v>0.43</v>
      </c>
    </row>
    <row r="64" spans="2:8" s="105" customFormat="1">
      <c r="B64" s="105" t="s">
        <v>2317</v>
      </c>
      <c r="C64" s="106" t="s">
        <v>382</v>
      </c>
      <c r="D64" s="105" t="s">
        <v>392</v>
      </c>
      <c r="E64" s="105" t="s">
        <v>489</v>
      </c>
      <c r="F64" s="107">
        <v>2257300</v>
      </c>
      <c r="G64" s="107">
        <v>1216.68</v>
      </c>
      <c r="H64" s="107">
        <v>0.42</v>
      </c>
    </row>
    <row r="65" spans="2:8" s="105" customFormat="1">
      <c r="B65" s="105" t="s">
        <v>2126</v>
      </c>
      <c r="C65" s="106" t="s">
        <v>382</v>
      </c>
      <c r="D65" s="105" t="s">
        <v>385</v>
      </c>
      <c r="E65" s="105" t="s">
        <v>588</v>
      </c>
      <c r="F65" s="107">
        <v>410400</v>
      </c>
      <c r="G65" s="107">
        <v>1203.29</v>
      </c>
      <c r="H65" s="107">
        <v>0.42</v>
      </c>
    </row>
    <row r="66" spans="2:8" s="105" customFormat="1">
      <c r="B66" s="105" t="s">
        <v>1368</v>
      </c>
      <c r="C66" s="106" t="s">
        <v>382</v>
      </c>
      <c r="D66" s="105" t="s">
        <v>417</v>
      </c>
      <c r="E66" s="105" t="s">
        <v>418</v>
      </c>
      <c r="F66" s="107">
        <v>76600</v>
      </c>
      <c r="G66" s="107">
        <v>1200.32</v>
      </c>
      <c r="H66" s="107">
        <v>0.42</v>
      </c>
    </row>
    <row r="67" spans="2:8" s="105" customFormat="1">
      <c r="B67" s="105" t="s">
        <v>2104</v>
      </c>
      <c r="C67" s="106" t="s">
        <v>382</v>
      </c>
      <c r="D67" s="105" t="s">
        <v>406</v>
      </c>
      <c r="E67" s="105" t="s">
        <v>687</v>
      </c>
      <c r="F67" s="107">
        <v>99450</v>
      </c>
      <c r="G67" s="107">
        <v>1142.78</v>
      </c>
      <c r="H67" s="107">
        <v>0.4</v>
      </c>
    </row>
    <row r="68" spans="2:8" s="105" customFormat="1">
      <c r="B68" s="105" t="s">
        <v>2096</v>
      </c>
      <c r="C68" s="106" t="s">
        <v>382</v>
      </c>
      <c r="D68" s="105" t="s">
        <v>683</v>
      </c>
      <c r="E68" s="105" t="s">
        <v>684</v>
      </c>
      <c r="F68" s="107">
        <v>404000</v>
      </c>
      <c r="G68" s="107">
        <v>1135.6400000000001</v>
      </c>
      <c r="H68" s="107">
        <v>0.4</v>
      </c>
    </row>
    <row r="69" spans="2:8" s="105" customFormat="1">
      <c r="B69" s="105" t="s">
        <v>2318</v>
      </c>
      <c r="C69" s="106" t="s">
        <v>382</v>
      </c>
      <c r="D69" s="105" t="s">
        <v>394</v>
      </c>
      <c r="E69" s="105" t="s">
        <v>436</v>
      </c>
      <c r="F69" s="107">
        <v>38700</v>
      </c>
      <c r="G69" s="107">
        <v>1132.44</v>
      </c>
      <c r="H69" s="107">
        <v>0.39</v>
      </c>
    </row>
    <row r="70" spans="2:8" s="105" customFormat="1">
      <c r="B70" s="105" t="s">
        <v>2319</v>
      </c>
      <c r="C70" s="106" t="s">
        <v>382</v>
      </c>
      <c r="D70" s="105" t="s">
        <v>586</v>
      </c>
      <c r="E70" s="105" t="s">
        <v>72</v>
      </c>
      <c r="F70" s="107">
        <v>123500</v>
      </c>
      <c r="G70" s="107">
        <v>1112.6099999999999</v>
      </c>
      <c r="H70" s="107">
        <v>0.39</v>
      </c>
    </row>
    <row r="71" spans="2:8" s="105" customFormat="1">
      <c r="B71" s="105" t="s">
        <v>1370</v>
      </c>
      <c r="C71" s="106" t="s">
        <v>382</v>
      </c>
      <c r="D71" s="105" t="s">
        <v>487</v>
      </c>
      <c r="E71" s="105" t="s">
        <v>525</v>
      </c>
      <c r="F71" s="107">
        <v>38300</v>
      </c>
      <c r="G71" s="107">
        <v>1023.05</v>
      </c>
      <c r="H71" s="107">
        <v>0.36</v>
      </c>
    </row>
    <row r="72" spans="2:8" s="105" customFormat="1">
      <c r="B72" s="105" t="s">
        <v>2320</v>
      </c>
      <c r="C72" s="106" t="s">
        <v>382</v>
      </c>
      <c r="D72" s="105" t="s">
        <v>401</v>
      </c>
      <c r="E72" s="105" t="s">
        <v>748</v>
      </c>
      <c r="F72" s="107">
        <v>133500</v>
      </c>
      <c r="G72" s="107">
        <v>974.02</v>
      </c>
      <c r="H72" s="107">
        <v>0.34</v>
      </c>
    </row>
    <row r="73" spans="2:8" s="105" customFormat="1">
      <c r="B73" s="105" t="s">
        <v>2321</v>
      </c>
      <c r="C73" s="106" t="s">
        <v>382</v>
      </c>
      <c r="D73" s="105" t="s">
        <v>683</v>
      </c>
      <c r="E73" s="105" t="s">
        <v>73</v>
      </c>
      <c r="F73" s="107">
        <v>68933</v>
      </c>
      <c r="G73" s="107">
        <v>963.55</v>
      </c>
      <c r="H73" s="107">
        <v>0.34</v>
      </c>
    </row>
    <row r="74" spans="2:8" s="105" customFormat="1">
      <c r="B74" s="105" t="s">
        <v>2322</v>
      </c>
      <c r="C74" s="106" t="s">
        <v>382</v>
      </c>
      <c r="D74" s="105" t="s">
        <v>683</v>
      </c>
      <c r="E74" s="105" t="s">
        <v>709</v>
      </c>
      <c r="F74" s="107">
        <v>401600</v>
      </c>
      <c r="G74" s="107">
        <v>958.02</v>
      </c>
      <c r="H74" s="107">
        <v>0.33</v>
      </c>
    </row>
    <row r="75" spans="2:8" s="105" customFormat="1">
      <c r="B75" s="105" t="s">
        <v>1377</v>
      </c>
      <c r="C75" s="106" t="s">
        <v>382</v>
      </c>
      <c r="D75" s="105" t="s">
        <v>401</v>
      </c>
      <c r="E75" s="105" t="s">
        <v>446</v>
      </c>
      <c r="F75" s="107">
        <v>3800</v>
      </c>
      <c r="G75" s="107">
        <v>924.6</v>
      </c>
      <c r="H75" s="107">
        <v>0.32</v>
      </c>
    </row>
    <row r="76" spans="2:8" s="105" customFormat="1">
      <c r="B76" s="105" t="s">
        <v>1366</v>
      </c>
      <c r="C76" s="106" t="s">
        <v>382</v>
      </c>
      <c r="D76" s="105" t="s">
        <v>487</v>
      </c>
      <c r="E76" s="105" t="s">
        <v>526</v>
      </c>
      <c r="F76" s="107">
        <v>22250</v>
      </c>
      <c r="G76" s="107">
        <v>919.78</v>
      </c>
      <c r="H76" s="107">
        <v>0.32</v>
      </c>
    </row>
    <row r="77" spans="2:8" s="105" customFormat="1">
      <c r="B77" s="105" t="s">
        <v>2109</v>
      </c>
      <c r="C77" s="106" t="s">
        <v>382</v>
      </c>
      <c r="D77" s="105" t="s">
        <v>392</v>
      </c>
      <c r="E77" s="105" t="s">
        <v>74</v>
      </c>
      <c r="F77" s="107">
        <v>972716</v>
      </c>
      <c r="G77" s="107">
        <v>903.65</v>
      </c>
      <c r="H77" s="107">
        <v>0.31</v>
      </c>
    </row>
    <row r="78" spans="2:8" s="105" customFormat="1">
      <c r="B78" s="105" t="s">
        <v>2119</v>
      </c>
      <c r="C78" s="106" t="s">
        <v>382</v>
      </c>
      <c r="D78" s="105" t="s">
        <v>392</v>
      </c>
      <c r="E78" s="105" t="s">
        <v>717</v>
      </c>
      <c r="F78" s="107">
        <v>560000</v>
      </c>
      <c r="G78" s="107">
        <v>879.76</v>
      </c>
      <c r="H78" s="107">
        <v>0.31</v>
      </c>
    </row>
    <row r="79" spans="2:8" s="105" customFormat="1">
      <c r="B79" s="105" t="s">
        <v>2116</v>
      </c>
      <c r="C79" s="106" t="s">
        <v>382</v>
      </c>
      <c r="D79" s="105" t="s">
        <v>401</v>
      </c>
      <c r="E79" s="105" t="s">
        <v>435</v>
      </c>
      <c r="F79" s="107">
        <v>105000</v>
      </c>
      <c r="G79" s="107">
        <v>694.73</v>
      </c>
      <c r="H79" s="107">
        <v>0.24</v>
      </c>
    </row>
    <row r="80" spans="2:8" s="105" customFormat="1">
      <c r="B80" s="105" t="s">
        <v>2323</v>
      </c>
      <c r="C80" s="106" t="s">
        <v>382</v>
      </c>
      <c r="D80" s="105" t="s">
        <v>401</v>
      </c>
      <c r="E80" s="105" t="s">
        <v>617</v>
      </c>
      <c r="F80" s="107">
        <v>22500</v>
      </c>
      <c r="G80" s="107">
        <v>127.97</v>
      </c>
      <c r="H80" s="107">
        <v>0.04</v>
      </c>
    </row>
    <row r="81" spans="2:8" s="105" customFormat="1">
      <c r="B81" s="105" t="s">
        <v>2471</v>
      </c>
      <c r="C81" s="106" t="s">
        <v>382</v>
      </c>
      <c r="F81" s="107">
        <v>9625</v>
      </c>
      <c r="G81" s="107">
        <v>3362.74</v>
      </c>
      <c r="H81" s="107">
        <v>1.17</v>
      </c>
    </row>
    <row r="82" spans="2:8" s="105" customFormat="1">
      <c r="B82" s="105" t="s">
        <v>2229</v>
      </c>
      <c r="C82" s="106" t="s">
        <v>382</v>
      </c>
      <c r="D82" s="105" t="s">
        <v>383</v>
      </c>
      <c r="E82" s="105" t="s">
        <v>396</v>
      </c>
      <c r="F82" s="107">
        <v>-10800</v>
      </c>
      <c r="G82" s="107">
        <v>-81.19</v>
      </c>
      <c r="H82" s="107">
        <v>-0.03</v>
      </c>
    </row>
    <row r="83" spans="2:8" s="105" customFormat="1">
      <c r="B83" s="105" t="s">
        <v>2324</v>
      </c>
      <c r="C83" s="106" t="s">
        <v>382</v>
      </c>
      <c r="D83" s="105" t="s">
        <v>401</v>
      </c>
      <c r="E83" s="105" t="s">
        <v>617</v>
      </c>
      <c r="F83" s="107">
        <v>-22500</v>
      </c>
      <c r="G83" s="107">
        <v>-127.97</v>
      </c>
      <c r="H83" s="107">
        <v>-0.04</v>
      </c>
    </row>
    <row r="84" spans="2:8" s="105" customFormat="1">
      <c r="B84" s="105" t="s">
        <v>2195</v>
      </c>
      <c r="C84" s="106" t="s">
        <v>382</v>
      </c>
      <c r="D84" s="105" t="s">
        <v>419</v>
      </c>
      <c r="E84" s="105" t="s">
        <v>420</v>
      </c>
      <c r="F84" s="107">
        <v>-6600</v>
      </c>
      <c r="G84" s="107">
        <v>-446.79</v>
      </c>
      <c r="H84" s="107">
        <v>-0.16</v>
      </c>
    </row>
    <row r="85" spans="2:8" s="105" customFormat="1">
      <c r="B85" s="105" t="s">
        <v>2251</v>
      </c>
      <c r="C85" s="106" t="s">
        <v>382</v>
      </c>
      <c r="D85" s="105" t="s">
        <v>401</v>
      </c>
      <c r="E85" s="105" t="s">
        <v>435</v>
      </c>
      <c r="F85" s="107">
        <v>-105000</v>
      </c>
      <c r="G85" s="107">
        <v>-697.73</v>
      </c>
      <c r="H85" s="107">
        <v>-0.24</v>
      </c>
    </row>
    <row r="86" spans="2:8" s="105" customFormat="1">
      <c r="B86" s="105" t="s">
        <v>2247</v>
      </c>
      <c r="C86" s="106" t="s">
        <v>382</v>
      </c>
      <c r="D86" s="105" t="s">
        <v>392</v>
      </c>
      <c r="E86" s="105" t="s">
        <v>717</v>
      </c>
      <c r="F86" s="107">
        <v>-560000</v>
      </c>
      <c r="G86" s="107">
        <v>-878.64</v>
      </c>
      <c r="H86" s="107">
        <v>-0.31</v>
      </c>
    </row>
    <row r="87" spans="2:8" s="105" customFormat="1">
      <c r="B87" s="105" t="s">
        <v>2219</v>
      </c>
      <c r="C87" s="106" t="s">
        <v>382</v>
      </c>
      <c r="D87" s="105" t="s">
        <v>487</v>
      </c>
      <c r="E87" s="105" t="s">
        <v>526</v>
      </c>
      <c r="F87" s="107">
        <v>-22250</v>
      </c>
      <c r="G87" s="107">
        <v>-893.99</v>
      </c>
      <c r="H87" s="107">
        <v>-0.31</v>
      </c>
    </row>
    <row r="88" spans="2:8" s="105" customFormat="1">
      <c r="B88" s="105" t="s">
        <v>2260</v>
      </c>
      <c r="C88" s="106" t="s">
        <v>382</v>
      </c>
      <c r="D88" s="105" t="s">
        <v>392</v>
      </c>
      <c r="E88" s="105" t="s">
        <v>74</v>
      </c>
      <c r="F88" s="107">
        <v>-972716</v>
      </c>
      <c r="G88" s="107">
        <v>-908.52</v>
      </c>
      <c r="H88" s="107">
        <v>-0.32</v>
      </c>
    </row>
    <row r="89" spans="2:8" s="105" customFormat="1">
      <c r="B89" s="105" t="s">
        <v>2252</v>
      </c>
      <c r="C89" s="106" t="s">
        <v>382</v>
      </c>
      <c r="D89" s="105" t="s">
        <v>419</v>
      </c>
      <c r="E89" s="105" t="s">
        <v>431</v>
      </c>
      <c r="F89" s="107">
        <v>-46500</v>
      </c>
      <c r="G89" s="107">
        <v>-942.21</v>
      </c>
      <c r="H89" s="107">
        <v>-0.33</v>
      </c>
    </row>
    <row r="90" spans="2:8" s="105" customFormat="1">
      <c r="B90" s="105" t="s">
        <v>2264</v>
      </c>
      <c r="C90" s="106" t="s">
        <v>382</v>
      </c>
      <c r="D90" s="105" t="s">
        <v>406</v>
      </c>
      <c r="E90" s="105" t="s">
        <v>687</v>
      </c>
      <c r="F90" s="107">
        <v>-99450</v>
      </c>
      <c r="G90" s="107">
        <v>-1144.42</v>
      </c>
      <c r="H90" s="107">
        <v>-0.4</v>
      </c>
    </row>
    <row r="91" spans="2:8" s="105" customFormat="1">
      <c r="B91" s="105" t="s">
        <v>2241</v>
      </c>
      <c r="C91" s="106" t="s">
        <v>382</v>
      </c>
      <c r="D91" s="105" t="s">
        <v>385</v>
      </c>
      <c r="E91" s="105" t="s">
        <v>588</v>
      </c>
      <c r="F91" s="107">
        <v>-410400</v>
      </c>
      <c r="G91" s="107">
        <v>-1208.83</v>
      </c>
      <c r="H91" s="107">
        <v>-0.42</v>
      </c>
    </row>
    <row r="92" spans="2:8" s="105" customFormat="1">
      <c r="B92" s="105" t="s">
        <v>2230</v>
      </c>
      <c r="C92" s="106" t="s">
        <v>382</v>
      </c>
      <c r="D92" s="105" t="s">
        <v>417</v>
      </c>
      <c r="E92" s="105" t="s">
        <v>657</v>
      </c>
      <c r="F92" s="107">
        <v>-131250</v>
      </c>
      <c r="G92" s="107">
        <v>-1326.35</v>
      </c>
      <c r="H92" s="107">
        <v>-0.46</v>
      </c>
    </row>
    <row r="93" spans="2:8" s="105" customFormat="1">
      <c r="B93" s="105" t="s">
        <v>2325</v>
      </c>
      <c r="C93" s="106" t="s">
        <v>382</v>
      </c>
      <c r="D93" s="105" t="s">
        <v>388</v>
      </c>
      <c r="E93" s="105" t="s">
        <v>389</v>
      </c>
      <c r="F93" s="107">
        <v>-95400</v>
      </c>
      <c r="G93" s="107">
        <v>-1512.38</v>
      </c>
      <c r="H93" s="107">
        <v>-0.53</v>
      </c>
    </row>
    <row r="94" spans="2:8" s="105" customFormat="1">
      <c r="B94" s="105" t="s">
        <v>2293</v>
      </c>
      <c r="C94" s="106" t="s">
        <v>382</v>
      </c>
      <c r="D94" s="105" t="s">
        <v>575</v>
      </c>
      <c r="E94" s="105" t="s">
        <v>578</v>
      </c>
      <c r="F94" s="107">
        <v>-595200</v>
      </c>
      <c r="G94" s="107">
        <v>-1571.92</v>
      </c>
      <c r="H94" s="107">
        <v>-0.55000000000000004</v>
      </c>
    </row>
    <row r="95" spans="2:8" s="105" customFormat="1">
      <c r="B95" s="105" t="s">
        <v>2203</v>
      </c>
      <c r="C95" s="106" t="s">
        <v>382</v>
      </c>
      <c r="D95" s="105" t="s">
        <v>401</v>
      </c>
      <c r="E95" s="105" t="s">
        <v>644</v>
      </c>
      <c r="F95" s="107">
        <v>-58200</v>
      </c>
      <c r="G95" s="107">
        <v>-1750.77</v>
      </c>
      <c r="H95" s="107">
        <v>-0.61</v>
      </c>
    </row>
    <row r="96" spans="2:8" s="105" customFormat="1">
      <c r="B96" s="105" t="s">
        <v>2281</v>
      </c>
      <c r="C96" s="106" t="s">
        <v>382</v>
      </c>
      <c r="D96" s="105" t="s">
        <v>575</v>
      </c>
      <c r="E96" s="105" t="s">
        <v>576</v>
      </c>
      <c r="F96" s="107">
        <v>-468700</v>
      </c>
      <c r="G96" s="107">
        <v>-1754.11</v>
      </c>
      <c r="H96" s="107">
        <v>-0.61</v>
      </c>
    </row>
    <row r="97" spans="2:8" s="105" customFormat="1">
      <c r="B97" s="105" t="s">
        <v>2185</v>
      </c>
      <c r="C97" s="106" t="s">
        <v>382</v>
      </c>
      <c r="D97" s="105" t="s">
        <v>487</v>
      </c>
      <c r="E97" s="105" t="s">
        <v>648</v>
      </c>
      <c r="F97" s="107">
        <v>-518700</v>
      </c>
      <c r="G97" s="107">
        <v>-1768.51</v>
      </c>
      <c r="H97" s="107">
        <v>-0.62</v>
      </c>
    </row>
    <row r="98" spans="2:8" s="105" customFormat="1">
      <c r="B98" s="105" t="s">
        <v>2240</v>
      </c>
      <c r="C98" s="106" t="s">
        <v>382</v>
      </c>
      <c r="D98" s="105" t="s">
        <v>406</v>
      </c>
      <c r="E98" s="105" t="s">
        <v>413</v>
      </c>
      <c r="F98" s="107">
        <v>-42400</v>
      </c>
      <c r="G98" s="107">
        <v>-1874.93</v>
      </c>
      <c r="H98" s="107">
        <v>-0.65</v>
      </c>
    </row>
    <row r="99" spans="2:8" s="105" customFormat="1">
      <c r="B99" s="105" t="s">
        <v>2217</v>
      </c>
      <c r="C99" s="106" t="s">
        <v>382</v>
      </c>
      <c r="D99" s="105" t="s">
        <v>385</v>
      </c>
      <c r="E99" s="105" t="s">
        <v>582</v>
      </c>
      <c r="F99" s="107">
        <v>-406800</v>
      </c>
      <c r="G99" s="107">
        <v>-1909.52</v>
      </c>
      <c r="H99" s="107">
        <v>-0.66</v>
      </c>
    </row>
    <row r="100" spans="2:8" s="105" customFormat="1">
      <c r="B100" s="105" t="s">
        <v>2271</v>
      </c>
      <c r="C100" s="106" t="s">
        <v>382</v>
      </c>
      <c r="D100" s="105" t="s">
        <v>388</v>
      </c>
      <c r="E100" s="105" t="s">
        <v>647</v>
      </c>
      <c r="F100" s="107">
        <v>-192600</v>
      </c>
      <c r="G100" s="107">
        <v>-2061.21</v>
      </c>
      <c r="H100" s="107">
        <v>-0.72</v>
      </c>
    </row>
    <row r="101" spans="2:8" s="105" customFormat="1">
      <c r="B101" s="105" t="s">
        <v>2279</v>
      </c>
      <c r="C101" s="106" t="s">
        <v>382</v>
      </c>
      <c r="D101" s="105" t="s">
        <v>383</v>
      </c>
      <c r="E101" s="105" t="s">
        <v>384</v>
      </c>
      <c r="F101" s="107">
        <v>-331375</v>
      </c>
      <c r="G101" s="107">
        <v>-2099.59</v>
      </c>
      <c r="H101" s="107">
        <v>-0.73</v>
      </c>
    </row>
    <row r="102" spans="2:8" s="105" customFormat="1">
      <c r="B102" s="105" t="s">
        <v>2298</v>
      </c>
      <c r="C102" s="106" t="s">
        <v>382</v>
      </c>
      <c r="D102" s="105" t="s">
        <v>439</v>
      </c>
      <c r="E102" s="105" t="s">
        <v>650</v>
      </c>
      <c r="F102" s="107">
        <v>-306250</v>
      </c>
      <c r="G102" s="107">
        <v>-2167.64</v>
      </c>
      <c r="H102" s="107">
        <v>-0.75</v>
      </c>
    </row>
    <row r="103" spans="2:8" s="105" customFormat="1">
      <c r="B103" s="105" t="s">
        <v>2256</v>
      </c>
      <c r="C103" s="106" t="s">
        <v>382</v>
      </c>
      <c r="D103" s="105" t="s">
        <v>487</v>
      </c>
      <c r="E103" s="105" t="s">
        <v>615</v>
      </c>
      <c r="F103" s="107">
        <v>-298900</v>
      </c>
      <c r="G103" s="107">
        <v>-2311.9899999999998</v>
      </c>
      <c r="H103" s="107">
        <v>-0.8</v>
      </c>
    </row>
    <row r="104" spans="2:8" s="105" customFormat="1">
      <c r="B104" s="105" t="s">
        <v>2253</v>
      </c>
      <c r="C104" s="106" t="s">
        <v>382</v>
      </c>
      <c r="D104" s="105" t="s">
        <v>419</v>
      </c>
      <c r="E104" s="105" t="s">
        <v>580</v>
      </c>
      <c r="F104" s="107">
        <v>-166725</v>
      </c>
      <c r="G104" s="107">
        <v>-2505.71</v>
      </c>
      <c r="H104" s="107">
        <v>-0.87</v>
      </c>
    </row>
    <row r="105" spans="2:8" s="105" customFormat="1">
      <c r="B105" s="105" t="s">
        <v>2299</v>
      </c>
      <c r="C105" s="106" t="s">
        <v>382</v>
      </c>
      <c r="D105" s="105" t="s">
        <v>385</v>
      </c>
      <c r="E105" s="105" t="s">
        <v>386</v>
      </c>
      <c r="F105" s="107">
        <v>-120000</v>
      </c>
      <c r="G105" s="107">
        <v>-2539.7399999999998</v>
      </c>
      <c r="H105" s="107">
        <v>-0.88</v>
      </c>
    </row>
    <row r="106" spans="2:8" s="105" customFormat="1">
      <c r="B106" s="105" t="s">
        <v>2289</v>
      </c>
      <c r="C106" s="106" t="s">
        <v>382</v>
      </c>
      <c r="D106" s="105" t="s">
        <v>401</v>
      </c>
      <c r="E106" s="105" t="s">
        <v>402</v>
      </c>
      <c r="F106" s="107">
        <v>-104400</v>
      </c>
      <c r="G106" s="107">
        <v>-2591.36</v>
      </c>
      <c r="H106" s="107">
        <v>-0.9</v>
      </c>
    </row>
    <row r="107" spans="2:8" s="105" customFormat="1">
      <c r="B107" s="105" t="s">
        <v>2273</v>
      </c>
      <c r="C107" s="106" t="s">
        <v>382</v>
      </c>
      <c r="D107" s="105" t="s">
        <v>406</v>
      </c>
      <c r="E107" s="105" t="s">
        <v>407</v>
      </c>
      <c r="F107" s="107">
        <v>-47875</v>
      </c>
      <c r="G107" s="107">
        <v>-2593.0300000000002</v>
      </c>
      <c r="H107" s="107">
        <v>-0.9</v>
      </c>
    </row>
    <row r="108" spans="2:8" s="105" customFormat="1">
      <c r="B108" s="105" t="s">
        <v>2179</v>
      </c>
      <c r="C108" s="106" t="s">
        <v>382</v>
      </c>
      <c r="D108" s="105" t="s">
        <v>423</v>
      </c>
      <c r="E108" s="105" t="s">
        <v>424</v>
      </c>
      <c r="F108" s="107">
        <v>-179400</v>
      </c>
      <c r="G108" s="107">
        <v>-2684.36</v>
      </c>
      <c r="H108" s="107">
        <v>-0.93</v>
      </c>
    </row>
    <row r="109" spans="2:8" s="105" customFormat="1">
      <c r="B109" s="105" t="s">
        <v>2288</v>
      </c>
      <c r="C109" s="106" t="s">
        <v>382</v>
      </c>
      <c r="D109" s="105" t="s">
        <v>497</v>
      </c>
      <c r="E109" s="105" t="s">
        <v>592</v>
      </c>
      <c r="F109" s="107">
        <v>-2322000</v>
      </c>
      <c r="G109" s="107">
        <v>-2850.26</v>
      </c>
      <c r="H109" s="107">
        <v>-0.99</v>
      </c>
    </row>
    <row r="110" spans="2:8" s="105" customFormat="1">
      <c r="B110" s="105" t="s">
        <v>936</v>
      </c>
      <c r="C110" s="106" t="s">
        <v>382</v>
      </c>
      <c r="D110" s="105" t="s">
        <v>383</v>
      </c>
      <c r="E110" s="105" t="s">
        <v>524</v>
      </c>
      <c r="F110" s="107">
        <v>-711000</v>
      </c>
      <c r="G110" s="107">
        <v>-2993.31</v>
      </c>
      <c r="H110" s="107">
        <v>-1.04</v>
      </c>
    </row>
    <row r="111" spans="2:8" s="105" customFormat="1">
      <c r="B111" s="105" t="s">
        <v>2286</v>
      </c>
      <c r="C111" s="106" t="s">
        <v>382</v>
      </c>
      <c r="D111" s="105" t="s">
        <v>406</v>
      </c>
      <c r="E111" s="105" t="s">
        <v>430</v>
      </c>
      <c r="F111" s="107">
        <v>-490000</v>
      </c>
      <c r="G111" s="107">
        <v>-3318.77</v>
      </c>
      <c r="H111" s="107">
        <v>-1.1599999999999999</v>
      </c>
    </row>
    <row r="112" spans="2:8" s="105" customFormat="1">
      <c r="B112" s="105" t="s">
        <v>2292</v>
      </c>
      <c r="C112" s="106" t="s">
        <v>382</v>
      </c>
      <c r="D112" s="105" t="s">
        <v>397</v>
      </c>
      <c r="E112" s="105" t="s">
        <v>398</v>
      </c>
      <c r="F112" s="107">
        <v>-636744</v>
      </c>
      <c r="G112" s="107">
        <v>-3362.96</v>
      </c>
      <c r="H112" s="107">
        <v>-1.17</v>
      </c>
    </row>
    <row r="113" spans="2:8" s="105" customFormat="1">
      <c r="B113" s="105" t="s">
        <v>2297</v>
      </c>
      <c r="C113" s="106" t="s">
        <v>382</v>
      </c>
      <c r="D113" s="105" t="s">
        <v>392</v>
      </c>
      <c r="E113" s="105" t="s">
        <v>393</v>
      </c>
      <c r="F113" s="107">
        <v>-138900</v>
      </c>
      <c r="G113" s="107">
        <v>-3457.85</v>
      </c>
      <c r="H113" s="107">
        <v>-1.2</v>
      </c>
    </row>
    <row r="114" spans="2:8" s="105" customFormat="1">
      <c r="B114" s="105" t="s">
        <v>2198</v>
      </c>
      <c r="C114" s="106" t="s">
        <v>382</v>
      </c>
      <c r="D114" s="105" t="s">
        <v>401</v>
      </c>
      <c r="E114" s="105" t="s">
        <v>428</v>
      </c>
      <c r="F114" s="107">
        <v>-459000</v>
      </c>
      <c r="G114" s="107">
        <v>-3476.7</v>
      </c>
      <c r="H114" s="107">
        <v>-1.21</v>
      </c>
    </row>
    <row r="115" spans="2:8" s="105" customFormat="1">
      <c r="B115" s="105" t="s">
        <v>2295</v>
      </c>
      <c r="C115" s="106" t="s">
        <v>382</v>
      </c>
      <c r="D115" s="105" t="s">
        <v>573</v>
      </c>
      <c r="E115" s="105" t="s">
        <v>574</v>
      </c>
      <c r="F115" s="107">
        <v>-306000</v>
      </c>
      <c r="G115" s="107">
        <v>-3582.04</v>
      </c>
      <c r="H115" s="107">
        <v>-1.25</v>
      </c>
    </row>
    <row r="116" spans="2:8" s="105" customFormat="1">
      <c r="B116" s="206" t="s">
        <v>2461</v>
      </c>
      <c r="C116" s="106"/>
      <c r="F116" s="107"/>
      <c r="G116" s="166">
        <f>SUM(G14:G81)</f>
        <v>191045.83000000002</v>
      </c>
      <c r="H116" s="166">
        <f>SUM(H14:H81)</f>
        <v>66.489999999999981</v>
      </c>
    </row>
    <row r="117" spans="2:8" s="105" customFormat="1">
      <c r="B117" s="177" t="s">
        <v>2472</v>
      </c>
      <c r="C117" s="106"/>
      <c r="F117" s="107"/>
      <c r="G117" s="107"/>
      <c r="H117" s="107"/>
    </row>
    <row r="118" spans="2:8" s="105" customFormat="1">
      <c r="B118" s="177" t="s">
        <v>2473</v>
      </c>
      <c r="C118" s="106"/>
      <c r="F118" s="107"/>
      <c r="G118" s="107"/>
      <c r="H118" s="107"/>
    </row>
    <row r="119" spans="2:8" s="105" customFormat="1">
      <c r="B119" s="105" t="s">
        <v>75</v>
      </c>
      <c r="C119" s="106" t="s">
        <v>382</v>
      </c>
      <c r="D119" s="105" t="s">
        <v>683</v>
      </c>
      <c r="E119" s="105" t="s">
        <v>76</v>
      </c>
      <c r="F119" s="107">
        <v>464000</v>
      </c>
      <c r="G119" s="107">
        <v>1245.42</v>
      </c>
      <c r="H119" s="107">
        <v>0.43</v>
      </c>
    </row>
    <row r="120" spans="2:8" s="105" customFormat="1">
      <c r="B120" s="177" t="s">
        <v>2464</v>
      </c>
      <c r="C120" s="106"/>
      <c r="F120" s="107"/>
      <c r="G120" s="166">
        <f>+G119</f>
        <v>1245.42</v>
      </c>
      <c r="H120" s="166">
        <f>+H119</f>
        <v>0.43</v>
      </c>
    </row>
    <row r="121" spans="2:8" s="105" customFormat="1">
      <c r="B121" s="177" t="s">
        <v>2474</v>
      </c>
      <c r="C121" s="106"/>
      <c r="F121" s="107"/>
      <c r="G121" s="166">
        <f>+G116+G120</f>
        <v>192291.25000000003</v>
      </c>
      <c r="H121" s="166">
        <f>+H116+H120</f>
        <v>66.919999999999987</v>
      </c>
    </row>
    <row r="122" spans="2:8" s="105" customFormat="1">
      <c r="B122" s="168" t="s">
        <v>345</v>
      </c>
      <c r="C122" s="169" t="s">
        <v>346</v>
      </c>
      <c r="D122" s="168" t="s">
        <v>347</v>
      </c>
      <c r="E122" s="168" t="s">
        <v>348</v>
      </c>
      <c r="F122" s="170" t="s">
        <v>349</v>
      </c>
      <c r="G122" s="170" t="s">
        <v>350</v>
      </c>
      <c r="H122" s="170" t="s">
        <v>351</v>
      </c>
    </row>
    <row r="123" spans="2:8" s="105" customFormat="1">
      <c r="B123" s="177" t="s">
        <v>352</v>
      </c>
      <c r="C123" s="106"/>
      <c r="F123" s="107"/>
      <c r="G123" s="107"/>
      <c r="H123" s="107"/>
    </row>
    <row r="124" spans="2:8" s="105" customFormat="1">
      <c r="B124" s="177" t="s">
        <v>353</v>
      </c>
      <c r="C124" s="106"/>
      <c r="F124" s="107"/>
      <c r="G124" s="107"/>
      <c r="H124" s="107"/>
    </row>
    <row r="125" spans="2:8" s="105" customFormat="1">
      <c r="B125" s="177" t="s">
        <v>354</v>
      </c>
      <c r="C125" s="106"/>
      <c r="F125" s="107"/>
      <c r="G125" s="107"/>
      <c r="H125" s="107"/>
    </row>
    <row r="126" spans="2:8" s="105" customFormat="1">
      <c r="B126" s="105" t="s">
        <v>2825</v>
      </c>
      <c r="C126" s="106">
        <v>4.5999999999999996</v>
      </c>
      <c r="D126" s="105" t="s">
        <v>356</v>
      </c>
      <c r="E126" s="105" t="s">
        <v>78</v>
      </c>
      <c r="F126" s="107">
        <v>4000000</v>
      </c>
      <c r="G126" s="107">
        <v>4182.6000000000004</v>
      </c>
      <c r="H126" s="107">
        <v>1.46</v>
      </c>
    </row>
    <row r="127" spans="2:8" s="105" customFormat="1">
      <c r="B127" s="105" t="s">
        <v>2820</v>
      </c>
      <c r="C127" s="106">
        <v>3.79</v>
      </c>
      <c r="D127" s="105" t="s">
        <v>356</v>
      </c>
      <c r="E127" s="105" t="s">
        <v>80</v>
      </c>
      <c r="F127" s="107">
        <v>2500000</v>
      </c>
      <c r="G127" s="107">
        <v>2567</v>
      </c>
      <c r="H127" s="107">
        <v>0.89</v>
      </c>
    </row>
    <row r="128" spans="2:8" s="105" customFormat="1">
      <c r="B128" s="105" t="s">
        <v>2858</v>
      </c>
      <c r="C128" s="106">
        <v>5.72</v>
      </c>
      <c r="D128" s="105" t="s">
        <v>356</v>
      </c>
      <c r="E128" s="105" t="s">
        <v>82</v>
      </c>
      <c r="F128" s="107">
        <v>2500000</v>
      </c>
      <c r="G128" s="107">
        <v>2490.77</v>
      </c>
      <c r="H128" s="107">
        <v>0.87</v>
      </c>
    </row>
    <row r="129" spans="2:9" s="105" customFormat="1">
      <c r="B129" s="105" t="s">
        <v>2855</v>
      </c>
      <c r="C129" s="106">
        <v>4.92</v>
      </c>
      <c r="D129" s="105" t="s">
        <v>356</v>
      </c>
      <c r="E129" s="105" t="s">
        <v>839</v>
      </c>
      <c r="F129" s="107">
        <v>1500000</v>
      </c>
      <c r="G129" s="107">
        <v>1594.61</v>
      </c>
      <c r="H129" s="107">
        <v>0.55000000000000004</v>
      </c>
    </row>
    <row r="130" spans="2:9" s="105" customFormat="1">
      <c r="B130" s="105" t="s">
        <v>2824</v>
      </c>
      <c r="C130" s="106">
        <v>4.05</v>
      </c>
      <c r="D130" s="105" t="s">
        <v>356</v>
      </c>
      <c r="E130" s="105" t="s">
        <v>84</v>
      </c>
      <c r="F130" s="107">
        <v>1500000</v>
      </c>
      <c r="G130" s="107">
        <v>1556.36</v>
      </c>
      <c r="H130" s="107">
        <v>0.54</v>
      </c>
    </row>
    <row r="131" spans="2:9" s="105" customFormat="1">
      <c r="B131" s="105" t="s">
        <v>2857</v>
      </c>
      <c r="C131" s="106">
        <v>5.6</v>
      </c>
      <c r="D131" s="105" t="s">
        <v>356</v>
      </c>
      <c r="E131" s="105" t="s">
        <v>85</v>
      </c>
      <c r="F131" s="107">
        <v>1500000</v>
      </c>
      <c r="G131" s="107">
        <v>1480.04</v>
      </c>
      <c r="H131" s="107">
        <v>0.52</v>
      </c>
    </row>
    <row r="132" spans="2:9" s="105" customFormat="1">
      <c r="B132" s="105" t="s">
        <v>86</v>
      </c>
      <c r="C132" s="106">
        <v>4.72</v>
      </c>
      <c r="D132" s="105" t="s">
        <v>356</v>
      </c>
      <c r="E132" s="105" t="s">
        <v>87</v>
      </c>
      <c r="F132" s="107">
        <v>1000000</v>
      </c>
      <c r="G132" s="107">
        <v>1060.7</v>
      </c>
      <c r="H132" s="107">
        <v>0.37</v>
      </c>
    </row>
    <row r="133" spans="2:9" s="105" customFormat="1">
      <c r="B133" s="105" t="s">
        <v>2822</v>
      </c>
      <c r="C133" s="106">
        <v>4.17</v>
      </c>
      <c r="D133" s="105" t="s">
        <v>356</v>
      </c>
      <c r="E133" s="105" t="s">
        <v>939</v>
      </c>
      <c r="F133" s="107">
        <v>1000000</v>
      </c>
      <c r="G133" s="107">
        <v>1046.6199999999999</v>
      </c>
      <c r="H133" s="107">
        <v>0.36</v>
      </c>
    </row>
    <row r="134" spans="2:9" s="105" customFormat="1">
      <c r="B134" s="105" t="s">
        <v>2856</v>
      </c>
      <c r="C134" s="106">
        <v>6.01</v>
      </c>
      <c r="D134" s="105" t="s">
        <v>356</v>
      </c>
      <c r="E134" s="105" t="s">
        <v>89</v>
      </c>
      <c r="F134" s="107">
        <v>500000</v>
      </c>
      <c r="G134" s="107">
        <v>521</v>
      </c>
      <c r="H134" s="107">
        <v>0.18</v>
      </c>
    </row>
    <row r="135" spans="2:9" s="105" customFormat="1">
      <c r="B135" s="105" t="s">
        <v>692</v>
      </c>
      <c r="C135" s="106">
        <v>6.26</v>
      </c>
      <c r="D135" s="105" t="s">
        <v>356</v>
      </c>
      <c r="E135" s="105" t="s">
        <v>693</v>
      </c>
      <c r="F135" s="107">
        <v>1700</v>
      </c>
      <c r="G135" s="107">
        <v>1.64</v>
      </c>
      <c r="H135" s="107">
        <v>0</v>
      </c>
      <c r="I135" s="105" t="s">
        <v>640</v>
      </c>
    </row>
    <row r="136" spans="2:9" s="105" customFormat="1">
      <c r="B136" s="177" t="s">
        <v>358</v>
      </c>
      <c r="C136" s="178"/>
      <c r="D136" s="177"/>
      <c r="E136" s="177"/>
      <c r="F136" s="166"/>
      <c r="G136" s="166">
        <f>SUM(G122:G135)</f>
        <v>16501.34</v>
      </c>
      <c r="H136" s="166">
        <f>SUM(H122:H135)</f>
        <v>5.74</v>
      </c>
    </row>
    <row r="137" spans="2:9" s="105" customFormat="1">
      <c r="B137" s="177" t="s">
        <v>850</v>
      </c>
      <c r="C137" s="106"/>
      <c r="F137" s="107"/>
      <c r="G137" s="107"/>
      <c r="H137" s="107"/>
    </row>
    <row r="138" spans="2:9" s="105" customFormat="1">
      <c r="B138" s="105" t="s">
        <v>90</v>
      </c>
      <c r="C138" s="106">
        <v>4.7699999999999996</v>
      </c>
      <c r="D138" s="105" t="s">
        <v>548</v>
      </c>
      <c r="E138" s="105" t="s">
        <v>91</v>
      </c>
      <c r="F138" s="107">
        <v>750</v>
      </c>
      <c r="G138" s="107">
        <v>7526.14</v>
      </c>
      <c r="H138" s="107">
        <v>2.62</v>
      </c>
    </row>
    <row r="139" spans="2:9" s="105" customFormat="1">
      <c r="B139" s="105" t="s">
        <v>1767</v>
      </c>
      <c r="C139" s="106">
        <v>5</v>
      </c>
      <c r="D139" s="105" t="s">
        <v>548</v>
      </c>
      <c r="E139" s="105" t="s">
        <v>92</v>
      </c>
      <c r="F139" s="107">
        <v>500</v>
      </c>
      <c r="G139" s="107">
        <v>5026.82</v>
      </c>
      <c r="H139" s="107">
        <v>1.75</v>
      </c>
    </row>
    <row r="140" spans="2:9" s="105" customFormat="1">
      <c r="B140" s="105" t="s">
        <v>1211</v>
      </c>
      <c r="C140" s="106">
        <v>5.74</v>
      </c>
      <c r="D140" s="105" t="s">
        <v>558</v>
      </c>
      <c r="E140" s="105" t="s">
        <v>93</v>
      </c>
      <c r="F140" s="107">
        <v>400</v>
      </c>
      <c r="G140" s="107">
        <v>4073.84</v>
      </c>
      <c r="H140" s="107">
        <v>1.42</v>
      </c>
    </row>
    <row r="141" spans="2:9" s="105" customFormat="1">
      <c r="B141" s="105" t="s">
        <v>1463</v>
      </c>
      <c r="C141" s="106">
        <v>5.65</v>
      </c>
      <c r="D141" s="105" t="s">
        <v>94</v>
      </c>
      <c r="E141" s="105" t="s">
        <v>95</v>
      </c>
      <c r="F141" s="107">
        <v>350</v>
      </c>
      <c r="G141" s="107">
        <v>3597.13</v>
      </c>
      <c r="H141" s="107">
        <v>1.25</v>
      </c>
    </row>
    <row r="142" spans="2:9" s="105" customFormat="1">
      <c r="B142" s="105" t="s">
        <v>1255</v>
      </c>
      <c r="C142" s="106">
        <v>4.76</v>
      </c>
      <c r="D142" s="105" t="s">
        <v>548</v>
      </c>
      <c r="E142" s="105" t="s">
        <v>96</v>
      </c>
      <c r="F142" s="107">
        <v>300</v>
      </c>
      <c r="G142" s="107">
        <v>3084.05</v>
      </c>
      <c r="H142" s="107">
        <v>1.07</v>
      </c>
    </row>
    <row r="143" spans="2:9" s="105" customFormat="1">
      <c r="B143" s="105" t="s">
        <v>1213</v>
      </c>
      <c r="C143" s="106">
        <v>5.13</v>
      </c>
      <c r="D143" s="105" t="s">
        <v>548</v>
      </c>
      <c r="E143" s="105" t="s">
        <v>858</v>
      </c>
      <c r="F143" s="107">
        <v>300</v>
      </c>
      <c r="G143" s="107">
        <v>3034.18</v>
      </c>
      <c r="H143" s="107">
        <v>1.06</v>
      </c>
    </row>
    <row r="144" spans="2:9" s="105" customFormat="1">
      <c r="B144" s="105" t="s">
        <v>97</v>
      </c>
      <c r="C144" s="106">
        <v>5.88</v>
      </c>
      <c r="D144" s="105" t="s">
        <v>548</v>
      </c>
      <c r="E144" s="105" t="s">
        <v>98</v>
      </c>
      <c r="F144" s="107">
        <v>250</v>
      </c>
      <c r="G144" s="107">
        <v>2686.7</v>
      </c>
      <c r="H144" s="107">
        <v>0.94</v>
      </c>
    </row>
    <row r="145" spans="2:8" s="105" customFormat="1">
      <c r="B145" s="105" t="s">
        <v>2326</v>
      </c>
      <c r="C145" s="106">
        <v>4.96</v>
      </c>
      <c r="D145" s="105" t="s">
        <v>548</v>
      </c>
      <c r="E145" s="105" t="s">
        <v>99</v>
      </c>
      <c r="F145" s="107">
        <v>250</v>
      </c>
      <c r="G145" s="107">
        <v>2582.04</v>
      </c>
      <c r="H145" s="107">
        <v>0.9</v>
      </c>
    </row>
    <row r="146" spans="2:8" s="105" customFormat="1">
      <c r="B146" s="105" t="s">
        <v>100</v>
      </c>
      <c r="C146" s="106">
        <v>4.9400000000000004</v>
      </c>
      <c r="D146" s="105" t="s">
        <v>548</v>
      </c>
      <c r="E146" s="105" t="s">
        <v>101</v>
      </c>
      <c r="F146" s="107">
        <v>250</v>
      </c>
      <c r="G146" s="107">
        <v>2579.4899999999998</v>
      </c>
      <c r="H146" s="107">
        <v>0.9</v>
      </c>
    </row>
    <row r="147" spans="2:8" s="105" customFormat="1">
      <c r="B147" s="105" t="s">
        <v>1749</v>
      </c>
      <c r="C147" s="106">
        <v>5.23</v>
      </c>
      <c r="D147" s="105" t="s">
        <v>548</v>
      </c>
      <c r="E147" s="105" t="s">
        <v>102</v>
      </c>
      <c r="F147" s="107">
        <v>250</v>
      </c>
      <c r="G147" s="107">
        <v>2523.58</v>
      </c>
      <c r="H147" s="107">
        <v>0.88</v>
      </c>
    </row>
    <row r="148" spans="2:8" s="105" customFormat="1">
      <c r="B148" s="105" t="s">
        <v>1670</v>
      </c>
      <c r="C148" s="106">
        <v>6.42</v>
      </c>
      <c r="D148" s="105" t="s">
        <v>548</v>
      </c>
      <c r="E148" s="105" t="s">
        <v>103</v>
      </c>
      <c r="F148" s="107">
        <v>250</v>
      </c>
      <c r="G148" s="107">
        <v>2501.2600000000002</v>
      </c>
      <c r="H148" s="107">
        <v>0.87</v>
      </c>
    </row>
    <row r="149" spans="2:8" s="105" customFormat="1">
      <c r="B149" s="105" t="s">
        <v>859</v>
      </c>
      <c r="C149" s="106">
        <v>6.59</v>
      </c>
      <c r="D149" s="105" t="s">
        <v>548</v>
      </c>
      <c r="E149" s="105" t="s">
        <v>860</v>
      </c>
      <c r="F149" s="107">
        <v>250</v>
      </c>
      <c r="G149" s="107">
        <v>2498.3000000000002</v>
      </c>
      <c r="H149" s="107">
        <v>0.87</v>
      </c>
    </row>
    <row r="150" spans="2:8" s="105" customFormat="1">
      <c r="B150" s="105" t="s">
        <v>104</v>
      </c>
      <c r="C150" s="106">
        <v>5.25</v>
      </c>
      <c r="D150" s="105" t="s">
        <v>548</v>
      </c>
      <c r="E150" s="105" t="s">
        <v>105</v>
      </c>
      <c r="F150" s="107">
        <v>250</v>
      </c>
      <c r="G150" s="107">
        <v>2492.71</v>
      </c>
      <c r="H150" s="107">
        <v>0.87</v>
      </c>
    </row>
    <row r="151" spans="2:8" s="105" customFormat="1">
      <c r="B151" s="105" t="s">
        <v>2327</v>
      </c>
      <c r="C151" s="106">
        <v>5.38</v>
      </c>
      <c r="D151" s="105" t="s">
        <v>548</v>
      </c>
      <c r="E151" s="105" t="s">
        <v>106</v>
      </c>
      <c r="F151" s="107">
        <v>250</v>
      </c>
      <c r="G151" s="107">
        <v>2476.35</v>
      </c>
      <c r="H151" s="107">
        <v>0.86</v>
      </c>
    </row>
    <row r="152" spans="2:8" s="105" customFormat="1">
      <c r="B152" s="105" t="s">
        <v>1207</v>
      </c>
      <c r="C152" s="106">
        <v>4.92</v>
      </c>
      <c r="D152" s="105" t="s">
        <v>548</v>
      </c>
      <c r="E152" s="105" t="s">
        <v>107</v>
      </c>
      <c r="F152" s="107">
        <v>150</v>
      </c>
      <c r="G152" s="107">
        <v>1557.96</v>
      </c>
      <c r="H152" s="107">
        <v>0.54</v>
      </c>
    </row>
    <row r="153" spans="2:8" s="105" customFormat="1">
      <c r="B153" s="105" t="s">
        <v>1757</v>
      </c>
      <c r="C153" s="106">
        <v>4.58</v>
      </c>
      <c r="D153" s="105" t="s">
        <v>548</v>
      </c>
      <c r="E153" s="105" t="s">
        <v>108</v>
      </c>
      <c r="F153" s="107">
        <v>110</v>
      </c>
      <c r="G153" s="107">
        <v>1062.96</v>
      </c>
      <c r="H153" s="107">
        <v>0.37</v>
      </c>
    </row>
    <row r="154" spans="2:8" s="105" customFormat="1">
      <c r="B154" s="105" t="s">
        <v>109</v>
      </c>
      <c r="C154" s="106">
        <v>4.9400000000000004</v>
      </c>
      <c r="D154" s="105" t="s">
        <v>548</v>
      </c>
      <c r="E154" s="105" t="s">
        <v>110</v>
      </c>
      <c r="F154" s="107">
        <v>100</v>
      </c>
      <c r="G154" s="107">
        <v>1034.97</v>
      </c>
      <c r="H154" s="107">
        <v>0.36</v>
      </c>
    </row>
    <row r="155" spans="2:8" s="105" customFormat="1">
      <c r="B155" s="105" t="s">
        <v>111</v>
      </c>
      <c r="C155" s="106">
        <v>4.79</v>
      </c>
      <c r="D155" s="105" t="s">
        <v>548</v>
      </c>
      <c r="E155" s="105" t="s">
        <v>112</v>
      </c>
      <c r="F155" s="107">
        <v>100</v>
      </c>
      <c r="G155" s="107">
        <v>1028.5</v>
      </c>
      <c r="H155" s="107">
        <v>0.36</v>
      </c>
    </row>
    <row r="156" spans="2:8" s="105" customFormat="1">
      <c r="B156" s="105" t="s">
        <v>1208</v>
      </c>
      <c r="C156" s="106">
        <v>6.47</v>
      </c>
      <c r="D156" s="105" t="s">
        <v>867</v>
      </c>
      <c r="E156" s="105" t="s">
        <v>113</v>
      </c>
      <c r="F156" s="107">
        <v>100</v>
      </c>
      <c r="G156" s="107">
        <v>988.91</v>
      </c>
      <c r="H156" s="107">
        <v>0.34</v>
      </c>
    </row>
    <row r="157" spans="2:8" s="105" customFormat="1">
      <c r="B157" s="105" t="s">
        <v>1212</v>
      </c>
      <c r="C157" s="106">
        <v>6.12</v>
      </c>
      <c r="D157" s="105" t="s">
        <v>114</v>
      </c>
      <c r="E157" s="105" t="s">
        <v>115</v>
      </c>
      <c r="F157" s="107">
        <v>70</v>
      </c>
      <c r="G157" s="107">
        <v>707.29</v>
      </c>
      <c r="H157" s="107">
        <v>0.25</v>
      </c>
    </row>
    <row r="158" spans="2:8" s="105" customFormat="1">
      <c r="B158" s="105" t="s">
        <v>1238</v>
      </c>
      <c r="C158" s="106">
        <v>4.72</v>
      </c>
      <c r="D158" s="105" t="s">
        <v>548</v>
      </c>
      <c r="E158" s="105" t="s">
        <v>116</v>
      </c>
      <c r="F158" s="107">
        <v>60</v>
      </c>
      <c r="G158" s="107">
        <v>618.82000000000005</v>
      </c>
      <c r="H158" s="107">
        <v>0.22</v>
      </c>
    </row>
    <row r="159" spans="2:8" s="105" customFormat="1">
      <c r="B159" s="105" t="s">
        <v>2328</v>
      </c>
      <c r="C159" s="106">
        <v>5.0999999999999996</v>
      </c>
      <c r="D159" s="105" t="s">
        <v>548</v>
      </c>
      <c r="E159" s="105" t="s">
        <v>117</v>
      </c>
      <c r="F159" s="107">
        <v>50</v>
      </c>
      <c r="G159" s="107">
        <v>527.52</v>
      </c>
      <c r="H159" s="107">
        <v>0.18</v>
      </c>
    </row>
    <row r="160" spans="2:8" s="105" customFormat="1">
      <c r="B160" s="105" t="s">
        <v>2329</v>
      </c>
      <c r="C160" s="106">
        <v>5.13</v>
      </c>
      <c r="D160" s="105" t="s">
        <v>548</v>
      </c>
      <c r="E160" s="105" t="s">
        <v>118</v>
      </c>
      <c r="F160" s="107">
        <v>50</v>
      </c>
      <c r="G160" s="107">
        <v>524.87</v>
      </c>
      <c r="H160" s="107">
        <v>0.18</v>
      </c>
    </row>
    <row r="161" spans="2:8" s="105" customFormat="1">
      <c r="B161" s="105" t="s">
        <v>2330</v>
      </c>
      <c r="C161" s="106">
        <v>4.68</v>
      </c>
      <c r="D161" s="105" t="s">
        <v>548</v>
      </c>
      <c r="E161" s="105" t="s">
        <v>119</v>
      </c>
      <c r="F161" s="107">
        <v>50</v>
      </c>
      <c r="G161" s="107">
        <v>516.29999999999995</v>
      </c>
      <c r="H161" s="107">
        <v>0.18</v>
      </c>
    </row>
    <row r="162" spans="2:8" s="105" customFormat="1">
      <c r="B162" s="105" t="s">
        <v>1230</v>
      </c>
      <c r="C162" s="106">
        <v>6.69</v>
      </c>
      <c r="D162" s="105" t="s">
        <v>554</v>
      </c>
      <c r="E162" s="105" t="s">
        <v>120</v>
      </c>
      <c r="F162" s="107">
        <v>250</v>
      </c>
      <c r="G162" s="107">
        <v>511.19</v>
      </c>
      <c r="H162" s="107">
        <v>0.18</v>
      </c>
    </row>
    <row r="163" spans="2:8" s="105" customFormat="1">
      <c r="B163" s="105" t="s">
        <v>2302</v>
      </c>
      <c r="C163" s="106">
        <v>4.42</v>
      </c>
      <c r="D163" s="105" t="s">
        <v>548</v>
      </c>
      <c r="E163" s="105" t="s">
        <v>121</v>
      </c>
      <c r="F163" s="107">
        <v>50</v>
      </c>
      <c r="G163" s="107">
        <v>510.8</v>
      </c>
      <c r="H163" s="107">
        <v>0.18</v>
      </c>
    </row>
    <row r="164" spans="2:8" s="105" customFormat="1">
      <c r="B164" s="105" t="s">
        <v>122</v>
      </c>
      <c r="C164" s="106">
        <v>4.91</v>
      </c>
      <c r="D164" s="105" t="s">
        <v>548</v>
      </c>
      <c r="E164" s="105" t="s">
        <v>123</v>
      </c>
      <c r="F164" s="107">
        <v>50</v>
      </c>
      <c r="G164" s="107">
        <v>504.19</v>
      </c>
      <c r="H164" s="107">
        <v>0.18</v>
      </c>
    </row>
    <row r="165" spans="2:8" s="105" customFormat="1">
      <c r="B165" s="105" t="s">
        <v>1011</v>
      </c>
      <c r="C165" s="106">
        <v>3.46</v>
      </c>
      <c r="D165" s="105" t="s">
        <v>548</v>
      </c>
      <c r="E165" s="105" t="s">
        <v>124</v>
      </c>
      <c r="F165" s="107">
        <v>3</v>
      </c>
      <c r="G165" s="107">
        <v>301.02999999999997</v>
      </c>
      <c r="H165" s="107">
        <v>0.1</v>
      </c>
    </row>
    <row r="166" spans="2:8" s="105" customFormat="1">
      <c r="B166" s="105" t="s">
        <v>125</v>
      </c>
      <c r="C166" s="106">
        <v>3.4</v>
      </c>
      <c r="D166" s="105" t="s">
        <v>548</v>
      </c>
      <c r="E166" s="105" t="s">
        <v>126</v>
      </c>
      <c r="F166" s="107">
        <v>30</v>
      </c>
      <c r="G166" s="107">
        <v>300.7</v>
      </c>
      <c r="H166" s="107">
        <v>0.1</v>
      </c>
    </row>
    <row r="167" spans="2:8" s="105" customFormat="1">
      <c r="B167" s="105" t="s">
        <v>127</v>
      </c>
      <c r="C167" s="106">
        <v>3.49</v>
      </c>
      <c r="D167" s="105" t="s">
        <v>548</v>
      </c>
      <c r="E167" s="105" t="s">
        <v>128</v>
      </c>
      <c r="F167" s="107">
        <v>11</v>
      </c>
      <c r="G167" s="107">
        <v>110.87</v>
      </c>
      <c r="H167" s="107">
        <v>0.04</v>
      </c>
    </row>
    <row r="168" spans="2:8" s="105" customFormat="1">
      <c r="B168" s="105" t="s">
        <v>129</v>
      </c>
      <c r="C168" s="106">
        <v>4.62</v>
      </c>
      <c r="D168" s="105" t="s">
        <v>548</v>
      </c>
      <c r="E168" s="105" t="s">
        <v>130</v>
      </c>
      <c r="F168" s="107">
        <v>10</v>
      </c>
      <c r="G168" s="107">
        <v>103.57</v>
      </c>
      <c r="H168" s="107">
        <v>0.04</v>
      </c>
    </row>
    <row r="169" spans="2:8" s="105" customFormat="1">
      <c r="B169" s="105" t="s">
        <v>1150</v>
      </c>
      <c r="C169" s="106">
        <v>3.86</v>
      </c>
      <c r="D169" s="105" t="s">
        <v>548</v>
      </c>
      <c r="E169" s="105" t="s">
        <v>131</v>
      </c>
      <c r="F169" s="107">
        <v>4</v>
      </c>
      <c r="G169" s="107">
        <v>40.81</v>
      </c>
      <c r="H169" s="107">
        <v>0.01</v>
      </c>
    </row>
    <row r="170" spans="2:8" s="105" customFormat="1">
      <c r="B170" s="177" t="s">
        <v>977</v>
      </c>
      <c r="C170" s="178"/>
      <c r="D170" s="177"/>
      <c r="E170" s="177"/>
      <c r="F170" s="166"/>
      <c r="G170" s="166">
        <f>SUM(G137:G169)</f>
        <v>57633.850000000013</v>
      </c>
      <c r="H170" s="166">
        <f>SUM(H137:H169)</f>
        <v>20.069999999999997</v>
      </c>
    </row>
    <row r="171" spans="2:8" s="105" customFormat="1">
      <c r="B171" s="177" t="s">
        <v>359</v>
      </c>
      <c r="C171" s="106"/>
      <c r="F171" s="107"/>
      <c r="G171" s="107"/>
      <c r="H171" s="107"/>
    </row>
    <row r="172" spans="2:8" s="105" customFormat="1">
      <c r="B172" s="105" t="s">
        <v>1434</v>
      </c>
      <c r="C172" s="106">
        <v>4.17</v>
      </c>
      <c r="D172" s="105" t="s">
        <v>360</v>
      </c>
      <c r="E172" s="105" t="s">
        <v>132</v>
      </c>
      <c r="F172" s="107">
        <v>2500</v>
      </c>
      <c r="G172" s="107">
        <v>2436.2600000000002</v>
      </c>
      <c r="H172" s="107">
        <v>0.85</v>
      </c>
    </row>
    <row r="173" spans="2:8" s="105" customFormat="1">
      <c r="B173" s="105" t="s">
        <v>1719</v>
      </c>
      <c r="C173" s="106">
        <v>3.87</v>
      </c>
      <c r="D173" s="105" t="s">
        <v>360</v>
      </c>
      <c r="E173" s="105" t="s">
        <v>878</v>
      </c>
      <c r="F173" s="107">
        <v>2500</v>
      </c>
      <c r="G173" s="107">
        <v>2434.94</v>
      </c>
      <c r="H173" s="107">
        <v>0.85</v>
      </c>
    </row>
    <row r="174" spans="2:8" s="105" customFormat="1">
      <c r="B174" s="105" t="s">
        <v>2838</v>
      </c>
      <c r="C174" s="106">
        <v>3.35</v>
      </c>
      <c r="D174" s="105" t="s">
        <v>356</v>
      </c>
      <c r="E174" s="105" t="s">
        <v>133</v>
      </c>
      <c r="F174" s="107">
        <v>1500000</v>
      </c>
      <c r="G174" s="107">
        <v>1494.24</v>
      </c>
      <c r="H174" s="107">
        <v>0.52</v>
      </c>
    </row>
    <row r="175" spans="2:8" s="105" customFormat="1">
      <c r="B175" s="105" t="s">
        <v>2841</v>
      </c>
      <c r="C175" s="106">
        <v>3.32</v>
      </c>
      <c r="D175" s="105" t="s">
        <v>356</v>
      </c>
      <c r="E175" s="105" t="s">
        <v>134</v>
      </c>
      <c r="F175" s="107">
        <v>1500000</v>
      </c>
      <c r="G175" s="107">
        <v>1492.39</v>
      </c>
      <c r="H175" s="107">
        <v>0.52</v>
      </c>
    </row>
    <row r="176" spans="2:8" s="105" customFormat="1">
      <c r="B176" s="105" t="s">
        <v>2837</v>
      </c>
      <c r="C176" s="106">
        <v>3.31</v>
      </c>
      <c r="D176" s="105" t="s">
        <v>356</v>
      </c>
      <c r="E176" s="105" t="s">
        <v>135</v>
      </c>
      <c r="F176" s="107">
        <v>1000000</v>
      </c>
      <c r="G176" s="107">
        <v>998.1</v>
      </c>
      <c r="H176" s="107">
        <v>0.35</v>
      </c>
    </row>
    <row r="177" spans="2:8" s="105" customFormat="1">
      <c r="B177" s="105" t="s">
        <v>2859</v>
      </c>
      <c r="C177" s="106">
        <v>3.73</v>
      </c>
      <c r="D177" s="105" t="s">
        <v>356</v>
      </c>
      <c r="E177" s="105" t="s">
        <v>136</v>
      </c>
      <c r="F177" s="107">
        <v>1000000</v>
      </c>
      <c r="G177" s="107">
        <v>979.02</v>
      </c>
      <c r="H177" s="107">
        <v>0.34</v>
      </c>
    </row>
    <row r="178" spans="2:8" s="105" customFormat="1">
      <c r="B178" s="105" t="s">
        <v>2840</v>
      </c>
      <c r="C178" s="106">
        <v>3.35</v>
      </c>
      <c r="D178" s="105" t="s">
        <v>356</v>
      </c>
      <c r="E178" s="105" t="s">
        <v>365</v>
      </c>
      <c r="F178" s="107">
        <v>500000</v>
      </c>
      <c r="G178" s="107">
        <v>497.76</v>
      </c>
      <c r="H178" s="107">
        <v>0.17</v>
      </c>
    </row>
    <row r="179" spans="2:8" s="105" customFormat="1">
      <c r="B179" s="177" t="s">
        <v>366</v>
      </c>
      <c r="C179" s="178"/>
      <c r="D179" s="177"/>
      <c r="E179" s="177"/>
      <c r="F179" s="166"/>
      <c r="G179" s="166">
        <f>SUM(G172:G178)</f>
        <v>10332.710000000001</v>
      </c>
      <c r="H179" s="166">
        <f>SUM(H172:H178)</f>
        <v>3.5999999999999996</v>
      </c>
    </row>
    <row r="180" spans="2:8" s="105" customFormat="1">
      <c r="B180" s="177" t="s">
        <v>825</v>
      </c>
      <c r="C180" s="106"/>
      <c r="F180" s="107"/>
      <c r="G180" s="107"/>
      <c r="H180" s="107"/>
    </row>
    <row r="181" spans="2:8" s="105" customFormat="1">
      <c r="B181" s="105" t="s">
        <v>277</v>
      </c>
      <c r="C181" s="106" t="s">
        <v>382</v>
      </c>
      <c r="D181" s="105" t="s">
        <v>826</v>
      </c>
      <c r="E181" s="105" t="s">
        <v>827</v>
      </c>
      <c r="F181" s="107">
        <v>34847758.850000001</v>
      </c>
      <c r="G181" s="107">
        <v>4024.25</v>
      </c>
      <c r="H181" s="107">
        <v>1.4</v>
      </c>
    </row>
    <row r="182" spans="2:8" s="105" customFormat="1">
      <c r="B182" s="177" t="s">
        <v>2465</v>
      </c>
      <c r="C182" s="178"/>
      <c r="D182" s="177"/>
      <c r="E182" s="177"/>
      <c r="F182" s="166"/>
      <c r="G182" s="166">
        <f>SUM(G181)</f>
        <v>4024.25</v>
      </c>
      <c r="H182" s="166">
        <f>SUM(H181)</f>
        <v>1.4</v>
      </c>
    </row>
    <row r="183" spans="2:8" s="105" customFormat="1">
      <c r="B183" s="177" t="s">
        <v>2466</v>
      </c>
      <c r="C183" s="106"/>
      <c r="F183" s="107"/>
      <c r="G183" s="107"/>
      <c r="H183" s="107"/>
    </row>
    <row r="184" spans="2:8" s="105" customFormat="1">
      <c r="B184" s="105" t="s">
        <v>1393</v>
      </c>
      <c r="C184" s="106"/>
      <c r="F184" s="107"/>
      <c r="G184" s="107">
        <v>1347</v>
      </c>
      <c r="H184" s="107">
        <v>0.46881021222134506</v>
      </c>
    </row>
    <row r="185" spans="2:8" s="105" customFormat="1">
      <c r="B185" s="105" t="s">
        <v>2108</v>
      </c>
      <c r="C185" s="106"/>
      <c r="F185" s="107"/>
      <c r="G185" s="107">
        <v>796</v>
      </c>
      <c r="H185" s="107">
        <v>0.27704003632382379</v>
      </c>
    </row>
    <row r="186" spans="2:8" s="105" customFormat="1">
      <c r="B186" s="177" t="s">
        <v>2467</v>
      </c>
      <c r="C186" s="178"/>
      <c r="D186" s="177"/>
      <c r="E186" s="177"/>
      <c r="F186" s="166"/>
      <c r="G186" s="166">
        <f>SUM(G183:G185)</f>
        <v>2143</v>
      </c>
      <c r="H186" s="166">
        <f>SUM(H183:H185)</f>
        <v>0.74585024854516879</v>
      </c>
    </row>
    <row r="187" spans="2:8" s="105" customFormat="1">
      <c r="B187" s="177" t="s">
        <v>367</v>
      </c>
      <c r="C187" s="178"/>
      <c r="D187" s="177"/>
      <c r="E187" s="177"/>
      <c r="F187" s="166"/>
      <c r="G187" s="166">
        <v>7522.26</v>
      </c>
      <c r="H187" s="166">
        <v>2.62</v>
      </c>
    </row>
    <row r="188" spans="2:8" s="105" customFormat="1">
      <c r="B188" s="177" t="s">
        <v>368</v>
      </c>
      <c r="C188" s="178"/>
      <c r="D188" s="177"/>
      <c r="E188" s="166"/>
      <c r="F188" s="166"/>
      <c r="G188" s="166">
        <v>290448.66000000009</v>
      </c>
      <c r="H188" s="166">
        <v>101.09</v>
      </c>
    </row>
    <row r="189" spans="2:8" s="105" customFormat="1">
      <c r="B189" s="177" t="s">
        <v>369</v>
      </c>
      <c r="C189" s="178"/>
      <c r="D189" s="177"/>
      <c r="E189" s="166"/>
      <c r="F189" s="166"/>
      <c r="G189" s="166">
        <v>-3125.5674381800254</v>
      </c>
      <c r="H189" s="166">
        <v>-1.0900000000000001</v>
      </c>
    </row>
    <row r="190" spans="2:8" s="105" customFormat="1">
      <c r="B190" s="177" t="s">
        <v>370</v>
      </c>
      <c r="C190" s="178"/>
      <c r="D190" s="177"/>
      <c r="E190" s="166"/>
      <c r="F190" s="166"/>
      <c r="G190" s="166">
        <v>287323.09256182</v>
      </c>
      <c r="H190" s="166">
        <v>100</v>
      </c>
    </row>
    <row r="191" spans="2:8" s="105" customFormat="1">
      <c r="B191" s="177" t="s">
        <v>2742</v>
      </c>
      <c r="C191" s="178"/>
      <c r="D191" s="177"/>
      <c r="E191" s="166"/>
      <c r="F191" s="166"/>
      <c r="G191" s="166"/>
      <c r="H191" s="166"/>
    </row>
    <row r="192" spans="2:8" s="105" customFormat="1">
      <c r="B192" s="177"/>
      <c r="C192" s="178"/>
      <c r="D192" s="177"/>
      <c r="E192" s="166"/>
      <c r="F192" s="166"/>
      <c r="G192" s="166"/>
      <c r="H192" s="166"/>
    </row>
    <row r="193" spans="2:8" s="105" customFormat="1">
      <c r="B193" s="177"/>
      <c r="C193" s="178"/>
      <c r="D193" s="177"/>
      <c r="E193" s="166"/>
      <c r="F193" s="166"/>
      <c r="G193" s="166"/>
      <c r="H193" s="166"/>
    </row>
    <row r="194" spans="2:8" s="105" customFormat="1">
      <c r="B194" s="105" t="s">
        <v>371</v>
      </c>
      <c r="C194" s="106"/>
      <c r="F194" s="107"/>
      <c r="G194" s="107"/>
      <c r="H194" s="107"/>
    </row>
    <row r="195" spans="2:8" s="105" customFormat="1">
      <c r="B195" s="105" t="s">
        <v>372</v>
      </c>
      <c r="C195" s="106"/>
      <c r="F195" s="107"/>
      <c r="G195" s="107"/>
      <c r="H195" s="107"/>
    </row>
    <row r="196" spans="2:8" s="105" customFormat="1">
      <c r="C196" s="106"/>
      <c r="F196" s="107"/>
      <c r="G196" s="107"/>
      <c r="H196" s="107"/>
    </row>
    <row r="197" spans="2:8" s="105" customFormat="1" ht="25.5">
      <c r="B197" s="180" t="s">
        <v>373</v>
      </c>
      <c r="C197" s="106" t="s">
        <v>374</v>
      </c>
      <c r="F197" s="107"/>
      <c r="G197" s="107"/>
      <c r="H197" s="107"/>
    </row>
    <row r="198" spans="2:8" s="105" customFormat="1">
      <c r="B198" s="177"/>
      <c r="C198" s="106"/>
      <c r="F198" s="107"/>
      <c r="G198" s="107"/>
      <c r="H198" s="107"/>
    </row>
    <row r="199" spans="2:8" s="105" customFormat="1">
      <c r="B199" s="177" t="s">
        <v>375</v>
      </c>
      <c r="C199" s="106"/>
      <c r="F199" s="107"/>
      <c r="G199" s="107"/>
      <c r="H199" s="107"/>
    </row>
    <row r="200" spans="2:8" s="105" customFormat="1">
      <c r="B200" s="177" t="s">
        <v>449</v>
      </c>
      <c r="C200" s="106"/>
      <c r="F200" s="107"/>
      <c r="G200" s="107"/>
      <c r="H200" s="107"/>
    </row>
    <row r="201" spans="2:8" s="105" customFormat="1">
      <c r="B201" s="177" t="s">
        <v>376</v>
      </c>
      <c r="C201" s="106"/>
      <c r="F201" s="107"/>
      <c r="G201" s="107"/>
      <c r="H201" s="107"/>
    </row>
    <row r="202" spans="2:8" s="105" customFormat="1">
      <c r="B202" s="177" t="s">
        <v>137</v>
      </c>
      <c r="C202" s="178"/>
      <c r="F202" s="107"/>
      <c r="G202" s="107"/>
      <c r="H202" s="107"/>
    </row>
    <row r="203" spans="2:8" s="105" customFormat="1">
      <c r="B203" s="177" t="s">
        <v>138</v>
      </c>
      <c r="C203" s="178"/>
      <c r="F203" s="107"/>
      <c r="G203" s="107"/>
      <c r="H203" s="107"/>
    </row>
    <row r="204" spans="2:8" s="105" customFormat="1">
      <c r="B204" s="177" t="s">
        <v>139</v>
      </c>
      <c r="C204" s="178"/>
      <c r="F204" s="107"/>
      <c r="G204" s="107"/>
      <c r="H204" s="107"/>
    </row>
    <row r="205" spans="2:8" s="105" customFormat="1">
      <c r="B205" s="177" t="s">
        <v>140</v>
      </c>
      <c r="C205" s="178"/>
      <c r="F205" s="107"/>
      <c r="G205" s="107"/>
      <c r="H205" s="107"/>
    </row>
    <row r="206" spans="2:8" s="105" customFormat="1">
      <c r="B206" s="177" t="s">
        <v>141</v>
      </c>
      <c r="C206" s="178"/>
      <c r="F206" s="107"/>
      <c r="G206" s="107"/>
      <c r="H206" s="107"/>
    </row>
    <row r="207" spans="2:8" s="105" customFormat="1">
      <c r="B207" s="177" t="s">
        <v>142</v>
      </c>
      <c r="C207" s="178"/>
      <c r="F207" s="107"/>
      <c r="G207" s="107"/>
      <c r="H207" s="107"/>
    </row>
    <row r="208" spans="2:8" s="105" customFormat="1">
      <c r="B208" s="177" t="s">
        <v>143</v>
      </c>
      <c r="C208" s="178"/>
      <c r="F208" s="107"/>
      <c r="G208" s="107"/>
      <c r="H208" s="107"/>
    </row>
    <row r="209" spans="2:8" s="105" customFormat="1">
      <c r="B209" s="177" t="s">
        <v>144</v>
      </c>
      <c r="C209" s="178"/>
      <c r="F209" s="107"/>
      <c r="G209" s="107"/>
      <c r="H209" s="107"/>
    </row>
    <row r="210" spans="2:8" s="105" customFormat="1">
      <c r="B210" s="177" t="s">
        <v>2743</v>
      </c>
      <c r="C210" s="178"/>
      <c r="F210" s="107"/>
      <c r="G210" s="107"/>
      <c r="H210" s="107"/>
    </row>
    <row r="211" spans="2:8" s="105" customFormat="1">
      <c r="B211" s="165" t="s">
        <v>2813</v>
      </c>
      <c r="C211" s="106"/>
      <c r="F211" s="107"/>
      <c r="G211" s="107"/>
      <c r="H211" s="107"/>
    </row>
    <row r="212" spans="2:8" s="105" customFormat="1">
      <c r="B212" s="177" t="s">
        <v>377</v>
      </c>
      <c r="C212" s="106"/>
      <c r="F212" s="107"/>
      <c r="G212" s="107"/>
      <c r="H212" s="107"/>
    </row>
    <row r="213" spans="2:8" s="105" customFormat="1">
      <c r="B213" s="177" t="s">
        <v>378</v>
      </c>
      <c r="C213" s="106"/>
      <c r="F213" s="107"/>
      <c r="G213" s="107"/>
      <c r="H213" s="107"/>
    </row>
    <row r="214" spans="2:8" s="105" customFormat="1">
      <c r="C214" s="179"/>
      <c r="F214" s="107"/>
      <c r="G214" s="107"/>
      <c r="H214" s="107"/>
    </row>
    <row r="215" spans="2:8" s="105" customFormat="1">
      <c r="C215" s="179"/>
      <c r="F215" s="107"/>
      <c r="G215" s="107"/>
      <c r="H215" s="107"/>
    </row>
    <row r="216" spans="2:8" s="105" customFormat="1" ht="14.25">
      <c r="B216" s="181" t="s">
        <v>2564</v>
      </c>
      <c r="C216" s="167"/>
      <c r="F216" s="107"/>
      <c r="G216" s="107"/>
      <c r="H216" s="107"/>
    </row>
    <row r="217" spans="2:8" s="105" customFormat="1" ht="25.5">
      <c r="B217" s="138" t="s">
        <v>2476</v>
      </c>
      <c r="C217" s="138" t="s">
        <v>2477</v>
      </c>
      <c r="F217" s="107"/>
      <c r="G217" s="107"/>
      <c r="H217" s="107"/>
    </row>
    <row r="218" spans="2:8" s="105" customFormat="1">
      <c r="B218" s="139" t="s">
        <v>2478</v>
      </c>
      <c r="C218" s="140">
        <v>0</v>
      </c>
      <c r="F218" s="107"/>
      <c r="G218" s="107"/>
      <c r="H218" s="107"/>
    </row>
    <row r="219" spans="2:8" s="105" customFormat="1">
      <c r="B219" s="139" t="s">
        <v>2479</v>
      </c>
      <c r="C219" s="140">
        <v>2143</v>
      </c>
      <c r="F219" s="107"/>
      <c r="G219" s="107"/>
      <c r="H219" s="107"/>
    </row>
    <row r="220" spans="2:8" s="105" customFormat="1">
      <c r="B220" s="139" t="s">
        <v>2480</v>
      </c>
      <c r="C220" s="140">
        <v>15000</v>
      </c>
      <c r="F220" s="107"/>
      <c r="G220" s="107"/>
      <c r="H220" s="107"/>
    </row>
    <row r="221" spans="2:8" s="105" customFormat="1">
      <c r="B221" s="139" t="s">
        <v>2481</v>
      </c>
      <c r="C221" s="140">
        <v>5500</v>
      </c>
      <c r="F221" s="107"/>
      <c r="G221" s="107"/>
      <c r="H221" s="107"/>
    </row>
    <row r="222" spans="2:8" s="105" customFormat="1">
      <c r="B222" s="171" t="s">
        <v>2759</v>
      </c>
      <c r="C222" s="140">
        <v>0</v>
      </c>
      <c r="F222" s="107"/>
      <c r="G222" s="107"/>
      <c r="H222" s="107"/>
    </row>
    <row r="223" spans="2:8" s="105" customFormat="1">
      <c r="B223" s="141" t="s">
        <v>2482</v>
      </c>
      <c r="C223" s="142">
        <f>SUM(C218:C222)</f>
        <v>22643</v>
      </c>
      <c r="F223" s="107"/>
      <c r="G223" s="107"/>
      <c r="H223" s="107"/>
    </row>
    <row r="224" spans="2:8" s="105" customFormat="1">
      <c r="C224" s="179"/>
      <c r="F224" s="107"/>
      <c r="G224" s="107"/>
      <c r="H224" s="107"/>
    </row>
    <row r="225" spans="2:8" s="105" customFormat="1">
      <c r="C225" s="179"/>
      <c r="F225" s="107"/>
      <c r="G225" s="107"/>
      <c r="H225" s="107"/>
    </row>
    <row r="226" spans="2:8" s="105" customFormat="1" ht="15">
      <c r="B226" s="182" t="s">
        <v>2483</v>
      </c>
      <c r="C226" s="183">
        <v>44377</v>
      </c>
      <c r="F226" s="107"/>
      <c r="G226" s="107"/>
      <c r="H226" s="107"/>
    </row>
    <row r="227" spans="2:8" s="105" customFormat="1" ht="45">
      <c r="B227" s="262" t="s">
        <v>2484</v>
      </c>
      <c r="C227" s="262" t="s">
        <v>2485</v>
      </c>
      <c r="D227" s="111" t="s">
        <v>2486</v>
      </c>
      <c r="E227" s="262" t="s">
        <v>2487</v>
      </c>
      <c r="F227" s="262" t="s">
        <v>2488</v>
      </c>
      <c r="G227" s="107"/>
      <c r="H227" s="107"/>
    </row>
    <row r="228" spans="2:8" s="105" customFormat="1" ht="15">
      <c r="B228" s="131" t="s">
        <v>2566</v>
      </c>
      <c r="C228" s="185">
        <v>-46500</v>
      </c>
      <c r="D228" s="186">
        <v>2046.1976999999999</v>
      </c>
      <c r="E228" s="186">
        <v>2026.25</v>
      </c>
      <c r="F228" s="276">
        <v>22643</v>
      </c>
      <c r="G228" s="107"/>
      <c r="H228" s="107"/>
    </row>
    <row r="229" spans="2:8" s="105" customFormat="1" ht="15">
      <c r="B229" s="131" t="s">
        <v>2568</v>
      </c>
      <c r="C229" s="185">
        <v>-306250</v>
      </c>
      <c r="D229" s="186">
        <v>772.94399999999996</v>
      </c>
      <c r="E229" s="186">
        <v>707.8</v>
      </c>
      <c r="F229" s="276"/>
      <c r="G229" s="107"/>
      <c r="H229" s="107"/>
    </row>
    <row r="230" spans="2:8" s="105" customFormat="1" ht="15">
      <c r="B230" s="131" t="s">
        <v>2575</v>
      </c>
      <c r="C230" s="185">
        <v>-58200</v>
      </c>
      <c r="D230" s="186">
        <v>3080.6646000000001</v>
      </c>
      <c r="E230" s="186">
        <v>3008.2</v>
      </c>
      <c r="F230" s="276"/>
      <c r="G230" s="107"/>
      <c r="H230" s="107"/>
    </row>
    <row r="231" spans="2:8" s="105" customFormat="1" ht="15">
      <c r="B231" s="131" t="s">
        <v>2578</v>
      </c>
      <c r="C231" s="185">
        <v>-10800</v>
      </c>
      <c r="D231" s="186">
        <v>732.76440000000002</v>
      </c>
      <c r="E231" s="186">
        <v>751.8</v>
      </c>
      <c r="F231" s="276"/>
      <c r="G231" s="107"/>
      <c r="H231" s="107"/>
    </row>
    <row r="232" spans="2:8" s="105" customFormat="1" ht="15">
      <c r="B232" s="131" t="s">
        <v>2579</v>
      </c>
      <c r="C232" s="185">
        <v>-22250</v>
      </c>
      <c r="D232" s="186">
        <v>4049.2748000000001</v>
      </c>
      <c r="E232" s="186">
        <v>4017.95</v>
      </c>
      <c r="F232" s="276"/>
      <c r="G232" s="107"/>
      <c r="H232" s="107"/>
    </row>
    <row r="233" spans="2:8" s="105" customFormat="1" ht="15">
      <c r="B233" s="131" t="s">
        <v>2587</v>
      </c>
      <c r="C233" s="185">
        <v>-636744</v>
      </c>
      <c r="D233" s="186">
        <v>531.42610000000002</v>
      </c>
      <c r="E233" s="186">
        <v>528.15</v>
      </c>
      <c r="F233" s="276"/>
      <c r="G233" s="107"/>
      <c r="H233" s="107"/>
    </row>
    <row r="234" spans="2:8" s="105" customFormat="1" ht="15">
      <c r="B234" s="131" t="s">
        <v>2591</v>
      </c>
      <c r="C234" s="185">
        <v>-406800</v>
      </c>
      <c r="D234" s="186">
        <v>473.12110000000001</v>
      </c>
      <c r="E234" s="186">
        <v>469.4</v>
      </c>
      <c r="F234" s="276"/>
      <c r="G234" s="107"/>
      <c r="H234" s="107"/>
    </row>
    <row r="235" spans="2:8" s="105" customFormat="1" ht="15">
      <c r="B235" s="131" t="s">
        <v>2756</v>
      </c>
      <c r="C235" s="185">
        <v>-22500</v>
      </c>
      <c r="D235" s="186">
        <v>571.05460000000005</v>
      </c>
      <c r="E235" s="186">
        <v>568.75</v>
      </c>
      <c r="F235" s="276"/>
      <c r="G235" s="107"/>
      <c r="H235" s="107"/>
    </row>
    <row r="236" spans="2:8" s="105" customFormat="1" ht="15">
      <c r="B236" s="131" t="s">
        <v>2602</v>
      </c>
      <c r="C236" s="185">
        <v>-42400</v>
      </c>
      <c r="D236" s="186">
        <v>4225.2512999999999</v>
      </c>
      <c r="E236" s="186">
        <v>4422</v>
      </c>
      <c r="F236" s="276"/>
      <c r="G236" s="107"/>
      <c r="H236" s="107"/>
    </row>
    <row r="237" spans="2:8" s="105" customFormat="1" ht="15">
      <c r="B237" s="131" t="s">
        <v>2604</v>
      </c>
      <c r="C237" s="185">
        <v>-47875</v>
      </c>
      <c r="D237" s="186">
        <v>5287.2151999999996</v>
      </c>
      <c r="E237" s="186">
        <v>5416.25</v>
      </c>
      <c r="F237" s="276"/>
      <c r="G237" s="107"/>
      <c r="H237" s="107"/>
    </row>
    <row r="238" spans="2:8" s="105" customFormat="1" ht="15">
      <c r="B238" s="131" t="s">
        <v>2613</v>
      </c>
      <c r="C238" s="185">
        <v>-166725</v>
      </c>
      <c r="D238" s="186">
        <v>1488.5805</v>
      </c>
      <c r="E238" s="186">
        <v>1502.9</v>
      </c>
      <c r="F238" s="276"/>
      <c r="G238" s="107"/>
      <c r="H238" s="107"/>
    </row>
    <row r="239" spans="2:8" s="105" customFormat="1" ht="15">
      <c r="B239" s="131" t="s">
        <v>2618</v>
      </c>
      <c r="C239" s="185">
        <v>-138900</v>
      </c>
      <c r="D239" s="186">
        <v>2529.1871000000001</v>
      </c>
      <c r="E239" s="186">
        <v>2489.4499999999998</v>
      </c>
      <c r="F239" s="276"/>
      <c r="G239" s="107"/>
      <c r="H239" s="107"/>
    </row>
    <row r="240" spans="2:8" s="105" customFormat="1" ht="15">
      <c r="B240" s="131" t="s">
        <v>2622</v>
      </c>
      <c r="C240" s="185">
        <v>-468700</v>
      </c>
      <c r="D240" s="186">
        <v>369.59129999999999</v>
      </c>
      <c r="E240" s="186">
        <v>374.25</v>
      </c>
      <c r="F240" s="276"/>
      <c r="G240" s="107"/>
      <c r="H240" s="107"/>
    </row>
    <row r="241" spans="2:8" s="105" customFormat="1" ht="15">
      <c r="B241" s="131" t="s">
        <v>2623</v>
      </c>
      <c r="C241" s="185">
        <v>-410400</v>
      </c>
      <c r="D241" s="186">
        <v>301.45999999999998</v>
      </c>
      <c r="E241" s="186">
        <v>294.55</v>
      </c>
      <c r="F241" s="276"/>
      <c r="G241" s="107"/>
      <c r="H241" s="107"/>
    </row>
    <row r="242" spans="2:8" s="105" customFormat="1" ht="15">
      <c r="B242" s="131" t="s">
        <v>2624</v>
      </c>
      <c r="C242" s="185">
        <v>-104400</v>
      </c>
      <c r="D242" s="186">
        <v>2515.1426999999999</v>
      </c>
      <c r="E242" s="186">
        <v>2482.15</v>
      </c>
      <c r="F242" s="276"/>
      <c r="G242" s="107"/>
      <c r="H242" s="107"/>
    </row>
    <row r="243" spans="2:8" s="105" customFormat="1" ht="15">
      <c r="B243" s="131" t="s">
        <v>2626</v>
      </c>
      <c r="C243" s="185">
        <v>-331375</v>
      </c>
      <c r="D243" s="186">
        <v>627.80129999999997</v>
      </c>
      <c r="E243" s="186">
        <v>633.6</v>
      </c>
      <c r="F243" s="276"/>
      <c r="G243" s="107"/>
      <c r="H243" s="107"/>
    </row>
    <row r="244" spans="2:8" s="105" customFormat="1" ht="15">
      <c r="B244" s="131" t="s">
        <v>2757</v>
      </c>
      <c r="C244" s="185">
        <v>-95400</v>
      </c>
      <c r="D244" s="186">
        <v>1505.7763</v>
      </c>
      <c r="E244" s="186">
        <v>1585.3</v>
      </c>
      <c r="F244" s="276"/>
      <c r="G244" s="107"/>
      <c r="H244" s="107"/>
    </row>
    <row r="245" spans="2:8" s="105" customFormat="1" ht="15">
      <c r="B245" s="131" t="s">
        <v>2636</v>
      </c>
      <c r="C245" s="185">
        <v>-972716</v>
      </c>
      <c r="D245" s="186">
        <v>93.191500000000005</v>
      </c>
      <c r="E245" s="186">
        <v>93.4</v>
      </c>
      <c r="F245" s="276"/>
      <c r="G245" s="107"/>
      <c r="H245" s="107"/>
    </row>
    <row r="246" spans="2:8" s="105" customFormat="1" ht="15">
      <c r="B246" s="131" t="s">
        <v>2639</v>
      </c>
      <c r="C246" s="185">
        <v>-179400</v>
      </c>
      <c r="D246" s="186">
        <v>1498.4925000000001</v>
      </c>
      <c r="E246" s="186">
        <v>1496.3</v>
      </c>
      <c r="F246" s="276"/>
      <c r="G246" s="107"/>
      <c r="H246" s="107"/>
    </row>
    <row r="247" spans="2:8" s="105" customFormat="1" ht="15">
      <c r="B247" s="131" t="s">
        <v>2642</v>
      </c>
      <c r="C247" s="185">
        <v>-99450</v>
      </c>
      <c r="D247" s="186">
        <v>1156.7418</v>
      </c>
      <c r="E247" s="186">
        <v>1150.75</v>
      </c>
      <c r="F247" s="276"/>
      <c r="G247" s="107"/>
      <c r="H247" s="107"/>
    </row>
    <row r="248" spans="2:8" s="105" customFormat="1" ht="15">
      <c r="B248" s="131" t="s">
        <v>2643</v>
      </c>
      <c r="C248" s="185">
        <v>-298900</v>
      </c>
      <c r="D248" s="186">
        <v>781.72990000000004</v>
      </c>
      <c r="E248" s="186">
        <v>773.5</v>
      </c>
      <c r="F248" s="276"/>
      <c r="G248" s="107"/>
      <c r="H248" s="107"/>
    </row>
    <row r="249" spans="2:8" s="105" customFormat="1" ht="15">
      <c r="B249" s="131" t="s">
        <v>2644</v>
      </c>
      <c r="C249" s="185">
        <v>-560000</v>
      </c>
      <c r="D249" s="186">
        <v>158.06379999999999</v>
      </c>
      <c r="E249" s="186">
        <v>156.9</v>
      </c>
      <c r="F249" s="276"/>
      <c r="G249" s="107"/>
      <c r="H249" s="107"/>
    </row>
    <row r="250" spans="2:8" s="105" customFormat="1" ht="15">
      <c r="B250" s="131" t="s">
        <v>2648</v>
      </c>
      <c r="C250" s="185">
        <v>-105000</v>
      </c>
      <c r="D250" s="186">
        <v>664.05449999999996</v>
      </c>
      <c r="E250" s="186">
        <v>664.5</v>
      </c>
      <c r="F250" s="276"/>
      <c r="G250" s="107"/>
      <c r="H250" s="107"/>
    </row>
    <row r="251" spans="2:8" s="105" customFormat="1" ht="15">
      <c r="B251" s="131" t="s">
        <v>2668</v>
      </c>
      <c r="C251" s="185">
        <v>-120000</v>
      </c>
      <c r="D251" s="186">
        <v>2111.9072000000001</v>
      </c>
      <c r="E251" s="186">
        <v>2116.4499999999998</v>
      </c>
      <c r="F251" s="276"/>
      <c r="G251" s="107"/>
      <c r="H251" s="107"/>
    </row>
    <row r="252" spans="2:8" s="105" customFormat="1" ht="15">
      <c r="B252" s="131" t="s">
        <v>2669</v>
      </c>
      <c r="C252" s="185">
        <v>-131250</v>
      </c>
      <c r="D252" s="186">
        <v>973.93119999999999</v>
      </c>
      <c r="E252" s="186">
        <v>1010.55</v>
      </c>
      <c r="F252" s="276"/>
      <c r="G252" s="107"/>
      <c r="H252" s="107"/>
    </row>
    <row r="253" spans="2:8" s="105" customFormat="1" ht="15">
      <c r="B253" s="131" t="s">
        <v>2671</v>
      </c>
      <c r="C253" s="185">
        <v>-711000</v>
      </c>
      <c r="D253" s="186">
        <v>420.02010000000001</v>
      </c>
      <c r="E253" s="186">
        <v>421</v>
      </c>
      <c r="F253" s="276"/>
      <c r="G253" s="107"/>
      <c r="H253" s="107"/>
    </row>
    <row r="254" spans="2:8" s="105" customFormat="1" ht="15">
      <c r="B254" s="131" t="s">
        <v>2676</v>
      </c>
      <c r="C254" s="185">
        <v>-490000</v>
      </c>
      <c r="D254" s="186">
        <v>675.69010000000003</v>
      </c>
      <c r="E254" s="186">
        <v>677.3</v>
      </c>
      <c r="F254" s="276"/>
      <c r="G254" s="107"/>
      <c r="H254" s="107"/>
    </row>
    <row r="255" spans="2:8" s="105" customFormat="1" ht="15">
      <c r="B255" s="131" t="s">
        <v>2679</v>
      </c>
      <c r="C255" s="185">
        <v>-459000</v>
      </c>
      <c r="D255" s="186">
        <v>749.62779999999998</v>
      </c>
      <c r="E255" s="186">
        <v>757.45</v>
      </c>
      <c r="F255" s="276"/>
      <c r="G255" s="107"/>
      <c r="H255" s="107"/>
    </row>
    <row r="256" spans="2:8" s="105" customFormat="1" ht="15">
      <c r="B256" s="131" t="s">
        <v>2680</v>
      </c>
      <c r="C256" s="185">
        <v>-518700</v>
      </c>
      <c r="D256" s="186">
        <v>338.97969999999998</v>
      </c>
      <c r="E256" s="186">
        <v>340.95</v>
      </c>
      <c r="F256" s="276"/>
      <c r="G256" s="107"/>
      <c r="H256" s="107"/>
    </row>
    <row r="257" spans="2:8" s="105" customFormat="1" ht="15">
      <c r="B257" s="131" t="s">
        <v>2681</v>
      </c>
      <c r="C257" s="185">
        <v>-2322000</v>
      </c>
      <c r="D257" s="186">
        <v>123.7666</v>
      </c>
      <c r="E257" s="186">
        <v>122.75</v>
      </c>
      <c r="F257" s="276"/>
      <c r="G257" s="107"/>
      <c r="H257" s="107"/>
    </row>
    <row r="258" spans="2:8" s="105" customFormat="1" ht="15">
      <c r="B258" s="131" t="s">
        <v>2682</v>
      </c>
      <c r="C258" s="185">
        <v>-306000</v>
      </c>
      <c r="D258" s="186">
        <v>1113.8796</v>
      </c>
      <c r="E258" s="186">
        <v>1170.5999999999999</v>
      </c>
      <c r="F258" s="276"/>
      <c r="G258" s="107"/>
      <c r="H258" s="107"/>
    </row>
    <row r="259" spans="2:8" s="105" customFormat="1" ht="15">
      <c r="B259" s="131" t="s">
        <v>2684</v>
      </c>
      <c r="C259" s="185">
        <v>-192600</v>
      </c>
      <c r="D259" s="186">
        <v>1058.4213999999999</v>
      </c>
      <c r="E259" s="186">
        <v>1070.2</v>
      </c>
      <c r="F259" s="276"/>
      <c r="G259" s="107"/>
      <c r="H259" s="107"/>
    </row>
    <row r="260" spans="2:8" s="105" customFormat="1" ht="15">
      <c r="B260" s="131" t="s">
        <v>2689</v>
      </c>
      <c r="C260" s="185">
        <v>-6600</v>
      </c>
      <c r="D260" s="186">
        <v>6678.5640000000003</v>
      </c>
      <c r="E260" s="186">
        <v>6769.55</v>
      </c>
      <c r="F260" s="276"/>
      <c r="G260" s="107"/>
      <c r="H260" s="107"/>
    </row>
    <row r="261" spans="2:8" s="105" customFormat="1" ht="15">
      <c r="B261" s="131" t="s">
        <v>2691</v>
      </c>
      <c r="C261" s="185">
        <v>-595200</v>
      </c>
      <c r="D261" s="186">
        <v>250.31190000000001</v>
      </c>
      <c r="E261" s="186">
        <v>264.10000000000002</v>
      </c>
      <c r="F261" s="276"/>
      <c r="G261" s="107"/>
      <c r="H261" s="107"/>
    </row>
    <row r="262" spans="2:8" s="105" customFormat="1">
      <c r="C262" s="179"/>
      <c r="F262" s="107"/>
      <c r="G262" s="107"/>
      <c r="H262" s="107"/>
    </row>
    <row r="263" spans="2:8" s="105" customFormat="1">
      <c r="B263" s="207" t="s">
        <v>2744</v>
      </c>
      <c r="C263" s="156">
        <v>0.22750000000000001</v>
      </c>
      <c r="F263" s="107"/>
      <c r="G263" s="107"/>
      <c r="H263" s="107"/>
    </row>
    <row r="264" spans="2:8" s="105" customFormat="1">
      <c r="B264" s="207"/>
      <c r="C264" s="156"/>
      <c r="F264" s="107"/>
      <c r="G264" s="107"/>
      <c r="H264" s="107"/>
    </row>
    <row r="265" spans="2:8" s="105" customFormat="1" ht="15">
      <c r="B265" s="187" t="s">
        <v>2745</v>
      </c>
      <c r="C265" s="156"/>
      <c r="F265" s="107"/>
      <c r="G265" s="107"/>
      <c r="H265" s="107"/>
    </row>
    <row r="266" spans="2:8" s="105" customFormat="1">
      <c r="C266" s="106"/>
      <c r="F266" s="107"/>
      <c r="G266" s="107"/>
      <c r="H266" s="107"/>
    </row>
    <row r="267" spans="2:8" s="105" customFormat="1" ht="15.75">
      <c r="B267" s="208" t="s">
        <v>2491</v>
      </c>
      <c r="C267" s="119" t="s">
        <v>2559</v>
      </c>
      <c r="F267" s="107"/>
      <c r="G267" s="107"/>
      <c r="H267" s="107"/>
    </row>
    <row r="268" spans="2:8" s="105" customFormat="1" ht="15">
      <c r="B268" s="131" t="s">
        <v>2498</v>
      </c>
      <c r="C268" s="190">
        <v>1</v>
      </c>
      <c r="F268" s="107"/>
      <c r="G268" s="107"/>
      <c r="H268" s="107"/>
    </row>
    <row r="269" spans="2:8" s="105" customFormat="1" ht="15">
      <c r="B269" s="131" t="s">
        <v>2700</v>
      </c>
      <c r="C269" s="190">
        <v>2</v>
      </c>
      <c r="F269" s="107"/>
      <c r="G269" s="107"/>
      <c r="H269" s="107"/>
    </row>
    <row r="270" spans="2:8" s="105" customFormat="1" ht="15">
      <c r="B270" s="131" t="s">
        <v>2504</v>
      </c>
      <c r="C270" s="190">
        <v>2</v>
      </c>
      <c r="F270" s="107"/>
      <c r="G270" s="107"/>
      <c r="H270" s="107"/>
    </row>
    <row r="271" spans="2:8" s="105" customFormat="1" ht="15">
      <c r="B271" s="131" t="s">
        <v>2508</v>
      </c>
      <c r="C271" s="190">
        <v>1</v>
      </c>
      <c r="F271" s="107"/>
      <c r="G271" s="107"/>
      <c r="H271" s="107"/>
    </row>
    <row r="272" spans="2:8" s="105" customFormat="1" ht="15">
      <c r="B272" s="131" t="s">
        <v>2704</v>
      </c>
      <c r="C272" s="190">
        <v>3</v>
      </c>
      <c r="F272" s="107"/>
      <c r="G272" s="107"/>
      <c r="H272" s="107"/>
    </row>
    <row r="273" spans="2:8" s="105" customFormat="1" ht="15">
      <c r="B273" s="131" t="s">
        <v>2509</v>
      </c>
      <c r="C273" s="190">
        <v>1</v>
      </c>
      <c r="F273" s="107"/>
      <c r="G273" s="107"/>
      <c r="H273" s="107"/>
    </row>
    <row r="274" spans="2:8" s="105" customFormat="1" ht="15">
      <c r="B274" s="131" t="s">
        <v>2758</v>
      </c>
      <c r="C274" s="190">
        <v>2</v>
      </c>
      <c r="F274" s="107"/>
      <c r="G274" s="107"/>
      <c r="H274" s="107"/>
    </row>
    <row r="275" spans="2:8" s="105" customFormat="1" ht="15">
      <c r="B275" s="131" t="s">
        <v>2519</v>
      </c>
      <c r="C275" s="190">
        <v>1</v>
      </c>
      <c r="F275" s="107"/>
      <c r="G275" s="107"/>
      <c r="H275" s="107"/>
    </row>
    <row r="276" spans="2:8" s="105" customFormat="1" ht="15">
      <c r="B276" s="131" t="s">
        <v>2520</v>
      </c>
      <c r="C276" s="190">
        <v>1</v>
      </c>
      <c r="F276" s="107"/>
      <c r="G276" s="107"/>
      <c r="H276" s="107"/>
    </row>
    <row r="277" spans="2:8" s="105" customFormat="1" ht="15">
      <c r="B277" s="131" t="s">
        <v>2712</v>
      </c>
      <c r="C277" s="190">
        <v>3</v>
      </c>
      <c r="F277" s="107"/>
      <c r="G277" s="107"/>
      <c r="H277" s="107"/>
    </row>
    <row r="278" spans="2:8" s="105" customFormat="1" ht="15">
      <c r="B278" s="131" t="s">
        <v>2523</v>
      </c>
      <c r="C278" s="190">
        <v>1</v>
      </c>
      <c r="F278" s="107"/>
      <c r="G278" s="107"/>
      <c r="H278" s="107"/>
    </row>
    <row r="279" spans="2:8" s="105" customFormat="1" ht="15">
      <c r="B279" s="131" t="s">
        <v>2532</v>
      </c>
      <c r="C279" s="190">
        <v>1</v>
      </c>
      <c r="F279" s="107"/>
      <c r="G279" s="107"/>
      <c r="H279" s="107"/>
    </row>
    <row r="280" spans="2:8" s="105" customFormat="1" ht="15">
      <c r="B280" s="131" t="s">
        <v>2721</v>
      </c>
      <c r="C280" s="190">
        <v>1</v>
      </c>
      <c r="F280" s="107"/>
      <c r="G280" s="107"/>
      <c r="H280" s="107"/>
    </row>
    <row r="281" spans="2:8" s="105" customFormat="1" ht="15">
      <c r="B281" s="131" t="s">
        <v>2543</v>
      </c>
      <c r="C281" s="190">
        <v>2</v>
      </c>
      <c r="F281" s="107"/>
      <c r="G281" s="107"/>
      <c r="H281" s="107"/>
    </row>
    <row r="282" spans="2:8" s="105" customFormat="1">
      <c r="C282" s="179"/>
      <c r="F282" s="107"/>
      <c r="G282" s="107"/>
      <c r="H282" s="107"/>
    </row>
    <row r="283" spans="2:8" s="105" customFormat="1">
      <c r="C283" s="179"/>
      <c r="F283" s="107"/>
      <c r="G283" s="107"/>
      <c r="H283" s="107"/>
    </row>
    <row r="284" spans="2:8" s="105" customFormat="1" ht="15.75">
      <c r="B284" s="208" t="s">
        <v>2746</v>
      </c>
      <c r="C284" s="119" t="s">
        <v>2559</v>
      </c>
      <c r="F284" s="107"/>
      <c r="G284" s="107"/>
      <c r="H284" s="107"/>
    </row>
    <row r="285" spans="2:8" s="105" customFormat="1" ht="15">
      <c r="B285" s="131" t="s">
        <v>2498</v>
      </c>
      <c r="C285" s="190">
        <v>1</v>
      </c>
      <c r="F285" s="107"/>
      <c r="G285" s="107"/>
      <c r="H285" s="107"/>
    </row>
    <row r="286" spans="2:8" s="105" customFormat="1" ht="15">
      <c r="B286" s="131" t="s">
        <v>2700</v>
      </c>
      <c r="C286" s="190">
        <v>2</v>
      </c>
      <c r="F286" s="107"/>
      <c r="G286" s="107"/>
      <c r="H286" s="107"/>
    </row>
    <row r="287" spans="2:8" s="105" customFormat="1" ht="15">
      <c r="B287" s="131" t="s">
        <v>2504</v>
      </c>
      <c r="C287" s="190">
        <v>2</v>
      </c>
      <c r="F287" s="107"/>
      <c r="G287" s="107"/>
      <c r="H287" s="107"/>
    </row>
    <row r="288" spans="2:8" s="105" customFormat="1" ht="15">
      <c r="B288" s="131" t="s">
        <v>2508</v>
      </c>
      <c r="C288" s="190">
        <v>1</v>
      </c>
      <c r="F288" s="107"/>
      <c r="G288" s="107"/>
      <c r="H288" s="107"/>
    </row>
    <row r="289" spans="2:8" s="105" customFormat="1" ht="15">
      <c r="B289" s="131" t="s">
        <v>2704</v>
      </c>
      <c r="C289" s="190">
        <v>3</v>
      </c>
      <c r="F289" s="107"/>
      <c r="G289" s="107"/>
      <c r="H289" s="107"/>
    </row>
    <row r="290" spans="2:8" s="105" customFormat="1" ht="15">
      <c r="B290" s="131" t="s">
        <v>2509</v>
      </c>
      <c r="C290" s="190">
        <v>1</v>
      </c>
      <c r="F290" s="107"/>
      <c r="G290" s="107"/>
      <c r="H290" s="107"/>
    </row>
    <row r="291" spans="2:8" s="105" customFormat="1" ht="15">
      <c r="B291" s="131" t="s">
        <v>2758</v>
      </c>
      <c r="C291" s="190">
        <v>2</v>
      </c>
      <c r="F291" s="107"/>
      <c r="G291" s="107"/>
      <c r="H291" s="107"/>
    </row>
    <row r="292" spans="2:8" s="105" customFormat="1" ht="15">
      <c r="B292" s="131" t="s">
        <v>2519</v>
      </c>
      <c r="C292" s="190">
        <v>1</v>
      </c>
      <c r="F292" s="107"/>
      <c r="G292" s="107"/>
      <c r="H292" s="107"/>
    </row>
    <row r="293" spans="2:8" s="105" customFormat="1" ht="15">
      <c r="B293" s="131" t="s">
        <v>2520</v>
      </c>
      <c r="C293" s="190">
        <v>1</v>
      </c>
      <c r="F293" s="107"/>
      <c r="G293" s="107"/>
      <c r="H293" s="107"/>
    </row>
    <row r="294" spans="2:8" s="105" customFormat="1" ht="15">
      <c r="B294" s="131" t="s">
        <v>2712</v>
      </c>
      <c r="C294" s="190">
        <v>3</v>
      </c>
      <c r="F294" s="107"/>
      <c r="G294" s="107"/>
      <c r="H294" s="107"/>
    </row>
    <row r="295" spans="2:8" s="105" customFormat="1" ht="15">
      <c r="B295" s="131" t="s">
        <v>2523</v>
      </c>
      <c r="C295" s="190">
        <v>1</v>
      </c>
      <c r="F295" s="107"/>
      <c r="G295" s="107"/>
      <c r="H295" s="107"/>
    </row>
    <row r="296" spans="2:8" s="105" customFormat="1" ht="15">
      <c r="B296" s="131" t="s">
        <v>2532</v>
      </c>
      <c r="C296" s="190">
        <v>1</v>
      </c>
      <c r="F296" s="107"/>
      <c r="G296" s="107"/>
      <c r="H296" s="107"/>
    </row>
    <row r="297" spans="2:8" s="105" customFormat="1" ht="15">
      <c r="B297" s="131" t="s">
        <v>2721</v>
      </c>
      <c r="C297" s="190">
        <v>1</v>
      </c>
      <c r="F297" s="107"/>
      <c r="G297" s="107"/>
      <c r="H297" s="107"/>
    </row>
    <row r="298" spans="2:8" s="105" customFormat="1" ht="15">
      <c r="B298" s="131" t="s">
        <v>2543</v>
      </c>
      <c r="C298" s="190">
        <v>2</v>
      </c>
      <c r="F298" s="107"/>
      <c r="G298" s="107"/>
      <c r="H298" s="107"/>
    </row>
    <row r="299" spans="2:8" s="105" customFormat="1">
      <c r="C299" s="179"/>
      <c r="F299" s="107"/>
      <c r="G299" s="107"/>
      <c r="H299" s="107"/>
    </row>
    <row r="300" spans="2:8" s="105" customFormat="1">
      <c r="C300" s="179"/>
      <c r="F300" s="107"/>
      <c r="G300" s="107"/>
      <c r="H300" s="107"/>
    </row>
    <row r="301" spans="2:8" s="105" customFormat="1" ht="15.75">
      <c r="B301" s="188" t="s">
        <v>2549</v>
      </c>
      <c r="C301" s="189" t="s">
        <v>2561</v>
      </c>
      <c r="F301" s="107"/>
      <c r="G301" s="107"/>
      <c r="H301" s="107"/>
    </row>
    <row r="302" spans="2:8" s="105" customFormat="1" ht="15">
      <c r="B302" s="131" t="s">
        <v>2498</v>
      </c>
      <c r="C302" s="186">
        <v>4526978.93</v>
      </c>
      <c r="F302" s="107"/>
      <c r="G302" s="107"/>
      <c r="H302" s="107"/>
    </row>
    <row r="303" spans="2:8" s="105" customFormat="1" ht="15">
      <c r="B303" s="131" t="s">
        <v>2700</v>
      </c>
      <c r="C303" s="186">
        <v>2065206.68</v>
      </c>
      <c r="F303" s="107"/>
      <c r="G303" s="107"/>
      <c r="H303" s="107"/>
    </row>
    <row r="304" spans="2:8" s="105" customFormat="1" ht="15">
      <c r="B304" s="131" t="s">
        <v>2504</v>
      </c>
      <c r="C304" s="186">
        <v>17794570.449999999</v>
      </c>
      <c r="F304" s="107"/>
      <c r="G304" s="107"/>
      <c r="H304" s="107"/>
    </row>
    <row r="305" spans="2:8" s="105" customFormat="1" ht="15">
      <c r="B305" s="131" t="s">
        <v>2508</v>
      </c>
      <c r="C305" s="186">
        <v>669515.06999999995</v>
      </c>
      <c r="F305" s="107"/>
      <c r="G305" s="107"/>
      <c r="H305" s="107"/>
    </row>
    <row r="306" spans="2:8" s="105" customFormat="1" ht="15">
      <c r="B306" s="131" t="s">
        <v>2704</v>
      </c>
      <c r="C306" s="186">
        <v>22297002.660000004</v>
      </c>
      <c r="F306" s="107"/>
      <c r="G306" s="107"/>
      <c r="H306" s="107"/>
    </row>
    <row r="307" spans="2:8" s="105" customFormat="1" ht="15">
      <c r="B307" s="131" t="s">
        <v>2509</v>
      </c>
      <c r="C307" s="186">
        <v>884946.19</v>
      </c>
      <c r="F307" s="107"/>
      <c r="G307" s="107"/>
      <c r="H307" s="107"/>
    </row>
    <row r="308" spans="2:8" s="105" customFormat="1" ht="15">
      <c r="B308" s="131" t="s">
        <v>2758</v>
      </c>
      <c r="C308" s="186">
        <v>21571727.130000003</v>
      </c>
      <c r="F308" s="107"/>
      <c r="G308" s="107"/>
      <c r="H308" s="107"/>
    </row>
    <row r="309" spans="2:8" s="105" customFormat="1" ht="15">
      <c r="B309" s="131" t="s">
        <v>2519</v>
      </c>
      <c r="C309" s="186">
        <v>872158.89</v>
      </c>
      <c r="F309" s="107"/>
      <c r="G309" s="107"/>
      <c r="H309" s="107"/>
    </row>
    <row r="310" spans="2:8" s="105" customFormat="1" ht="15">
      <c r="B310" s="131" t="s">
        <v>2520</v>
      </c>
      <c r="C310" s="186">
        <v>3986172.17</v>
      </c>
      <c r="F310" s="107"/>
      <c r="G310" s="107"/>
      <c r="H310" s="107"/>
    </row>
    <row r="311" spans="2:8" s="105" customFormat="1" ht="15">
      <c r="B311" s="131" t="s">
        <v>2712</v>
      </c>
      <c r="C311" s="186">
        <v>196133966.64000002</v>
      </c>
      <c r="F311" s="107"/>
      <c r="G311" s="107"/>
      <c r="H311" s="107"/>
    </row>
    <row r="312" spans="2:8" s="105" customFormat="1" ht="15">
      <c r="B312" s="131" t="s">
        <v>2523</v>
      </c>
      <c r="C312" s="186">
        <v>2773861.25</v>
      </c>
      <c r="F312" s="107"/>
      <c r="G312" s="107"/>
      <c r="H312" s="107"/>
    </row>
    <row r="313" spans="2:8" s="105" customFormat="1" ht="15">
      <c r="B313" s="131" t="s">
        <v>2532</v>
      </c>
      <c r="C313" s="186">
        <v>781588.84</v>
      </c>
      <c r="F313" s="107"/>
      <c r="G313" s="107"/>
      <c r="H313" s="107"/>
    </row>
    <row r="314" spans="2:8" s="105" customFormat="1" ht="15">
      <c r="B314" s="131" t="s">
        <v>2721</v>
      </c>
      <c r="C314" s="186">
        <v>1369106.53</v>
      </c>
      <c r="F314" s="107"/>
      <c r="G314" s="107"/>
      <c r="H314" s="107"/>
    </row>
    <row r="315" spans="2:8" s="105" customFormat="1" ht="15">
      <c r="B315" s="131" t="s">
        <v>2543</v>
      </c>
      <c r="C315" s="186">
        <v>13130640.359999999</v>
      </c>
      <c r="F315" s="107"/>
      <c r="G315" s="107"/>
      <c r="H315" s="107"/>
    </row>
    <row r="316" spans="2:8" s="105" customFormat="1" ht="15.75">
      <c r="C316" s="133">
        <f>SUM(C302:C315)</f>
        <v>288857441.79000002</v>
      </c>
      <c r="F316" s="107"/>
      <c r="G316" s="107"/>
      <c r="H316" s="107"/>
    </row>
    <row r="317" spans="2:8" s="105" customFormat="1" ht="15.75">
      <c r="B317" s="188" t="s">
        <v>2551</v>
      </c>
      <c r="C317" s="179"/>
      <c r="F317" s="107"/>
      <c r="G317" s="107"/>
      <c r="H317" s="107"/>
    </row>
    <row r="318" spans="2:8" s="105" customFormat="1" ht="15">
      <c r="B318" s="131" t="s">
        <v>2498</v>
      </c>
      <c r="C318" s="186">
        <v>4444500</v>
      </c>
      <c r="F318" s="107"/>
      <c r="G318" s="107"/>
      <c r="H318" s="107"/>
    </row>
    <row r="319" spans="2:8" s="105" customFormat="1" ht="15">
      <c r="B319" s="131" t="s">
        <v>2700</v>
      </c>
      <c r="C319" s="186">
        <v>2012407.2</v>
      </c>
      <c r="F319" s="107"/>
      <c r="G319" s="107"/>
      <c r="H319" s="107"/>
    </row>
    <row r="320" spans="2:8" s="105" customFormat="1" ht="15">
      <c r="B320" s="131" t="s">
        <v>2504</v>
      </c>
      <c r="C320" s="186">
        <v>17084990.460000001</v>
      </c>
      <c r="F320" s="107"/>
      <c r="G320" s="107"/>
      <c r="H320" s="107"/>
    </row>
    <row r="321" spans="2:8" s="105" customFormat="1" ht="15">
      <c r="B321" s="131" t="s">
        <v>2508</v>
      </c>
      <c r="C321" s="186">
        <v>665456.25</v>
      </c>
      <c r="F321" s="107"/>
      <c r="G321" s="107"/>
      <c r="H321" s="107"/>
    </row>
    <row r="322" spans="2:8" s="105" customFormat="1" ht="15">
      <c r="B322" s="131" t="s">
        <v>2704</v>
      </c>
      <c r="C322" s="186">
        <v>21926563.25</v>
      </c>
      <c r="F322" s="107"/>
      <c r="G322" s="107"/>
      <c r="H322" s="107"/>
    </row>
    <row r="323" spans="2:8" s="105" customFormat="1" ht="15">
      <c r="B323" s="131" t="s">
        <v>2509</v>
      </c>
      <c r="C323" s="186">
        <v>854260</v>
      </c>
      <c r="F323" s="107"/>
      <c r="G323" s="107"/>
      <c r="H323" s="107"/>
    </row>
    <row r="324" spans="2:8" s="105" customFormat="1" ht="15">
      <c r="B324" s="131" t="s">
        <v>2758</v>
      </c>
      <c r="C324" s="186">
        <v>21576995.219999999</v>
      </c>
      <c r="F324" s="107"/>
      <c r="G324" s="107"/>
      <c r="H324" s="107"/>
    </row>
    <row r="325" spans="2:8" s="105" customFormat="1" ht="15">
      <c r="B325" s="131" t="s">
        <v>2519</v>
      </c>
      <c r="C325" s="186">
        <v>813240</v>
      </c>
      <c r="F325" s="107"/>
      <c r="G325" s="107"/>
      <c r="H325" s="107"/>
    </row>
    <row r="326" spans="2:8" s="105" customFormat="1" ht="15">
      <c r="B326" s="131" t="s">
        <v>2520</v>
      </c>
      <c r="C326" s="186">
        <v>3863580</v>
      </c>
      <c r="F326" s="107"/>
      <c r="G326" s="107"/>
      <c r="H326" s="107"/>
    </row>
    <row r="327" spans="2:8" s="105" customFormat="1" ht="15">
      <c r="B327" s="131" t="s">
        <v>2712</v>
      </c>
      <c r="C327" s="186">
        <v>197983491.19999999</v>
      </c>
      <c r="F327" s="107"/>
      <c r="G327" s="107"/>
      <c r="H327" s="107"/>
    </row>
    <row r="328" spans="2:8" s="105" customFormat="1" ht="15">
      <c r="B328" s="131" t="s">
        <v>2523</v>
      </c>
      <c r="C328" s="186">
        <v>2599740</v>
      </c>
      <c r="F328" s="107"/>
      <c r="G328" s="107"/>
      <c r="H328" s="107"/>
    </row>
    <row r="329" spans="2:8" s="105" customFormat="1" ht="15">
      <c r="B329" s="131" t="s">
        <v>2532</v>
      </c>
      <c r="C329" s="186">
        <v>735105</v>
      </c>
      <c r="F329" s="107"/>
      <c r="G329" s="107"/>
      <c r="H329" s="107"/>
    </row>
    <row r="330" spans="2:8" s="105" customFormat="1" ht="15">
      <c r="B330" s="131" t="s">
        <v>2721</v>
      </c>
      <c r="C330" s="186">
        <v>1345000</v>
      </c>
      <c r="F330" s="107"/>
      <c r="G330" s="107"/>
      <c r="H330" s="107"/>
    </row>
    <row r="331" spans="2:8" s="105" customFormat="1" ht="15">
      <c r="B331" s="131" t="s">
        <v>2543</v>
      </c>
      <c r="C331" s="186">
        <v>11732437.539999999</v>
      </c>
      <c r="F331" s="107"/>
      <c r="G331" s="107"/>
      <c r="H331" s="107"/>
    </row>
    <row r="332" spans="2:8" s="105" customFormat="1" ht="15.75">
      <c r="C332" s="133">
        <f>SUM(C318:C331)</f>
        <v>287637766.12</v>
      </c>
      <c r="F332" s="107"/>
      <c r="G332" s="107"/>
      <c r="H332" s="107"/>
    </row>
    <row r="333" spans="2:8" s="105" customFormat="1">
      <c r="C333" s="179"/>
      <c r="F333" s="107"/>
      <c r="G333" s="107"/>
      <c r="H333" s="107"/>
    </row>
    <row r="334" spans="2:8" s="105" customFormat="1" ht="15.75">
      <c r="B334" s="209" t="s">
        <v>2747</v>
      </c>
      <c r="C334" s="133">
        <f>+C332-C316</f>
        <v>-1219675.6700000167</v>
      </c>
      <c r="F334" s="107"/>
      <c r="G334" s="107"/>
      <c r="H334" s="107"/>
    </row>
    <row r="335" spans="2:8" s="105" customFormat="1">
      <c r="C335" s="179"/>
      <c r="F335" s="107"/>
      <c r="G335" s="107"/>
      <c r="H335" s="107"/>
    </row>
    <row r="336" spans="2:8" s="105" customFormat="1">
      <c r="C336" s="179"/>
      <c r="F336" s="107"/>
      <c r="G336" s="107"/>
      <c r="H336" s="107"/>
    </row>
    <row r="337" spans="2:8" s="105" customFormat="1" ht="15">
      <c r="B337" s="165" t="s">
        <v>2554</v>
      </c>
      <c r="C337" s="191">
        <v>44377</v>
      </c>
      <c r="D337" s="112"/>
      <c r="E337" s="192"/>
      <c r="F337" s="193"/>
      <c r="G337" s="107"/>
      <c r="H337" s="107"/>
    </row>
    <row r="338" spans="2:8" s="105" customFormat="1" ht="45">
      <c r="B338" s="194" t="s">
        <v>2484</v>
      </c>
      <c r="C338" s="194" t="s">
        <v>2555</v>
      </c>
      <c r="D338" s="113" t="s">
        <v>2486</v>
      </c>
      <c r="E338" s="195" t="s">
        <v>2487</v>
      </c>
      <c r="F338" s="138" t="s">
        <v>2488</v>
      </c>
      <c r="G338" s="107"/>
      <c r="H338" s="107"/>
    </row>
    <row r="339" spans="2:8" s="105" customFormat="1" ht="15">
      <c r="B339" s="128" t="s">
        <v>2471</v>
      </c>
      <c r="C339" s="129">
        <v>9625</v>
      </c>
      <c r="D339" s="120">
        <v>34829.616399999999</v>
      </c>
      <c r="E339" s="121">
        <v>34937.550000000003</v>
      </c>
      <c r="F339" s="130" t="s">
        <v>2749</v>
      </c>
      <c r="G339" s="107"/>
      <c r="H339" s="107"/>
    </row>
    <row r="340" spans="2:8" s="105" customFormat="1">
      <c r="B340" s="199" t="s">
        <v>2755</v>
      </c>
      <c r="C340" s="167"/>
      <c r="D340" s="167"/>
      <c r="E340" s="167"/>
      <c r="F340" s="193"/>
      <c r="G340" s="107"/>
      <c r="H340" s="107"/>
    </row>
    <row r="341" spans="2:8" s="105" customFormat="1">
      <c r="B341" s="167"/>
      <c r="C341" s="167"/>
      <c r="D341" s="167"/>
      <c r="E341" s="167"/>
      <c r="F341" s="193"/>
      <c r="G341" s="107"/>
      <c r="H341" s="107"/>
    </row>
    <row r="342" spans="2:8" s="105" customFormat="1">
      <c r="B342" s="105" t="s">
        <v>2750</v>
      </c>
      <c r="C342" s="210">
        <v>1.17E-2</v>
      </c>
      <c r="D342" s="167"/>
      <c r="E342" s="167"/>
      <c r="F342" s="193"/>
      <c r="G342" s="107"/>
      <c r="H342" s="107"/>
    </row>
    <row r="343" spans="2:8" s="105" customFormat="1">
      <c r="C343" s="106"/>
      <c r="F343" s="107"/>
      <c r="G343" s="107"/>
      <c r="H343" s="107"/>
    </row>
    <row r="344" spans="2:8" s="105" customFormat="1">
      <c r="C344" s="106"/>
      <c r="F344" s="107"/>
      <c r="G344" s="107"/>
      <c r="H344" s="107"/>
    </row>
    <row r="345" spans="2:8" s="105" customFormat="1" ht="15">
      <c r="B345" s="187" t="s">
        <v>2565</v>
      </c>
      <c r="C345" s="106"/>
      <c r="F345" s="107"/>
      <c r="G345" s="107"/>
      <c r="H345" s="107"/>
    </row>
    <row r="346" spans="2:8" s="105" customFormat="1">
      <c r="C346" s="106"/>
      <c r="F346" s="107"/>
      <c r="G346" s="107"/>
      <c r="H346" s="107"/>
    </row>
    <row r="347" spans="2:8" s="105" customFormat="1" ht="15">
      <c r="B347" s="132" t="s">
        <v>2751</v>
      </c>
      <c r="C347" s="122" t="s">
        <v>2559</v>
      </c>
      <c r="F347" s="107"/>
      <c r="G347" s="107"/>
      <c r="H347" s="107"/>
    </row>
    <row r="348" spans="2:8" s="105" customFormat="1" ht="15">
      <c r="B348" s="131" t="s">
        <v>2748</v>
      </c>
      <c r="C348" s="123">
        <v>1</v>
      </c>
      <c r="F348" s="107"/>
      <c r="G348" s="107"/>
      <c r="H348" s="107"/>
    </row>
    <row r="349" spans="2:8" s="105" customFormat="1">
      <c r="C349" s="106"/>
      <c r="F349" s="107"/>
      <c r="G349" s="107"/>
      <c r="H349" s="107"/>
    </row>
    <row r="350" spans="2:8" s="105" customFormat="1">
      <c r="C350" s="106"/>
      <c r="F350" s="107"/>
      <c r="G350" s="107"/>
      <c r="H350" s="107"/>
    </row>
    <row r="351" spans="2:8" s="105" customFormat="1" ht="15">
      <c r="B351" s="132" t="s">
        <v>2752</v>
      </c>
      <c r="C351" s="124" t="s">
        <v>2559</v>
      </c>
      <c r="F351" s="107"/>
      <c r="G351" s="107"/>
      <c r="H351" s="107"/>
    </row>
    <row r="352" spans="2:8" s="105" customFormat="1" ht="15">
      <c r="B352" s="131" t="s">
        <v>2748</v>
      </c>
      <c r="C352" s="123">
        <v>1</v>
      </c>
      <c r="F352" s="107"/>
      <c r="G352" s="107"/>
      <c r="H352" s="107"/>
    </row>
    <row r="353" spans="2:8" s="105" customFormat="1">
      <c r="C353" s="106"/>
      <c r="F353" s="107"/>
      <c r="G353" s="107"/>
      <c r="H353" s="107"/>
    </row>
    <row r="354" spans="2:8" s="105" customFormat="1">
      <c r="C354" s="106"/>
      <c r="F354" s="107"/>
      <c r="G354" s="107"/>
      <c r="H354" s="107"/>
    </row>
    <row r="355" spans="2:8" s="105" customFormat="1" ht="15">
      <c r="B355" s="132" t="s">
        <v>2753</v>
      </c>
      <c r="C355" s="125" t="s">
        <v>2561</v>
      </c>
      <c r="F355" s="107"/>
      <c r="G355" s="107"/>
      <c r="H355" s="107"/>
    </row>
    <row r="356" spans="2:8" s="105" customFormat="1" ht="15">
      <c r="B356" s="131" t="s">
        <v>2748</v>
      </c>
      <c r="C356" s="126">
        <v>353263034.06</v>
      </c>
      <c r="F356" s="107"/>
      <c r="G356" s="107"/>
      <c r="H356" s="107"/>
    </row>
    <row r="357" spans="2:8" s="105" customFormat="1" ht="15.75">
      <c r="C357" s="133">
        <f>SUM(C356:C356)</f>
        <v>353263034.06</v>
      </c>
      <c r="F357" s="107"/>
      <c r="G357" s="107"/>
      <c r="H357" s="107"/>
    </row>
    <row r="358" spans="2:8" s="105" customFormat="1">
      <c r="C358" s="106"/>
      <c r="F358" s="107"/>
      <c r="G358" s="107"/>
      <c r="H358" s="107"/>
    </row>
    <row r="359" spans="2:8" s="105" customFormat="1" ht="15">
      <c r="B359" s="132" t="s">
        <v>2754</v>
      </c>
      <c r="C359" s="125" t="s">
        <v>2561</v>
      </c>
      <c r="F359" s="107"/>
      <c r="G359" s="107"/>
      <c r="H359" s="107"/>
    </row>
    <row r="360" spans="2:8" s="105" customFormat="1" ht="15">
      <c r="B360" s="131" t="s">
        <v>2748</v>
      </c>
      <c r="C360" s="127">
        <v>351304325.53000003</v>
      </c>
      <c r="F360" s="107"/>
      <c r="G360" s="107"/>
      <c r="H360" s="107"/>
    </row>
    <row r="361" spans="2:8" s="105" customFormat="1" ht="15.75">
      <c r="C361" s="133">
        <f>SUM(C360:C360)</f>
        <v>351304325.53000003</v>
      </c>
      <c r="F361" s="107"/>
      <c r="G361" s="107"/>
      <c r="H361" s="107"/>
    </row>
    <row r="362" spans="2:8" s="105" customFormat="1">
      <c r="C362" s="106"/>
      <c r="F362" s="107"/>
      <c r="G362" s="107"/>
      <c r="H362" s="107"/>
    </row>
    <row r="363" spans="2:8" s="105" customFormat="1" ht="15.75">
      <c r="B363" s="211" t="s">
        <v>2563</v>
      </c>
      <c r="C363" s="133">
        <f>+C361-C357</f>
        <v>-1958708.5299999714</v>
      </c>
      <c r="F363" s="107"/>
      <c r="G363" s="107"/>
      <c r="H363" s="107"/>
    </row>
    <row r="364" spans="2:8" s="105" customFormat="1" ht="15.75">
      <c r="B364" s="211"/>
      <c r="C364" s="133"/>
      <c r="F364" s="107"/>
      <c r="G364" s="107"/>
      <c r="H364" s="107"/>
    </row>
    <row r="365" spans="2:8" s="105" customFormat="1">
      <c r="C365" s="106"/>
      <c r="F365" s="107"/>
      <c r="G365" s="107"/>
      <c r="H365" s="107"/>
    </row>
    <row r="366" spans="2:8" s="105" customFormat="1">
      <c r="C366" s="106"/>
      <c r="F366" s="107"/>
      <c r="G366" s="107"/>
      <c r="H366" s="107"/>
    </row>
    <row r="367" spans="2:8" s="105" customFormat="1">
      <c r="C367" s="106"/>
      <c r="F367" s="107"/>
      <c r="G367" s="107"/>
      <c r="H367" s="107"/>
    </row>
    <row r="368" spans="2:8" s="105" customFormat="1">
      <c r="C368" s="106"/>
      <c r="F368" s="107"/>
      <c r="G368" s="107"/>
      <c r="H368" s="107"/>
    </row>
    <row r="369" spans="3:8" s="105" customFormat="1">
      <c r="C369" s="106"/>
      <c r="F369" s="107"/>
      <c r="G369" s="107"/>
      <c r="H369" s="107"/>
    </row>
    <row r="370" spans="3:8" s="105" customFormat="1">
      <c r="C370" s="106"/>
      <c r="F370" s="107"/>
      <c r="G370" s="107"/>
      <c r="H370" s="107"/>
    </row>
    <row r="371" spans="3:8" s="105" customFormat="1">
      <c r="C371" s="106"/>
      <c r="F371" s="107"/>
      <c r="G371" s="107"/>
      <c r="H371" s="107"/>
    </row>
    <row r="372" spans="3:8" s="105" customFormat="1">
      <c r="C372" s="106"/>
      <c r="F372" s="107"/>
      <c r="G372" s="107"/>
      <c r="H372" s="107"/>
    </row>
    <row r="373" spans="3:8" s="105" customFormat="1">
      <c r="C373" s="106"/>
      <c r="F373" s="107"/>
      <c r="G373" s="107"/>
      <c r="H373" s="107"/>
    </row>
    <row r="374" spans="3:8" s="105" customFormat="1">
      <c r="C374" s="106"/>
      <c r="F374" s="107"/>
      <c r="G374" s="107"/>
      <c r="H374" s="107"/>
    </row>
    <row r="375" spans="3:8" s="105" customFormat="1">
      <c r="C375" s="106"/>
      <c r="F375" s="107"/>
      <c r="G375" s="107"/>
      <c r="H375" s="107"/>
    </row>
    <row r="376" spans="3:8" s="105" customFormat="1">
      <c r="C376" s="106"/>
      <c r="F376" s="107"/>
      <c r="G376" s="107"/>
      <c r="H376" s="107"/>
    </row>
    <row r="377" spans="3:8" s="105" customFormat="1">
      <c r="C377" s="106"/>
      <c r="F377" s="107"/>
      <c r="G377" s="107"/>
      <c r="H377" s="107"/>
    </row>
    <row r="378" spans="3:8" s="105" customFormat="1">
      <c r="C378" s="106"/>
      <c r="F378" s="107"/>
      <c r="G378" s="107"/>
      <c r="H378" s="107"/>
    </row>
    <row r="379" spans="3:8" s="105" customFormat="1">
      <c r="C379" s="106"/>
      <c r="F379" s="107"/>
      <c r="G379" s="107"/>
      <c r="H379" s="107"/>
    </row>
    <row r="380" spans="3:8" s="105" customFormat="1">
      <c r="C380" s="106"/>
      <c r="F380" s="107"/>
      <c r="G380" s="107"/>
      <c r="H380" s="107"/>
    </row>
    <row r="381" spans="3:8" s="105" customFormat="1">
      <c r="C381" s="106"/>
      <c r="F381" s="107"/>
      <c r="G381" s="107"/>
      <c r="H381" s="107"/>
    </row>
    <row r="382" spans="3:8" s="105" customFormat="1">
      <c r="C382" s="106"/>
      <c r="F382" s="107"/>
      <c r="G382" s="107"/>
      <c r="H382" s="107"/>
    </row>
    <row r="383" spans="3:8" s="105" customFormat="1">
      <c r="C383" s="106"/>
      <c r="F383" s="107"/>
      <c r="G383" s="107"/>
      <c r="H383" s="107"/>
    </row>
  </sheetData>
  <mergeCells count="3">
    <mergeCell ref="B1:E1"/>
    <mergeCell ref="C3:C7"/>
    <mergeCell ref="F228:F261"/>
  </mergeCells>
  <phoneticPr fontId="0" type="noConversion"/>
  <conditionalFormatting sqref="C348">
    <cfRule type="expression" dxfId="116" priority="42" stopIfTrue="1">
      <formula>$C348="Total"</formula>
    </cfRule>
  </conditionalFormatting>
  <conditionalFormatting sqref="C348">
    <cfRule type="expression" dxfId="115" priority="41">
      <formula>#REF!="Total"</formula>
    </cfRule>
  </conditionalFormatting>
  <conditionalFormatting sqref="C348">
    <cfRule type="expression" dxfId="114" priority="40">
      <formula>#REF!="Total"</formula>
    </cfRule>
  </conditionalFormatting>
  <conditionalFormatting sqref="C348">
    <cfRule type="expression" dxfId="113" priority="39">
      <formula>#REF!="Total"</formula>
    </cfRule>
  </conditionalFormatting>
  <conditionalFormatting sqref="C348">
    <cfRule type="expression" dxfId="112" priority="38">
      <formula>#REF!="Total"</formula>
    </cfRule>
  </conditionalFormatting>
  <conditionalFormatting sqref="C348">
    <cfRule type="expression" dxfId="111" priority="37">
      <formula>#REF!="Total"</formula>
    </cfRule>
  </conditionalFormatting>
  <conditionalFormatting sqref="C348">
    <cfRule type="expression" dxfId="110" priority="36">
      <formula>#REF!="Total"</formula>
    </cfRule>
  </conditionalFormatting>
  <conditionalFormatting sqref="C348">
    <cfRule type="expression" dxfId="109" priority="35">
      <formula>#REF!="Total"</formula>
    </cfRule>
  </conditionalFormatting>
  <conditionalFormatting sqref="C348">
    <cfRule type="expression" dxfId="108" priority="43">
      <formula>#REF!="Total"</formula>
    </cfRule>
  </conditionalFormatting>
  <conditionalFormatting sqref="C348">
    <cfRule type="expression" dxfId="107" priority="44">
      <formula>#REF!="Total"</formula>
    </cfRule>
  </conditionalFormatting>
  <conditionalFormatting sqref="C348">
    <cfRule type="expression" dxfId="106" priority="45">
      <formula>$A327="Total"</formula>
    </cfRule>
  </conditionalFormatting>
  <conditionalFormatting sqref="C348">
    <cfRule type="expression" dxfId="105" priority="46">
      <formula>#REF!="Total"</formula>
    </cfRule>
  </conditionalFormatting>
  <conditionalFormatting sqref="C348">
    <cfRule type="expression" dxfId="104" priority="47">
      <formula>$A348="Total"</formula>
    </cfRule>
  </conditionalFormatting>
  <conditionalFormatting sqref="C348">
    <cfRule type="expression" dxfId="103" priority="34">
      <formula>#REF!="Total"</formula>
    </cfRule>
  </conditionalFormatting>
  <conditionalFormatting sqref="C348">
    <cfRule type="expression" dxfId="102" priority="33">
      <formula>#REF!="Total"</formula>
    </cfRule>
  </conditionalFormatting>
  <conditionalFormatting sqref="C348">
    <cfRule type="expression" dxfId="101" priority="48" stopIfTrue="1">
      <formula>#REF!="Total"</formula>
    </cfRule>
  </conditionalFormatting>
  <conditionalFormatting sqref="C348">
    <cfRule type="expression" dxfId="100" priority="49">
      <formula>$A328="Total"</formula>
    </cfRule>
  </conditionalFormatting>
  <conditionalFormatting sqref="C348">
    <cfRule type="expression" dxfId="99" priority="50">
      <formula>$A320="Total"</formula>
    </cfRule>
  </conditionalFormatting>
  <conditionalFormatting sqref="C348">
    <cfRule type="expression" dxfId="98" priority="51">
      <formula>$A324="Total"</formula>
    </cfRule>
  </conditionalFormatting>
  <conditionalFormatting sqref="C348">
    <cfRule type="expression" dxfId="97" priority="52">
      <formula>#REF!="Total"</formula>
    </cfRule>
  </conditionalFormatting>
  <conditionalFormatting sqref="C348">
    <cfRule type="expression" dxfId="96" priority="53">
      <formula>#REF!="Total"</formula>
    </cfRule>
  </conditionalFormatting>
  <conditionalFormatting sqref="C348">
    <cfRule type="expression" dxfId="95" priority="54">
      <formula>#REF!="Total"</formula>
    </cfRule>
  </conditionalFormatting>
  <conditionalFormatting sqref="C348">
    <cfRule type="expression" dxfId="94" priority="55">
      <formula>#REF!="Total"</formula>
    </cfRule>
  </conditionalFormatting>
  <conditionalFormatting sqref="C348">
    <cfRule type="expression" dxfId="93" priority="56">
      <formula>#REF!="Total"</formula>
    </cfRule>
  </conditionalFormatting>
  <conditionalFormatting sqref="C348">
    <cfRule type="expression" dxfId="92" priority="57">
      <formula>#REF!="Total"</formula>
    </cfRule>
  </conditionalFormatting>
  <conditionalFormatting sqref="C348">
    <cfRule type="expression" dxfId="91" priority="32">
      <formula>#REF!="Total"</formula>
    </cfRule>
  </conditionalFormatting>
  <conditionalFormatting sqref="C348">
    <cfRule type="expression" dxfId="90" priority="58">
      <formula>$A314="Total"</formula>
    </cfRule>
  </conditionalFormatting>
  <conditionalFormatting sqref="C348">
    <cfRule type="expression" dxfId="89" priority="59">
      <formula>$A326="Total"</formula>
    </cfRule>
  </conditionalFormatting>
  <conditionalFormatting sqref="C348">
    <cfRule type="expression" dxfId="88" priority="60">
      <formula>$A315="Total"</formula>
    </cfRule>
  </conditionalFormatting>
  <conditionalFormatting sqref="C348">
    <cfRule type="expression" dxfId="87" priority="61">
      <formula>#REF!="Total"</formula>
    </cfRule>
  </conditionalFormatting>
  <conditionalFormatting sqref="C352">
    <cfRule type="expression" dxfId="86" priority="12" stopIfTrue="1">
      <formula>$C352="Total"</formula>
    </cfRule>
  </conditionalFormatting>
  <conditionalFormatting sqref="C352">
    <cfRule type="expression" dxfId="85" priority="11">
      <formula>#REF!="Total"</formula>
    </cfRule>
  </conditionalFormatting>
  <conditionalFormatting sqref="C352">
    <cfRule type="expression" dxfId="84" priority="10">
      <formula>#REF!="Total"</formula>
    </cfRule>
  </conditionalFormatting>
  <conditionalFormatting sqref="C352">
    <cfRule type="expression" dxfId="83" priority="9">
      <formula>#REF!="Total"</formula>
    </cfRule>
  </conditionalFormatting>
  <conditionalFormatting sqref="C352">
    <cfRule type="expression" dxfId="82" priority="8">
      <formula>#REF!="Total"</formula>
    </cfRule>
  </conditionalFormatting>
  <conditionalFormatting sqref="C352">
    <cfRule type="expression" dxfId="81" priority="7">
      <formula>#REF!="Total"</formula>
    </cfRule>
  </conditionalFormatting>
  <conditionalFormatting sqref="C352">
    <cfRule type="expression" dxfId="80" priority="6">
      <formula>#REF!="Total"</formula>
    </cfRule>
  </conditionalFormatting>
  <conditionalFormatting sqref="C352">
    <cfRule type="expression" dxfId="79" priority="5">
      <formula>#REF!="Total"</formula>
    </cfRule>
  </conditionalFormatting>
  <conditionalFormatting sqref="C352">
    <cfRule type="expression" dxfId="78" priority="13">
      <formula>#REF!="Total"</formula>
    </cfRule>
  </conditionalFormatting>
  <conditionalFormatting sqref="C352">
    <cfRule type="expression" dxfId="77" priority="14">
      <formula>#REF!="Total"</formula>
    </cfRule>
  </conditionalFormatting>
  <conditionalFormatting sqref="C352">
    <cfRule type="expression" dxfId="76" priority="15">
      <formula>#REF!="Total"</formula>
    </cfRule>
  </conditionalFormatting>
  <conditionalFormatting sqref="C352">
    <cfRule type="expression" dxfId="75" priority="16">
      <formula>#REF!="Total"</formula>
    </cfRule>
  </conditionalFormatting>
  <conditionalFormatting sqref="C352">
    <cfRule type="expression" dxfId="74" priority="17">
      <formula>$A352="Total"</formula>
    </cfRule>
  </conditionalFormatting>
  <conditionalFormatting sqref="C352">
    <cfRule type="expression" dxfId="73" priority="4">
      <formula>#REF!="Total"</formula>
    </cfRule>
  </conditionalFormatting>
  <conditionalFormatting sqref="C352">
    <cfRule type="expression" dxfId="72" priority="3">
      <formula>#REF!="Total"</formula>
    </cfRule>
  </conditionalFormatting>
  <conditionalFormatting sqref="C352">
    <cfRule type="expression" dxfId="71" priority="18" stopIfTrue="1">
      <formula>#REF!="Total"</formula>
    </cfRule>
  </conditionalFormatting>
  <conditionalFormatting sqref="C352">
    <cfRule type="expression" dxfId="70" priority="19">
      <formula>#REF!="Total"</formula>
    </cfRule>
  </conditionalFormatting>
  <conditionalFormatting sqref="C352">
    <cfRule type="expression" dxfId="69" priority="20">
      <formula>$A330="Total"</formula>
    </cfRule>
  </conditionalFormatting>
  <conditionalFormatting sqref="C352">
    <cfRule type="expression" dxfId="68" priority="21">
      <formula>#REF!="Total"</formula>
    </cfRule>
  </conditionalFormatting>
  <conditionalFormatting sqref="C352">
    <cfRule type="expression" dxfId="67" priority="22">
      <formula>#REF!="Total"</formula>
    </cfRule>
  </conditionalFormatting>
  <conditionalFormatting sqref="C352">
    <cfRule type="expression" dxfId="66" priority="23">
      <formula>#REF!="Total"</formula>
    </cfRule>
  </conditionalFormatting>
  <conditionalFormatting sqref="C352">
    <cfRule type="expression" dxfId="65" priority="24">
      <formula>#REF!="Total"</formula>
    </cfRule>
  </conditionalFormatting>
  <conditionalFormatting sqref="C352">
    <cfRule type="expression" dxfId="64" priority="25">
      <formula>#REF!="Total"</formula>
    </cfRule>
  </conditionalFormatting>
  <conditionalFormatting sqref="C352">
    <cfRule type="expression" dxfId="63" priority="26">
      <formula>#REF!="Total"</formula>
    </cfRule>
  </conditionalFormatting>
  <conditionalFormatting sqref="C352">
    <cfRule type="expression" dxfId="62" priority="27">
      <formula>#REF!="Total"</formula>
    </cfRule>
  </conditionalFormatting>
  <conditionalFormatting sqref="C352">
    <cfRule type="expression" dxfId="61" priority="2">
      <formula>#REF!="Total"</formula>
    </cfRule>
  </conditionalFormatting>
  <conditionalFormatting sqref="C352">
    <cfRule type="expression" dxfId="60" priority="28">
      <formula>#REF!="Total"</formula>
    </cfRule>
  </conditionalFormatting>
  <conditionalFormatting sqref="C352">
    <cfRule type="expression" dxfId="59" priority="29">
      <formula>#REF!="Total"</formula>
    </cfRule>
  </conditionalFormatting>
  <conditionalFormatting sqref="C352">
    <cfRule type="expression" dxfId="58" priority="30">
      <formula>#REF!="Total"</formula>
    </cfRule>
  </conditionalFormatting>
  <conditionalFormatting sqref="C352">
    <cfRule type="expression" dxfId="57" priority="31">
      <formula>#REF!="Total"</formula>
    </cfRule>
  </conditionalFormatting>
  <conditionalFormatting sqref="C348 C352">
    <cfRule type="expression" dxfId="56" priority="62">
      <formula>#REF!="Total"</formula>
    </cfRule>
  </conditionalFormatting>
  <conditionalFormatting sqref="C348 C352">
    <cfRule type="expression" dxfId="55" priority="63">
      <formula>#REF!="Total"</formula>
    </cfRule>
  </conditionalFormatting>
  <conditionalFormatting sqref="C348 C352">
    <cfRule type="expression" dxfId="54" priority="64">
      <formula>#REF!="Total"</formula>
    </cfRule>
  </conditionalFormatting>
  <conditionalFormatting sqref="B222">
    <cfRule type="expression" dxfId="53" priority="1">
      <formula>$A65718="Total"</formula>
    </cfRule>
  </conditionalFormatting>
  <hyperlinks>
    <hyperlink ref="A1" location="Index!A1" display="Index" xr:uid="{00000000-0004-0000-0200-000000000000}"/>
  </hyperlinks>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6"/>
  <dimension ref="A1:I247"/>
  <sheetViews>
    <sheetView workbookViewId="0">
      <selection activeCell="B1" sqref="B1:E1"/>
    </sheetView>
  </sheetViews>
  <sheetFormatPr defaultRowHeight="12.75"/>
  <cols>
    <col min="1" max="1" width="5.42578125" style="1" bestFit="1" customWidth="1"/>
    <col min="2" max="2" width="72.28515625" style="1" bestFit="1" customWidth="1"/>
    <col min="3" max="3" width="20.7109375" style="15" customWidth="1"/>
    <col min="4" max="4" width="27.42578125" style="1" bestFit="1" customWidth="1"/>
    <col min="5" max="5" width="13.85546875" style="1" bestFit="1" customWidth="1"/>
    <col min="6" max="6" width="12.5703125" style="4" customWidth="1"/>
    <col min="7" max="7" width="18.140625" style="4" bestFit="1" customWidth="1"/>
    <col min="8" max="8" width="9.140625" style="4" bestFit="1"/>
    <col min="9" max="16384" width="9.140625" style="1"/>
  </cols>
  <sheetData>
    <row r="1" spans="1:9">
      <c r="A1" s="3" t="s">
        <v>243</v>
      </c>
      <c r="B1" s="269" t="s">
        <v>292</v>
      </c>
      <c r="C1" s="269"/>
      <c r="D1" s="269"/>
      <c r="E1" s="269"/>
    </row>
    <row r="2" spans="1:9" s="105" customFormat="1" ht="13.5" thickBot="1">
      <c r="C2" s="106"/>
      <c r="F2" s="107"/>
      <c r="G2" s="107"/>
      <c r="H2" s="107"/>
    </row>
    <row r="3" spans="1:9" s="105" customFormat="1" ht="15">
      <c r="B3" s="172" t="s">
        <v>1932</v>
      </c>
      <c r="C3" s="270"/>
      <c r="F3" s="107"/>
      <c r="G3" s="107"/>
      <c r="H3" s="107"/>
    </row>
    <row r="4" spans="1:9" s="105" customFormat="1" ht="15">
      <c r="B4" s="175" t="s">
        <v>1933</v>
      </c>
      <c r="C4" s="271"/>
      <c r="F4" s="107"/>
      <c r="G4" s="107"/>
      <c r="H4" s="107"/>
    </row>
    <row r="5" spans="1:9" s="105" customFormat="1" ht="15">
      <c r="B5" s="175" t="s">
        <v>1925</v>
      </c>
      <c r="C5" s="271"/>
      <c r="F5" s="107"/>
      <c r="G5" s="107"/>
      <c r="H5" s="107"/>
    </row>
    <row r="6" spans="1:9" s="105" customFormat="1" ht="30">
      <c r="B6" s="175" t="s">
        <v>1934</v>
      </c>
      <c r="C6" s="271"/>
      <c r="F6" s="107"/>
      <c r="G6" s="107"/>
      <c r="H6" s="107"/>
    </row>
    <row r="7" spans="1:9" s="105" customFormat="1" ht="30.75" thickBot="1">
      <c r="B7" s="176" t="s">
        <v>1935</v>
      </c>
      <c r="C7" s="272"/>
      <c r="F7" s="107"/>
      <c r="G7" s="107"/>
      <c r="H7" s="107"/>
    </row>
    <row r="8" spans="1:9" s="105" customFormat="1">
      <c r="C8" s="106"/>
      <c r="F8" s="107"/>
      <c r="G8" s="107"/>
      <c r="H8" s="107"/>
    </row>
    <row r="9" spans="1:9" s="105" customFormat="1">
      <c r="B9" s="105" t="s">
        <v>344</v>
      </c>
      <c r="C9" s="106"/>
      <c r="F9" s="107"/>
      <c r="G9" s="107"/>
      <c r="H9" s="107"/>
    </row>
    <row r="10" spans="1:9" s="105" customFormat="1">
      <c r="C10" s="106"/>
      <c r="F10" s="107"/>
      <c r="G10" s="107"/>
      <c r="H10" s="107"/>
    </row>
    <row r="11" spans="1:9" s="105" customFormat="1">
      <c r="B11" s="168" t="s">
        <v>345</v>
      </c>
      <c r="C11" s="169" t="s">
        <v>346</v>
      </c>
      <c r="D11" s="168" t="s">
        <v>379</v>
      </c>
      <c r="E11" s="168" t="s">
        <v>348</v>
      </c>
      <c r="F11" s="170" t="s">
        <v>349</v>
      </c>
      <c r="G11" s="170" t="s">
        <v>350</v>
      </c>
      <c r="H11" s="170" t="s">
        <v>351</v>
      </c>
      <c r="I11" s="177" t="s">
        <v>380</v>
      </c>
    </row>
    <row r="12" spans="1:9" s="105" customFormat="1">
      <c r="B12" s="177" t="s">
        <v>381</v>
      </c>
      <c r="C12" s="106"/>
      <c r="F12" s="107"/>
      <c r="G12" s="107"/>
      <c r="H12" s="107"/>
    </row>
    <row r="13" spans="1:9" s="105" customFormat="1">
      <c r="B13" s="177" t="s">
        <v>353</v>
      </c>
      <c r="C13" s="106"/>
      <c r="F13" s="107"/>
      <c r="G13" s="107"/>
      <c r="H13" s="107"/>
    </row>
    <row r="14" spans="1:9" s="105" customFormat="1">
      <c r="B14" s="105" t="s">
        <v>2080</v>
      </c>
      <c r="C14" s="106" t="s">
        <v>382</v>
      </c>
      <c r="D14" s="105" t="s">
        <v>439</v>
      </c>
      <c r="E14" s="105" t="s">
        <v>650</v>
      </c>
      <c r="F14" s="107">
        <v>87750</v>
      </c>
      <c r="G14" s="107">
        <v>617.5</v>
      </c>
      <c r="H14" s="107">
        <v>5.78</v>
      </c>
    </row>
    <row r="15" spans="1:9" s="105" customFormat="1">
      <c r="B15" s="105" t="s">
        <v>1393</v>
      </c>
      <c r="C15" s="106" t="s">
        <v>382</v>
      </c>
      <c r="D15" s="105" t="s">
        <v>383</v>
      </c>
      <c r="E15" s="105" t="s">
        <v>387</v>
      </c>
      <c r="F15" s="107">
        <v>32200</v>
      </c>
      <c r="G15" s="107">
        <v>482.32</v>
      </c>
      <c r="H15" s="107">
        <v>4.5199999999999996</v>
      </c>
    </row>
    <row r="16" spans="1:9" s="105" customFormat="1">
      <c r="B16" s="105" t="s">
        <v>2082</v>
      </c>
      <c r="C16" s="106" t="s">
        <v>382</v>
      </c>
      <c r="D16" s="105" t="s">
        <v>573</v>
      </c>
      <c r="E16" s="105" t="s">
        <v>574</v>
      </c>
      <c r="F16" s="107">
        <v>39950</v>
      </c>
      <c r="G16" s="107">
        <v>466.06</v>
      </c>
      <c r="H16" s="107">
        <v>4.3600000000000003</v>
      </c>
    </row>
    <row r="17" spans="2:8" s="105" customFormat="1">
      <c r="B17" s="105" t="s">
        <v>523</v>
      </c>
      <c r="C17" s="106" t="s">
        <v>382</v>
      </c>
      <c r="D17" s="105" t="s">
        <v>383</v>
      </c>
      <c r="E17" s="105" t="s">
        <v>524</v>
      </c>
      <c r="F17" s="107">
        <v>109000</v>
      </c>
      <c r="G17" s="107">
        <v>456.93</v>
      </c>
      <c r="H17" s="107">
        <v>4.28</v>
      </c>
    </row>
    <row r="18" spans="2:8" s="105" customFormat="1">
      <c r="B18" s="105" t="s">
        <v>2092</v>
      </c>
      <c r="C18" s="106" t="s">
        <v>382</v>
      </c>
      <c r="D18" s="105" t="s">
        <v>433</v>
      </c>
      <c r="E18" s="105" t="s">
        <v>585</v>
      </c>
      <c r="F18" s="107">
        <v>55900</v>
      </c>
      <c r="G18" s="107">
        <v>443.2</v>
      </c>
      <c r="H18" s="107">
        <v>4.1500000000000004</v>
      </c>
    </row>
    <row r="19" spans="2:8" s="105" customFormat="1">
      <c r="B19" s="105" t="s">
        <v>1395</v>
      </c>
      <c r="C19" s="106" t="s">
        <v>382</v>
      </c>
      <c r="D19" s="105" t="s">
        <v>383</v>
      </c>
      <c r="E19" s="105" t="s">
        <v>384</v>
      </c>
      <c r="F19" s="107">
        <v>67230</v>
      </c>
      <c r="G19" s="107">
        <v>424.15</v>
      </c>
      <c r="H19" s="107">
        <v>3.97</v>
      </c>
    </row>
    <row r="20" spans="2:8" s="105" customFormat="1">
      <c r="B20" s="105" t="s">
        <v>1392</v>
      </c>
      <c r="C20" s="106" t="s">
        <v>382</v>
      </c>
      <c r="D20" s="105" t="s">
        <v>388</v>
      </c>
      <c r="E20" s="105" t="s">
        <v>389</v>
      </c>
      <c r="F20" s="107">
        <v>25600</v>
      </c>
      <c r="G20" s="107">
        <v>404.68</v>
      </c>
      <c r="H20" s="107">
        <v>3.79</v>
      </c>
    </row>
    <row r="21" spans="2:8" s="105" customFormat="1">
      <c r="B21" s="105" t="s">
        <v>2089</v>
      </c>
      <c r="C21" s="106" t="s">
        <v>382</v>
      </c>
      <c r="D21" s="105" t="s">
        <v>406</v>
      </c>
      <c r="E21" s="105" t="s">
        <v>607</v>
      </c>
      <c r="F21" s="107">
        <v>39000</v>
      </c>
      <c r="G21" s="107">
        <v>376.43</v>
      </c>
      <c r="H21" s="107">
        <v>3.52</v>
      </c>
    </row>
    <row r="22" spans="2:8" s="105" customFormat="1">
      <c r="B22" s="105" t="s">
        <v>1389</v>
      </c>
      <c r="C22" s="106" t="s">
        <v>382</v>
      </c>
      <c r="D22" s="105" t="s">
        <v>401</v>
      </c>
      <c r="E22" s="105" t="s">
        <v>409</v>
      </c>
      <c r="F22" s="107">
        <v>185600</v>
      </c>
      <c r="G22" s="107">
        <v>376.21</v>
      </c>
      <c r="H22" s="107">
        <v>3.52</v>
      </c>
    </row>
    <row r="23" spans="2:8" s="105" customFormat="1">
      <c r="B23" s="105" t="s">
        <v>2083</v>
      </c>
      <c r="C23" s="106" t="s">
        <v>382</v>
      </c>
      <c r="D23" s="105" t="s">
        <v>575</v>
      </c>
      <c r="E23" s="105" t="s">
        <v>578</v>
      </c>
      <c r="F23" s="107">
        <v>142600</v>
      </c>
      <c r="G23" s="107">
        <v>374.82</v>
      </c>
      <c r="H23" s="107">
        <v>3.51</v>
      </c>
    </row>
    <row r="24" spans="2:8" s="105" customFormat="1">
      <c r="B24" s="105" t="s">
        <v>1369</v>
      </c>
      <c r="C24" s="106" t="s">
        <v>382</v>
      </c>
      <c r="D24" s="105" t="s">
        <v>406</v>
      </c>
      <c r="E24" s="105" t="s">
        <v>413</v>
      </c>
      <c r="F24" s="107">
        <v>7300</v>
      </c>
      <c r="G24" s="107">
        <v>321.8</v>
      </c>
      <c r="H24" s="107">
        <v>3.01</v>
      </c>
    </row>
    <row r="25" spans="2:8" s="105" customFormat="1">
      <c r="B25" s="105" t="s">
        <v>1394</v>
      </c>
      <c r="C25" s="106" t="s">
        <v>382</v>
      </c>
      <c r="D25" s="105" t="s">
        <v>385</v>
      </c>
      <c r="E25" s="105" t="s">
        <v>386</v>
      </c>
      <c r="F25" s="107">
        <v>14850</v>
      </c>
      <c r="G25" s="107">
        <v>313.43</v>
      </c>
      <c r="H25" s="107">
        <v>2.93</v>
      </c>
    </row>
    <row r="26" spans="2:8" s="105" customFormat="1">
      <c r="B26" s="105" t="s">
        <v>2126</v>
      </c>
      <c r="C26" s="106" t="s">
        <v>382</v>
      </c>
      <c r="D26" s="105" t="s">
        <v>385</v>
      </c>
      <c r="E26" s="105" t="s">
        <v>588</v>
      </c>
      <c r="F26" s="107">
        <v>102600</v>
      </c>
      <c r="G26" s="107">
        <v>300.82</v>
      </c>
      <c r="H26" s="107">
        <v>2.82</v>
      </c>
    </row>
    <row r="27" spans="2:8" s="105" customFormat="1">
      <c r="B27" s="105" t="s">
        <v>1391</v>
      </c>
      <c r="C27" s="106" t="s">
        <v>382</v>
      </c>
      <c r="D27" s="105" t="s">
        <v>388</v>
      </c>
      <c r="E27" s="105" t="s">
        <v>390</v>
      </c>
      <c r="F27" s="107">
        <v>7650</v>
      </c>
      <c r="G27" s="107">
        <v>255.95</v>
      </c>
      <c r="H27" s="107">
        <v>2.4</v>
      </c>
    </row>
    <row r="28" spans="2:8" s="105" customFormat="1">
      <c r="B28" s="105" t="s">
        <v>1355</v>
      </c>
      <c r="C28" s="106" t="s">
        <v>382</v>
      </c>
      <c r="D28" s="105" t="s">
        <v>392</v>
      </c>
      <c r="E28" s="105" t="s">
        <v>393</v>
      </c>
      <c r="F28" s="107">
        <v>9700</v>
      </c>
      <c r="G28" s="107">
        <v>240.1</v>
      </c>
      <c r="H28" s="107">
        <v>2.25</v>
      </c>
    </row>
    <row r="29" spans="2:8" s="105" customFormat="1">
      <c r="B29" s="105" t="s">
        <v>2084</v>
      </c>
      <c r="C29" s="106" t="s">
        <v>382</v>
      </c>
      <c r="D29" s="105" t="s">
        <v>397</v>
      </c>
      <c r="E29" s="105" t="s">
        <v>398</v>
      </c>
      <c r="F29" s="107">
        <v>33433</v>
      </c>
      <c r="G29" s="107">
        <v>175.74</v>
      </c>
      <c r="H29" s="107">
        <v>1.65</v>
      </c>
    </row>
    <row r="30" spans="2:8" s="105" customFormat="1">
      <c r="B30" s="105" t="s">
        <v>2085</v>
      </c>
      <c r="C30" s="106" t="s">
        <v>382</v>
      </c>
      <c r="D30" s="105" t="s">
        <v>401</v>
      </c>
      <c r="E30" s="105" t="s">
        <v>402</v>
      </c>
      <c r="F30" s="107">
        <v>4950</v>
      </c>
      <c r="G30" s="107">
        <v>122.33</v>
      </c>
      <c r="H30" s="107">
        <v>1.1499999999999999</v>
      </c>
    </row>
    <row r="31" spans="2:8" s="105" customFormat="1">
      <c r="B31" s="105" t="s">
        <v>1386</v>
      </c>
      <c r="C31" s="106" t="s">
        <v>382</v>
      </c>
      <c r="D31" s="105" t="s">
        <v>388</v>
      </c>
      <c r="E31" s="105" t="s">
        <v>513</v>
      </c>
      <c r="F31" s="107">
        <v>11200</v>
      </c>
      <c r="G31" s="107">
        <v>110.15</v>
      </c>
      <c r="H31" s="107">
        <v>1.03</v>
      </c>
    </row>
    <row r="32" spans="2:8" s="105" customFormat="1">
      <c r="B32" s="105" t="s">
        <v>2095</v>
      </c>
      <c r="C32" s="106" t="s">
        <v>382</v>
      </c>
      <c r="D32" s="105" t="s">
        <v>419</v>
      </c>
      <c r="E32" s="105" t="s">
        <v>420</v>
      </c>
      <c r="F32" s="107">
        <v>1550</v>
      </c>
      <c r="G32" s="107">
        <v>105.03</v>
      </c>
      <c r="H32" s="107">
        <v>0.98</v>
      </c>
    </row>
    <row r="33" spans="2:8" s="105" customFormat="1">
      <c r="B33" s="105" t="s">
        <v>2170</v>
      </c>
      <c r="C33" s="106" t="s">
        <v>382</v>
      </c>
      <c r="D33" s="105" t="s">
        <v>487</v>
      </c>
      <c r="E33" s="105" t="s">
        <v>648</v>
      </c>
      <c r="F33" s="107">
        <v>26000</v>
      </c>
      <c r="G33" s="107">
        <v>88.3</v>
      </c>
      <c r="H33" s="107">
        <v>0.83</v>
      </c>
    </row>
    <row r="34" spans="2:8" s="105" customFormat="1">
      <c r="B34" s="105" t="s">
        <v>2090</v>
      </c>
      <c r="C34" s="106" t="s">
        <v>382</v>
      </c>
      <c r="D34" s="105" t="s">
        <v>423</v>
      </c>
      <c r="E34" s="105" t="s">
        <v>424</v>
      </c>
      <c r="F34" s="107">
        <v>5700</v>
      </c>
      <c r="G34" s="107">
        <v>85.53</v>
      </c>
      <c r="H34" s="107">
        <v>0.8</v>
      </c>
    </row>
    <row r="35" spans="2:8" s="105" customFormat="1">
      <c r="B35" s="105" t="s">
        <v>1370</v>
      </c>
      <c r="C35" s="106" t="s">
        <v>382</v>
      </c>
      <c r="D35" s="105" t="s">
        <v>487</v>
      </c>
      <c r="E35" s="105" t="s">
        <v>525</v>
      </c>
      <c r="F35" s="107">
        <v>2800</v>
      </c>
      <c r="G35" s="107">
        <v>74.790000000000006</v>
      </c>
      <c r="H35" s="107">
        <v>0.7</v>
      </c>
    </row>
    <row r="36" spans="2:8" s="105" customFormat="1">
      <c r="B36" s="105" t="s">
        <v>1381</v>
      </c>
      <c r="C36" s="106" t="s">
        <v>382</v>
      </c>
      <c r="D36" s="105" t="s">
        <v>401</v>
      </c>
      <c r="E36" s="105" t="s">
        <v>428</v>
      </c>
      <c r="F36" s="107">
        <v>9800</v>
      </c>
      <c r="G36" s="107">
        <v>73.930000000000007</v>
      </c>
      <c r="H36" s="107">
        <v>0.69</v>
      </c>
    </row>
    <row r="37" spans="2:8" s="105" customFormat="1">
      <c r="B37" s="105" t="s">
        <v>2331</v>
      </c>
      <c r="C37" s="106" t="s">
        <v>382</v>
      </c>
      <c r="D37" s="105" t="s">
        <v>497</v>
      </c>
      <c r="E37" s="105" t="s">
        <v>932</v>
      </c>
      <c r="F37" s="107">
        <v>16000</v>
      </c>
      <c r="G37" s="107">
        <v>73.62</v>
      </c>
      <c r="H37" s="107">
        <v>0.69</v>
      </c>
    </row>
    <row r="38" spans="2:8" s="105" customFormat="1">
      <c r="B38" s="105" t="s">
        <v>2107</v>
      </c>
      <c r="C38" s="106" t="s">
        <v>382</v>
      </c>
      <c r="D38" s="105" t="s">
        <v>573</v>
      </c>
      <c r="E38" s="105" t="s">
        <v>933</v>
      </c>
      <c r="F38" s="107">
        <v>55000</v>
      </c>
      <c r="G38" s="107">
        <v>71.83</v>
      </c>
      <c r="H38" s="107">
        <v>0.67</v>
      </c>
    </row>
    <row r="39" spans="2:8" s="105" customFormat="1">
      <c r="B39" s="105" t="s">
        <v>1372</v>
      </c>
      <c r="C39" s="106" t="s">
        <v>382</v>
      </c>
      <c r="D39" s="105" t="s">
        <v>394</v>
      </c>
      <c r="E39" s="105" t="s">
        <v>522</v>
      </c>
      <c r="F39" s="107">
        <v>6800</v>
      </c>
      <c r="G39" s="107">
        <v>69.53</v>
      </c>
      <c r="H39" s="107">
        <v>0.65</v>
      </c>
    </row>
    <row r="40" spans="2:8" s="105" customFormat="1">
      <c r="B40" s="105" t="s">
        <v>1379</v>
      </c>
      <c r="C40" s="106" t="s">
        <v>382</v>
      </c>
      <c r="D40" s="105" t="s">
        <v>394</v>
      </c>
      <c r="E40" s="105" t="s">
        <v>395</v>
      </c>
      <c r="F40" s="107">
        <v>4000</v>
      </c>
      <c r="G40" s="107">
        <v>69.3</v>
      </c>
      <c r="H40" s="107">
        <v>0.65</v>
      </c>
    </row>
    <row r="41" spans="2:8" s="105" customFormat="1">
      <c r="B41" s="105" t="s">
        <v>2112</v>
      </c>
      <c r="C41" s="106" t="s">
        <v>382</v>
      </c>
      <c r="D41" s="105" t="s">
        <v>487</v>
      </c>
      <c r="E41" s="105" t="s">
        <v>615</v>
      </c>
      <c r="F41" s="107">
        <v>7900</v>
      </c>
      <c r="G41" s="107">
        <v>61.44</v>
      </c>
      <c r="H41" s="107">
        <v>0.57999999999999996</v>
      </c>
    </row>
    <row r="42" spans="2:8" s="105" customFormat="1">
      <c r="B42" s="105" t="s">
        <v>1361</v>
      </c>
      <c r="C42" s="106" t="s">
        <v>382</v>
      </c>
      <c r="D42" s="105" t="s">
        <v>419</v>
      </c>
      <c r="E42" s="105" t="s">
        <v>431</v>
      </c>
      <c r="F42" s="107">
        <v>2000</v>
      </c>
      <c r="G42" s="107">
        <v>40.299999999999997</v>
      </c>
      <c r="H42" s="107">
        <v>0.38</v>
      </c>
    </row>
    <row r="43" spans="2:8" s="105" customFormat="1">
      <c r="B43" s="105" t="s">
        <v>2110</v>
      </c>
      <c r="C43" s="106" t="s">
        <v>382</v>
      </c>
      <c r="D43" s="105" t="s">
        <v>487</v>
      </c>
      <c r="E43" s="105" t="s">
        <v>934</v>
      </c>
      <c r="F43" s="107">
        <v>3300</v>
      </c>
      <c r="G43" s="107">
        <v>40.26</v>
      </c>
      <c r="H43" s="107">
        <v>0.38</v>
      </c>
    </row>
    <row r="44" spans="2:8" s="105" customFormat="1">
      <c r="B44" s="105" t="s">
        <v>2088</v>
      </c>
      <c r="C44" s="106" t="s">
        <v>382</v>
      </c>
      <c r="D44" s="105" t="s">
        <v>406</v>
      </c>
      <c r="E44" s="105" t="s">
        <v>430</v>
      </c>
      <c r="F44" s="107">
        <v>5500</v>
      </c>
      <c r="G44" s="107">
        <v>37.15</v>
      </c>
      <c r="H44" s="107">
        <v>0.35</v>
      </c>
    </row>
    <row r="45" spans="2:8" s="105" customFormat="1">
      <c r="B45" s="105" t="s">
        <v>1385</v>
      </c>
      <c r="C45" s="106" t="s">
        <v>382</v>
      </c>
      <c r="D45" s="105" t="s">
        <v>497</v>
      </c>
      <c r="E45" s="105" t="s">
        <v>514</v>
      </c>
      <c r="F45" s="107">
        <v>15000</v>
      </c>
      <c r="G45" s="107">
        <v>34.86</v>
      </c>
      <c r="H45" s="107">
        <v>0.33</v>
      </c>
    </row>
    <row r="46" spans="2:8" s="105" customFormat="1">
      <c r="B46" s="105" t="s">
        <v>2081</v>
      </c>
      <c r="C46" s="106" t="s">
        <v>382</v>
      </c>
      <c r="D46" s="105" t="s">
        <v>573</v>
      </c>
      <c r="E46" s="105" t="s">
        <v>645</v>
      </c>
      <c r="F46" s="107">
        <v>5000</v>
      </c>
      <c r="G46" s="107">
        <v>34.200000000000003</v>
      </c>
      <c r="H46" s="107">
        <v>0.32</v>
      </c>
    </row>
    <row r="47" spans="2:8" s="105" customFormat="1">
      <c r="B47" s="105" t="s">
        <v>2308</v>
      </c>
      <c r="C47" s="106" t="s">
        <v>382</v>
      </c>
      <c r="D47" s="105" t="s">
        <v>497</v>
      </c>
      <c r="E47" s="105" t="s">
        <v>651</v>
      </c>
      <c r="F47" s="107">
        <v>28500</v>
      </c>
      <c r="G47" s="107">
        <v>33.17</v>
      </c>
      <c r="H47" s="107">
        <v>0.31</v>
      </c>
    </row>
    <row r="48" spans="2:8" s="105" customFormat="1">
      <c r="B48" s="105" t="s">
        <v>2332</v>
      </c>
      <c r="C48" s="106" t="s">
        <v>382</v>
      </c>
      <c r="D48" s="105" t="s">
        <v>385</v>
      </c>
      <c r="E48" s="105" t="s">
        <v>935</v>
      </c>
      <c r="F48" s="107">
        <v>2073</v>
      </c>
      <c r="G48" s="107">
        <v>30.82</v>
      </c>
      <c r="H48" s="107">
        <v>0.28999999999999998</v>
      </c>
    </row>
    <row r="49" spans="2:8" s="105" customFormat="1">
      <c r="B49" s="105" t="s">
        <v>2099</v>
      </c>
      <c r="C49" s="106" t="s">
        <v>382</v>
      </c>
      <c r="D49" s="105" t="s">
        <v>388</v>
      </c>
      <c r="E49" s="105" t="s">
        <v>647</v>
      </c>
      <c r="F49" s="107">
        <v>2400</v>
      </c>
      <c r="G49" s="107">
        <v>26.29</v>
      </c>
      <c r="H49" s="107">
        <v>0.25</v>
      </c>
    </row>
    <row r="50" spans="2:8" s="105" customFormat="1">
      <c r="B50" s="105" t="s">
        <v>2116</v>
      </c>
      <c r="C50" s="106" t="s">
        <v>382</v>
      </c>
      <c r="D50" s="105" t="s">
        <v>401</v>
      </c>
      <c r="E50" s="105" t="s">
        <v>435</v>
      </c>
      <c r="F50" s="107">
        <v>3750</v>
      </c>
      <c r="G50" s="107">
        <v>24.81</v>
      </c>
      <c r="H50" s="107">
        <v>0.23</v>
      </c>
    </row>
    <row r="51" spans="2:8" s="105" customFormat="1">
      <c r="B51" s="105" t="s">
        <v>2115</v>
      </c>
      <c r="C51" s="106" t="s">
        <v>382</v>
      </c>
      <c r="D51" s="105" t="s">
        <v>419</v>
      </c>
      <c r="E51" s="105" t="s">
        <v>580</v>
      </c>
      <c r="F51" s="107">
        <v>1425</v>
      </c>
      <c r="G51" s="107">
        <v>21.36</v>
      </c>
      <c r="H51" s="107">
        <v>0.2</v>
      </c>
    </row>
    <row r="52" spans="2:8" s="105" customFormat="1">
      <c r="B52" s="177" t="s">
        <v>2253</v>
      </c>
      <c r="C52" s="106" t="s">
        <v>382</v>
      </c>
      <c r="D52" s="105" t="s">
        <v>419</v>
      </c>
      <c r="E52" s="105" t="s">
        <v>580</v>
      </c>
      <c r="F52" s="107">
        <v>-1425</v>
      </c>
      <c r="G52" s="107">
        <v>-21.42</v>
      </c>
      <c r="H52" s="107">
        <v>-0.2</v>
      </c>
    </row>
    <row r="53" spans="2:8" s="105" customFormat="1">
      <c r="B53" s="105" t="s">
        <v>2251</v>
      </c>
      <c r="C53" s="106" t="s">
        <v>382</v>
      </c>
      <c r="D53" s="105" t="s">
        <v>401</v>
      </c>
      <c r="E53" s="105" t="s">
        <v>435</v>
      </c>
      <c r="F53" s="107">
        <v>-3750</v>
      </c>
      <c r="G53" s="107">
        <v>-24.92</v>
      </c>
      <c r="H53" s="107">
        <v>-0.23</v>
      </c>
    </row>
    <row r="54" spans="2:8" s="105" customFormat="1">
      <c r="B54" s="105" t="s">
        <v>2271</v>
      </c>
      <c r="C54" s="106" t="s">
        <v>382</v>
      </c>
      <c r="D54" s="105" t="s">
        <v>388</v>
      </c>
      <c r="E54" s="105" t="s">
        <v>647</v>
      </c>
      <c r="F54" s="107">
        <v>-2400</v>
      </c>
      <c r="G54" s="107">
        <v>-25.68</v>
      </c>
      <c r="H54" s="107">
        <v>-0.24</v>
      </c>
    </row>
    <row r="55" spans="2:8" s="105" customFormat="1">
      <c r="B55" s="105" t="s">
        <v>2194</v>
      </c>
      <c r="C55" s="106" t="s">
        <v>382</v>
      </c>
      <c r="D55" s="105" t="s">
        <v>487</v>
      </c>
      <c r="E55" s="105" t="s">
        <v>525</v>
      </c>
      <c r="F55" s="107">
        <v>-2800</v>
      </c>
      <c r="G55" s="107">
        <v>-75.03</v>
      </c>
      <c r="H55" s="107">
        <v>-0.7</v>
      </c>
    </row>
    <row r="56" spans="2:8" s="105" customFormat="1">
      <c r="B56" s="105" t="s">
        <v>2270</v>
      </c>
      <c r="C56" s="106" t="s">
        <v>382</v>
      </c>
      <c r="D56" s="105" t="s">
        <v>388</v>
      </c>
      <c r="E56" s="105" t="s">
        <v>513</v>
      </c>
      <c r="F56" s="107">
        <v>-11200</v>
      </c>
      <c r="G56" s="107">
        <v>-110.14</v>
      </c>
      <c r="H56" s="107">
        <v>-1.03</v>
      </c>
    </row>
    <row r="57" spans="2:8" s="105" customFormat="1">
      <c r="B57" s="105" t="s">
        <v>2240</v>
      </c>
      <c r="C57" s="106" t="s">
        <v>382</v>
      </c>
      <c r="D57" s="105" t="s">
        <v>406</v>
      </c>
      <c r="E57" s="105" t="s">
        <v>413</v>
      </c>
      <c r="F57" s="107">
        <v>-5000</v>
      </c>
      <c r="G57" s="107">
        <v>-221.1</v>
      </c>
      <c r="H57" s="107">
        <v>-2.0699999999999998</v>
      </c>
    </row>
    <row r="58" spans="2:8" s="105" customFormat="1">
      <c r="B58" s="105" t="s">
        <v>2293</v>
      </c>
      <c r="C58" s="106" t="s">
        <v>382</v>
      </c>
      <c r="D58" s="105" t="s">
        <v>575</v>
      </c>
      <c r="E58" s="105" t="s">
        <v>578</v>
      </c>
      <c r="F58" s="107">
        <v>-111600</v>
      </c>
      <c r="G58" s="107">
        <v>-294.74</v>
      </c>
      <c r="H58" s="107">
        <v>-2.76</v>
      </c>
    </row>
    <row r="59" spans="2:8" s="105" customFormat="1">
      <c r="B59" s="105" t="s">
        <v>2241</v>
      </c>
      <c r="C59" s="106" t="s">
        <v>382</v>
      </c>
      <c r="D59" s="105" t="s">
        <v>385</v>
      </c>
      <c r="E59" s="105" t="s">
        <v>588</v>
      </c>
      <c r="F59" s="107">
        <v>-102600</v>
      </c>
      <c r="G59" s="107">
        <v>-302.20999999999998</v>
      </c>
      <c r="H59" s="107">
        <v>-2.83</v>
      </c>
    </row>
    <row r="60" spans="2:8" s="105" customFormat="1">
      <c r="B60" s="105" t="s">
        <v>936</v>
      </c>
      <c r="C60" s="106" t="s">
        <v>382</v>
      </c>
      <c r="D60" s="105" t="s">
        <v>383</v>
      </c>
      <c r="E60" s="105" t="s">
        <v>524</v>
      </c>
      <c r="F60" s="107">
        <v>-88500</v>
      </c>
      <c r="G60" s="107">
        <v>-372.59</v>
      </c>
      <c r="H60" s="107">
        <v>-3.49</v>
      </c>
    </row>
    <row r="61" spans="2:8" s="105" customFormat="1">
      <c r="B61" s="105" t="s">
        <v>2290</v>
      </c>
      <c r="C61" s="106" t="s">
        <v>382</v>
      </c>
      <c r="D61" s="105" t="s">
        <v>401</v>
      </c>
      <c r="E61" s="105" t="s">
        <v>409</v>
      </c>
      <c r="F61" s="107">
        <v>-185600</v>
      </c>
      <c r="G61" s="107">
        <v>-377.6</v>
      </c>
      <c r="H61" s="107">
        <v>-3.54</v>
      </c>
    </row>
    <row r="62" spans="2:8" s="105" customFormat="1">
      <c r="B62" s="105" t="s">
        <v>2285</v>
      </c>
      <c r="C62" s="106" t="s">
        <v>382</v>
      </c>
      <c r="D62" s="105" t="s">
        <v>406</v>
      </c>
      <c r="E62" s="105" t="s">
        <v>607</v>
      </c>
      <c r="F62" s="107">
        <v>-39000</v>
      </c>
      <c r="G62" s="107">
        <v>-378.16</v>
      </c>
      <c r="H62" s="107">
        <v>-3.54</v>
      </c>
    </row>
    <row r="63" spans="2:8" s="105" customFormat="1">
      <c r="B63" s="105" t="s">
        <v>2283</v>
      </c>
      <c r="C63" s="106" t="s">
        <v>382</v>
      </c>
      <c r="D63" s="105" t="s">
        <v>433</v>
      </c>
      <c r="E63" s="105" t="s">
        <v>585</v>
      </c>
      <c r="F63" s="107">
        <v>-55900</v>
      </c>
      <c r="G63" s="107">
        <v>-442</v>
      </c>
      <c r="H63" s="107">
        <v>-4.1399999999999997</v>
      </c>
    </row>
    <row r="64" spans="2:8" s="105" customFormat="1">
      <c r="B64" s="105" t="s">
        <v>2295</v>
      </c>
      <c r="C64" s="106" t="s">
        <v>382</v>
      </c>
      <c r="D64" s="105" t="s">
        <v>573</v>
      </c>
      <c r="E64" s="105" t="s">
        <v>574</v>
      </c>
      <c r="F64" s="107">
        <v>-39950</v>
      </c>
      <c r="G64" s="107">
        <v>-467.65</v>
      </c>
      <c r="H64" s="107">
        <v>-4.38</v>
      </c>
    </row>
    <row r="65" spans="2:8" s="105" customFormat="1">
      <c r="B65" s="105" t="s">
        <v>2298</v>
      </c>
      <c r="C65" s="106" t="s">
        <v>382</v>
      </c>
      <c r="D65" s="105" t="s">
        <v>439</v>
      </c>
      <c r="E65" s="105" t="s">
        <v>650</v>
      </c>
      <c r="F65" s="107">
        <v>-78750</v>
      </c>
      <c r="G65" s="107">
        <v>-557.39</v>
      </c>
      <c r="H65" s="107">
        <v>-5.22</v>
      </c>
    </row>
    <row r="66" spans="2:8" s="105" customFormat="1">
      <c r="B66" s="177" t="s">
        <v>447</v>
      </c>
      <c r="C66" s="178"/>
      <c r="D66" s="177"/>
      <c r="E66" s="177"/>
      <c r="F66" s="166"/>
      <c r="G66" s="166">
        <f>SUM(G14:G51)</f>
        <v>7359.1399999999976</v>
      </c>
      <c r="H66" s="166">
        <f>SUM(H14:H51)</f>
        <v>68.919999999999987</v>
      </c>
    </row>
    <row r="67" spans="2:8" s="105" customFormat="1">
      <c r="B67" s="168" t="s">
        <v>345</v>
      </c>
      <c r="C67" s="169" t="s">
        <v>346</v>
      </c>
      <c r="D67" s="168" t="s">
        <v>347</v>
      </c>
      <c r="E67" s="168" t="s">
        <v>348</v>
      </c>
      <c r="F67" s="170" t="s">
        <v>349</v>
      </c>
      <c r="G67" s="170" t="s">
        <v>350</v>
      </c>
      <c r="H67" s="170" t="s">
        <v>351</v>
      </c>
    </row>
    <row r="68" spans="2:8" s="105" customFormat="1">
      <c r="B68" s="177" t="s">
        <v>352</v>
      </c>
      <c r="C68" s="106"/>
      <c r="F68" s="107"/>
      <c r="G68" s="107"/>
      <c r="H68" s="107"/>
    </row>
    <row r="69" spans="2:8" s="105" customFormat="1">
      <c r="B69" s="177" t="s">
        <v>353</v>
      </c>
      <c r="C69" s="106"/>
      <c r="F69" s="107"/>
      <c r="G69" s="107"/>
      <c r="H69" s="107"/>
    </row>
    <row r="70" spans="2:8" s="105" customFormat="1">
      <c r="B70" s="177" t="s">
        <v>354</v>
      </c>
      <c r="C70" s="106"/>
      <c r="F70" s="107"/>
      <c r="G70" s="107"/>
      <c r="H70" s="107"/>
    </row>
    <row r="71" spans="2:8" s="105" customFormat="1">
      <c r="B71" s="105" t="s">
        <v>2860</v>
      </c>
      <c r="C71" s="106">
        <v>4.5999999999999996</v>
      </c>
      <c r="D71" s="105" t="s">
        <v>356</v>
      </c>
      <c r="E71" s="105" t="s">
        <v>938</v>
      </c>
      <c r="F71" s="107">
        <v>300000</v>
      </c>
      <c r="G71" s="107">
        <v>314.12</v>
      </c>
      <c r="H71" s="107">
        <v>2.94</v>
      </c>
    </row>
    <row r="72" spans="2:8" s="105" customFormat="1">
      <c r="B72" s="105" t="s">
        <v>2822</v>
      </c>
      <c r="C72" s="106">
        <v>4.17</v>
      </c>
      <c r="D72" s="105" t="s">
        <v>356</v>
      </c>
      <c r="E72" s="105" t="s">
        <v>939</v>
      </c>
      <c r="F72" s="107">
        <v>300000</v>
      </c>
      <c r="G72" s="107">
        <v>313.99</v>
      </c>
      <c r="H72" s="107">
        <v>2.94</v>
      </c>
    </row>
    <row r="73" spans="2:8" s="105" customFormat="1">
      <c r="B73" s="105" t="s">
        <v>2831</v>
      </c>
      <c r="C73" s="106">
        <v>3.89</v>
      </c>
      <c r="D73" s="105" t="s">
        <v>356</v>
      </c>
      <c r="E73" s="105" t="s">
        <v>829</v>
      </c>
      <c r="F73" s="107">
        <v>300000</v>
      </c>
      <c r="G73" s="107">
        <v>302.73</v>
      </c>
      <c r="H73" s="107">
        <v>2.83</v>
      </c>
    </row>
    <row r="74" spans="2:8" s="105" customFormat="1">
      <c r="B74" s="105" t="s">
        <v>2829</v>
      </c>
      <c r="C74" s="106">
        <v>4.91</v>
      </c>
      <c r="D74" s="105" t="s">
        <v>356</v>
      </c>
      <c r="E74" s="105" t="s">
        <v>691</v>
      </c>
      <c r="F74" s="107">
        <v>200000</v>
      </c>
      <c r="G74" s="107">
        <v>211.51</v>
      </c>
      <c r="H74" s="107">
        <v>1.98</v>
      </c>
    </row>
    <row r="75" spans="2:8" s="105" customFormat="1">
      <c r="B75" s="105" t="s">
        <v>2827</v>
      </c>
      <c r="C75" s="106">
        <v>4.18</v>
      </c>
      <c r="D75" s="105" t="s">
        <v>356</v>
      </c>
      <c r="E75" s="105" t="s">
        <v>941</v>
      </c>
      <c r="F75" s="107">
        <v>200000</v>
      </c>
      <c r="G75" s="107">
        <v>207.48</v>
      </c>
      <c r="H75" s="107">
        <v>1.94</v>
      </c>
    </row>
    <row r="76" spans="2:8" s="105" customFormat="1">
      <c r="B76" s="177" t="s">
        <v>358</v>
      </c>
      <c r="C76" s="178"/>
      <c r="D76" s="177"/>
      <c r="E76" s="177"/>
      <c r="F76" s="166"/>
      <c r="G76" s="166">
        <f>SUM(G67:G75)</f>
        <v>1349.83</v>
      </c>
      <c r="H76" s="166">
        <f>SUM(H67:H75)</f>
        <v>12.63</v>
      </c>
    </row>
    <row r="77" spans="2:8" s="105" customFormat="1">
      <c r="B77" s="177" t="s">
        <v>850</v>
      </c>
      <c r="C77" s="106"/>
      <c r="F77" s="107"/>
      <c r="G77" s="107"/>
      <c r="H77" s="107"/>
    </row>
    <row r="78" spans="2:8" s="105" customFormat="1">
      <c r="B78" s="105" t="s">
        <v>1202</v>
      </c>
      <c r="C78" s="106">
        <v>5.74</v>
      </c>
      <c r="D78" s="105" t="s">
        <v>548</v>
      </c>
      <c r="E78" s="105" t="s">
        <v>854</v>
      </c>
      <c r="F78" s="107">
        <v>50</v>
      </c>
      <c r="G78" s="107">
        <v>555.26</v>
      </c>
      <c r="H78" s="107">
        <v>5.2</v>
      </c>
    </row>
    <row r="79" spans="2:8" s="105" customFormat="1">
      <c r="B79" s="105" t="s">
        <v>696</v>
      </c>
      <c r="C79" s="106">
        <v>4.95</v>
      </c>
      <c r="D79" s="105" t="s">
        <v>548</v>
      </c>
      <c r="E79" s="105" t="s">
        <v>697</v>
      </c>
      <c r="F79" s="107">
        <v>20</v>
      </c>
      <c r="G79" s="107">
        <v>205.58</v>
      </c>
      <c r="H79" s="107">
        <v>1.93</v>
      </c>
    </row>
    <row r="80" spans="2:8" s="105" customFormat="1">
      <c r="B80" s="105" t="s">
        <v>1018</v>
      </c>
      <c r="C80" s="106">
        <v>14.38</v>
      </c>
      <c r="D80" s="105" t="s">
        <v>867</v>
      </c>
      <c r="E80" s="105" t="s">
        <v>942</v>
      </c>
      <c r="F80" s="107">
        <v>10</v>
      </c>
      <c r="G80" s="107">
        <v>130.91999999999999</v>
      </c>
      <c r="H80" s="107">
        <v>1.23</v>
      </c>
    </row>
    <row r="81" spans="2:8" s="105" customFormat="1">
      <c r="B81" s="105" t="s">
        <v>1020</v>
      </c>
      <c r="C81" s="106">
        <v>7.16</v>
      </c>
      <c r="D81" s="105" t="s">
        <v>943</v>
      </c>
      <c r="E81" s="105" t="s">
        <v>944</v>
      </c>
      <c r="F81" s="107">
        <v>5</v>
      </c>
      <c r="G81" s="107">
        <v>65.959999999999994</v>
      </c>
      <c r="H81" s="107">
        <v>0.62</v>
      </c>
    </row>
    <row r="82" spans="2:8" s="105" customFormat="1">
      <c r="B82" s="105" t="s">
        <v>1019</v>
      </c>
      <c r="C82" s="106">
        <v>14.38</v>
      </c>
      <c r="D82" s="105" t="s">
        <v>867</v>
      </c>
      <c r="E82" s="105" t="s">
        <v>945</v>
      </c>
      <c r="F82" s="107">
        <v>5</v>
      </c>
      <c r="G82" s="107">
        <v>65.22</v>
      </c>
      <c r="H82" s="107">
        <v>0.61</v>
      </c>
    </row>
    <row r="83" spans="2:8" s="105" customFormat="1">
      <c r="B83" s="105" t="s">
        <v>978</v>
      </c>
      <c r="C83" s="106">
        <v>3.48</v>
      </c>
      <c r="D83" s="105" t="s">
        <v>548</v>
      </c>
      <c r="E83" s="105" t="s">
        <v>946</v>
      </c>
      <c r="F83" s="107">
        <v>1</v>
      </c>
      <c r="G83" s="107">
        <v>10.01</v>
      </c>
      <c r="H83" s="107">
        <v>0.09</v>
      </c>
    </row>
    <row r="84" spans="2:8" s="105" customFormat="1">
      <c r="B84" s="177" t="s">
        <v>977</v>
      </c>
      <c r="C84" s="178"/>
      <c r="D84" s="177"/>
      <c r="E84" s="177"/>
      <c r="F84" s="166"/>
      <c r="G84" s="166">
        <f>SUM(G77:G83)</f>
        <v>1032.95</v>
      </c>
      <c r="H84" s="166">
        <f>SUM(H77:H83)</f>
        <v>9.6799999999999979</v>
      </c>
    </row>
    <row r="85" spans="2:8" s="105" customFormat="1">
      <c r="B85" s="177" t="s">
        <v>359</v>
      </c>
      <c r="C85" s="106"/>
      <c r="F85" s="107"/>
      <c r="G85" s="107"/>
      <c r="H85" s="107"/>
    </row>
    <row r="86" spans="2:8" s="105" customFormat="1">
      <c r="B86" s="105" t="s">
        <v>2843</v>
      </c>
      <c r="C86" s="106">
        <v>3.38</v>
      </c>
      <c r="D86" s="105" t="s">
        <v>356</v>
      </c>
      <c r="E86" s="105" t="s">
        <v>947</v>
      </c>
      <c r="F86" s="107">
        <v>200000</v>
      </c>
      <c r="G86" s="107">
        <v>198.58</v>
      </c>
      <c r="H86" s="107">
        <v>1.86</v>
      </c>
    </row>
    <row r="87" spans="2:8" s="105" customFormat="1">
      <c r="B87" s="177" t="s">
        <v>366</v>
      </c>
      <c r="C87" s="178"/>
      <c r="D87" s="177"/>
      <c r="E87" s="177"/>
      <c r="F87" s="166"/>
      <c r="G87" s="166">
        <f>SUM(G85:G86)</f>
        <v>198.58</v>
      </c>
      <c r="H87" s="166">
        <f>SUM(H85:H86)</f>
        <v>1.86</v>
      </c>
    </row>
    <row r="88" spans="2:8" s="105" customFormat="1">
      <c r="B88" s="177" t="s">
        <v>568</v>
      </c>
      <c r="C88" s="178"/>
      <c r="D88" s="177"/>
      <c r="E88" s="177"/>
      <c r="F88" s="166"/>
      <c r="G88" s="166">
        <v>649.17999999999995</v>
      </c>
      <c r="H88" s="166">
        <v>6.08</v>
      </c>
    </row>
    <row r="89" spans="2:8" s="105" customFormat="1">
      <c r="B89" s="177" t="s">
        <v>368</v>
      </c>
      <c r="C89" s="178"/>
      <c r="D89" s="177"/>
      <c r="E89" s="177"/>
      <c r="F89" s="166"/>
      <c r="G89" s="166">
        <v>10589.68</v>
      </c>
      <c r="H89" s="166">
        <v>99.16</v>
      </c>
    </row>
    <row r="90" spans="2:8" s="105" customFormat="1">
      <c r="B90" s="177" t="s">
        <v>503</v>
      </c>
      <c r="C90" s="178"/>
      <c r="D90" s="177"/>
      <c r="E90" s="177"/>
      <c r="F90" s="166"/>
      <c r="G90" s="166">
        <v>89.552739209999686</v>
      </c>
      <c r="H90" s="166">
        <v>0.84000000000000341</v>
      </c>
    </row>
    <row r="91" spans="2:8" s="105" customFormat="1">
      <c r="B91" s="177" t="s">
        <v>370</v>
      </c>
      <c r="C91" s="178"/>
      <c r="D91" s="177"/>
      <c r="E91" s="177"/>
      <c r="F91" s="166"/>
      <c r="G91" s="166">
        <v>10679.23273921</v>
      </c>
      <c r="H91" s="166">
        <v>100</v>
      </c>
    </row>
    <row r="92" spans="2:8" s="105" customFormat="1">
      <c r="B92" s="177" t="s">
        <v>2742</v>
      </c>
      <c r="C92" s="178"/>
      <c r="D92" s="177"/>
      <c r="E92" s="177"/>
      <c r="F92" s="166"/>
      <c r="G92" s="166"/>
      <c r="H92" s="166"/>
    </row>
    <row r="93" spans="2:8" s="105" customFormat="1">
      <c r="B93" s="177"/>
      <c r="C93" s="178"/>
      <c r="D93" s="177"/>
      <c r="E93" s="177"/>
      <c r="F93" s="166"/>
      <c r="G93" s="166"/>
      <c r="H93" s="166"/>
    </row>
    <row r="94" spans="2:8" s="105" customFormat="1">
      <c r="B94" s="177"/>
      <c r="C94" s="178"/>
      <c r="D94" s="177"/>
      <c r="E94" s="177"/>
      <c r="F94" s="166"/>
      <c r="G94" s="166"/>
      <c r="H94" s="166"/>
    </row>
    <row r="95" spans="2:8" s="105" customFormat="1">
      <c r="B95" s="105" t="s">
        <v>371</v>
      </c>
      <c r="C95" s="106"/>
      <c r="F95" s="107"/>
      <c r="G95" s="107"/>
      <c r="H95" s="107"/>
    </row>
    <row r="96" spans="2:8" s="105" customFormat="1">
      <c r="B96" s="105" t="s">
        <v>372</v>
      </c>
      <c r="C96" s="106"/>
      <c r="F96" s="107"/>
      <c r="G96" s="107"/>
      <c r="H96" s="107"/>
    </row>
    <row r="97" spans="2:8" s="105" customFormat="1">
      <c r="C97" s="106"/>
      <c r="F97" s="107"/>
      <c r="G97" s="107"/>
      <c r="H97" s="107"/>
    </row>
    <row r="98" spans="2:8" s="105" customFormat="1" ht="25.5">
      <c r="B98" s="180" t="s">
        <v>373</v>
      </c>
      <c r="C98" s="106" t="s">
        <v>374</v>
      </c>
      <c r="F98" s="107"/>
      <c r="G98" s="107"/>
      <c r="H98" s="107"/>
    </row>
    <row r="99" spans="2:8" s="105" customFormat="1">
      <c r="B99" s="177"/>
      <c r="C99" s="106"/>
      <c r="F99" s="107"/>
      <c r="G99" s="107"/>
      <c r="H99" s="107"/>
    </row>
    <row r="100" spans="2:8" s="105" customFormat="1">
      <c r="B100" s="177" t="s">
        <v>375</v>
      </c>
      <c r="C100" s="106"/>
      <c r="F100" s="107"/>
      <c r="G100" s="107"/>
      <c r="H100" s="107"/>
    </row>
    <row r="101" spans="2:8" s="105" customFormat="1">
      <c r="B101" s="177" t="s">
        <v>449</v>
      </c>
      <c r="C101" s="106"/>
      <c r="F101" s="107"/>
      <c r="G101" s="107"/>
      <c r="H101" s="107"/>
    </row>
    <row r="102" spans="2:8" s="105" customFormat="1">
      <c r="B102" s="177" t="s">
        <v>376</v>
      </c>
      <c r="C102" s="106"/>
      <c r="F102" s="107"/>
      <c r="G102" s="107"/>
      <c r="H102" s="107"/>
    </row>
    <row r="103" spans="2:8" s="105" customFormat="1">
      <c r="B103" s="177" t="s">
        <v>948</v>
      </c>
      <c r="C103" s="178"/>
      <c r="F103" s="107"/>
      <c r="G103" s="107"/>
      <c r="H103" s="107"/>
    </row>
    <row r="104" spans="2:8" s="105" customFormat="1">
      <c r="B104" s="177" t="s">
        <v>0</v>
      </c>
      <c r="C104" s="178"/>
      <c r="F104" s="107"/>
      <c r="G104" s="107"/>
      <c r="H104" s="107"/>
    </row>
    <row r="105" spans="2:8" s="105" customFormat="1">
      <c r="B105" s="177" t="s">
        <v>1</v>
      </c>
      <c r="C105" s="178"/>
      <c r="F105" s="107"/>
      <c r="G105" s="107"/>
      <c r="H105" s="107"/>
    </row>
    <row r="106" spans="2:8" s="105" customFormat="1">
      <c r="B106" s="177" t="s">
        <v>2</v>
      </c>
      <c r="C106" s="178"/>
      <c r="F106" s="107"/>
      <c r="G106" s="107"/>
      <c r="H106" s="107"/>
    </row>
    <row r="107" spans="2:8" s="105" customFormat="1">
      <c r="B107" s="177" t="s">
        <v>3</v>
      </c>
      <c r="C107" s="178"/>
      <c r="F107" s="107"/>
      <c r="G107" s="107"/>
      <c r="H107" s="107"/>
    </row>
    <row r="108" spans="2:8" s="105" customFormat="1">
      <c r="B108" s="177" t="s">
        <v>4</v>
      </c>
      <c r="C108" s="178"/>
      <c r="F108" s="107"/>
      <c r="G108" s="107"/>
      <c r="H108" s="107"/>
    </row>
    <row r="109" spans="2:8" s="105" customFormat="1">
      <c r="B109" s="177" t="s">
        <v>5</v>
      </c>
      <c r="C109" s="178"/>
      <c r="F109" s="107"/>
      <c r="G109" s="107"/>
      <c r="H109" s="107"/>
    </row>
    <row r="110" spans="2:8" s="105" customFormat="1">
      <c r="B110" s="177" t="s">
        <v>6</v>
      </c>
      <c r="C110" s="178"/>
      <c r="F110" s="107"/>
      <c r="G110" s="107"/>
      <c r="H110" s="107"/>
    </row>
    <row r="111" spans="2:8" s="105" customFormat="1">
      <c r="B111" s="177" t="s">
        <v>7</v>
      </c>
      <c r="C111" s="178"/>
      <c r="F111" s="107"/>
      <c r="G111" s="107"/>
      <c r="H111" s="107"/>
    </row>
    <row r="112" spans="2:8" s="105" customFormat="1">
      <c r="B112" s="177" t="s">
        <v>8</v>
      </c>
      <c r="C112" s="178"/>
      <c r="F112" s="107"/>
      <c r="G112" s="107"/>
      <c r="H112" s="107"/>
    </row>
    <row r="113" spans="2:8" s="105" customFormat="1">
      <c r="B113" s="177" t="s">
        <v>9</v>
      </c>
      <c r="C113" s="178"/>
      <c r="F113" s="107"/>
      <c r="G113" s="107"/>
      <c r="H113" s="107"/>
    </row>
    <row r="114" spans="2:8" s="105" customFormat="1">
      <c r="B114" s="177" t="s">
        <v>10</v>
      </c>
      <c r="C114" s="178"/>
      <c r="F114" s="107"/>
      <c r="G114" s="107"/>
      <c r="H114" s="107"/>
    </row>
    <row r="115" spans="2:8" s="213" customFormat="1">
      <c r="B115" s="206" t="s">
        <v>2809</v>
      </c>
      <c r="C115" s="212"/>
      <c r="F115" s="214"/>
      <c r="G115" s="214"/>
      <c r="H115" s="214"/>
    </row>
    <row r="116" spans="2:8" s="213" customFormat="1">
      <c r="B116" s="165" t="s">
        <v>1397</v>
      </c>
      <c r="C116" s="215"/>
      <c r="F116" s="214"/>
      <c r="G116" s="214"/>
      <c r="H116" s="214"/>
    </row>
    <row r="117" spans="2:8" s="213" customFormat="1">
      <c r="B117" s="165" t="s">
        <v>2814</v>
      </c>
      <c r="C117" s="215"/>
      <c r="F117" s="214"/>
      <c r="G117" s="214"/>
      <c r="H117" s="214"/>
    </row>
    <row r="118" spans="2:8" s="213" customFormat="1">
      <c r="B118" s="177" t="s">
        <v>378</v>
      </c>
      <c r="C118" s="215"/>
      <c r="F118" s="214"/>
      <c r="G118" s="214"/>
      <c r="H118" s="214"/>
    </row>
    <row r="119" spans="2:8" s="105" customFormat="1">
      <c r="C119" s="179"/>
      <c r="F119" s="107"/>
      <c r="G119" s="107"/>
      <c r="H119" s="107"/>
    </row>
    <row r="120" spans="2:8" s="105" customFormat="1">
      <c r="C120" s="179"/>
      <c r="F120" s="107"/>
      <c r="G120" s="107"/>
      <c r="H120" s="107"/>
    </row>
    <row r="121" spans="2:8" s="105" customFormat="1" ht="14.25">
      <c r="B121" s="181" t="s">
        <v>2564</v>
      </c>
      <c r="C121" s="167"/>
      <c r="F121" s="107"/>
      <c r="G121" s="107"/>
      <c r="H121" s="107"/>
    </row>
    <row r="122" spans="2:8" s="105" customFormat="1" ht="25.5">
      <c r="B122" s="138" t="s">
        <v>2476</v>
      </c>
      <c r="C122" s="138" t="s">
        <v>2477</v>
      </c>
      <c r="F122" s="107"/>
      <c r="G122" s="107"/>
      <c r="H122" s="107"/>
    </row>
    <row r="123" spans="2:8" s="105" customFormat="1">
      <c r="B123" s="139" t="s">
        <v>2478</v>
      </c>
      <c r="C123" s="140">
        <v>0</v>
      </c>
      <c r="F123" s="107"/>
      <c r="G123" s="107"/>
      <c r="H123" s="107"/>
    </row>
    <row r="124" spans="2:8" s="105" customFormat="1">
      <c r="B124" s="139" t="s">
        <v>2479</v>
      </c>
      <c r="C124" s="140">
        <v>0</v>
      </c>
      <c r="F124" s="107"/>
      <c r="G124" s="107"/>
      <c r="H124" s="107"/>
    </row>
    <row r="125" spans="2:8" s="105" customFormat="1">
      <c r="B125" s="139" t="s">
        <v>2480</v>
      </c>
      <c r="C125" s="140">
        <v>1300</v>
      </c>
      <c r="F125" s="107"/>
      <c r="G125" s="107"/>
      <c r="H125" s="107"/>
    </row>
    <row r="126" spans="2:8" s="105" customFormat="1">
      <c r="B126" s="139" t="s">
        <v>2481</v>
      </c>
      <c r="C126" s="140">
        <v>200</v>
      </c>
      <c r="F126" s="107"/>
      <c r="G126" s="107"/>
      <c r="H126" s="107"/>
    </row>
    <row r="127" spans="2:8" s="105" customFormat="1">
      <c r="B127" s="171" t="s">
        <v>2759</v>
      </c>
      <c r="C127" s="140">
        <v>0</v>
      </c>
      <c r="F127" s="107"/>
      <c r="G127" s="107"/>
      <c r="H127" s="107"/>
    </row>
    <row r="128" spans="2:8" s="105" customFormat="1">
      <c r="B128" s="141" t="s">
        <v>2482</v>
      </c>
      <c r="C128" s="142">
        <f>SUM(C123:C127)</f>
        <v>1500</v>
      </c>
      <c r="F128" s="107"/>
      <c r="G128" s="107"/>
      <c r="H128" s="107"/>
    </row>
    <row r="129" spans="2:8" s="105" customFormat="1">
      <c r="C129" s="179"/>
      <c r="F129" s="107"/>
      <c r="G129" s="107"/>
      <c r="H129" s="107"/>
    </row>
    <row r="130" spans="2:8" s="105" customFormat="1">
      <c r="C130" s="179"/>
      <c r="F130" s="107"/>
      <c r="G130" s="107"/>
      <c r="H130" s="107"/>
    </row>
    <row r="131" spans="2:8" s="213" customFormat="1" ht="15">
      <c r="B131" s="182" t="s">
        <v>2483</v>
      </c>
      <c r="C131" s="183">
        <v>44347</v>
      </c>
      <c r="D131" s="105"/>
      <c r="E131" s="105"/>
      <c r="F131" s="107"/>
      <c r="G131" s="214"/>
      <c r="H131" s="214"/>
    </row>
    <row r="132" spans="2:8" s="213" customFormat="1" ht="45">
      <c r="B132" s="184" t="s">
        <v>2484</v>
      </c>
      <c r="C132" s="184" t="s">
        <v>2485</v>
      </c>
      <c r="D132" s="111" t="s">
        <v>2486</v>
      </c>
      <c r="E132" s="184" t="s">
        <v>2487</v>
      </c>
      <c r="F132" s="184" t="s">
        <v>2488</v>
      </c>
      <c r="G132" s="214"/>
      <c r="H132" s="214"/>
    </row>
    <row r="133" spans="2:8" s="105" customFormat="1" ht="15">
      <c r="B133" s="131" t="s">
        <v>2568</v>
      </c>
      <c r="C133" s="185">
        <v>-78750</v>
      </c>
      <c r="D133" s="186">
        <v>772.95410000000004</v>
      </c>
      <c r="E133" s="186">
        <v>707.8</v>
      </c>
      <c r="F133" s="273">
        <v>1500</v>
      </c>
      <c r="G133" s="107"/>
      <c r="H133" s="107"/>
    </row>
    <row r="134" spans="2:8" s="105" customFormat="1" ht="15">
      <c r="B134" s="131" t="s">
        <v>2577</v>
      </c>
      <c r="C134" s="185">
        <v>-39000</v>
      </c>
      <c r="D134" s="186">
        <v>958.07759999999996</v>
      </c>
      <c r="E134" s="186">
        <v>969.65</v>
      </c>
      <c r="F134" s="274"/>
      <c r="G134" s="107"/>
      <c r="H134" s="107"/>
    </row>
    <row r="135" spans="2:8" s="105" customFormat="1" ht="15">
      <c r="B135" s="131" t="s">
        <v>2602</v>
      </c>
      <c r="C135" s="185">
        <v>-5000</v>
      </c>
      <c r="D135" s="186">
        <v>4231.6054000000004</v>
      </c>
      <c r="E135" s="186">
        <v>4422</v>
      </c>
      <c r="F135" s="274"/>
      <c r="G135" s="107"/>
      <c r="H135" s="107"/>
    </row>
    <row r="136" spans="2:8" s="105" customFormat="1" ht="15">
      <c r="B136" s="131" t="s">
        <v>2605</v>
      </c>
      <c r="C136" s="185">
        <v>-2800</v>
      </c>
      <c r="D136" s="186">
        <v>2697.6851999999999</v>
      </c>
      <c r="E136" s="186">
        <v>2679.7</v>
      </c>
      <c r="F136" s="274"/>
      <c r="G136" s="107"/>
      <c r="H136" s="107"/>
    </row>
    <row r="137" spans="2:8" s="105" customFormat="1" ht="15">
      <c r="B137" s="131" t="s">
        <v>2613</v>
      </c>
      <c r="C137" s="185">
        <v>-1425</v>
      </c>
      <c r="D137" s="186">
        <v>1488.7022999999999</v>
      </c>
      <c r="E137" s="186">
        <v>1502.9</v>
      </c>
      <c r="F137" s="274"/>
      <c r="G137" s="107"/>
      <c r="H137" s="107"/>
    </row>
    <row r="138" spans="2:8" s="105" customFormat="1" ht="15">
      <c r="B138" s="131" t="s">
        <v>2617</v>
      </c>
      <c r="C138" s="185">
        <v>-11200</v>
      </c>
      <c r="D138" s="186">
        <v>985.66229999999996</v>
      </c>
      <c r="E138" s="186">
        <v>983.35</v>
      </c>
      <c r="F138" s="274"/>
      <c r="G138" s="107"/>
      <c r="H138" s="107"/>
    </row>
    <row r="139" spans="2:8" s="105" customFormat="1" ht="15">
      <c r="B139" s="131" t="s">
        <v>2623</v>
      </c>
      <c r="C139" s="185">
        <v>-102600</v>
      </c>
      <c r="D139" s="186">
        <v>301.93490000000003</v>
      </c>
      <c r="E139" s="186">
        <v>294.55</v>
      </c>
      <c r="F139" s="274"/>
      <c r="G139" s="107"/>
      <c r="H139" s="107"/>
    </row>
    <row r="140" spans="2:8" s="105" customFormat="1" ht="15">
      <c r="B140" s="131" t="s">
        <v>2489</v>
      </c>
      <c r="C140" s="185">
        <v>-185600</v>
      </c>
      <c r="D140" s="186">
        <v>205.75980000000001</v>
      </c>
      <c r="E140" s="186">
        <v>203.45</v>
      </c>
      <c r="F140" s="274"/>
      <c r="G140" s="107"/>
      <c r="H140" s="107"/>
    </row>
    <row r="141" spans="2:8" s="105" customFormat="1" ht="15">
      <c r="B141" s="131" t="s">
        <v>2648</v>
      </c>
      <c r="C141" s="185">
        <v>-3750</v>
      </c>
      <c r="D141" s="186">
        <v>659.3682</v>
      </c>
      <c r="E141" s="186">
        <v>664.5</v>
      </c>
      <c r="F141" s="274"/>
      <c r="G141" s="107"/>
      <c r="H141" s="107"/>
    </row>
    <row r="142" spans="2:8" s="105" customFormat="1" ht="15">
      <c r="B142" s="131" t="s">
        <v>2671</v>
      </c>
      <c r="C142" s="185">
        <v>-88500</v>
      </c>
      <c r="D142" s="186">
        <v>410.11720000000003</v>
      </c>
      <c r="E142" s="186">
        <v>421</v>
      </c>
      <c r="F142" s="274"/>
      <c r="G142" s="107"/>
      <c r="H142" s="107"/>
    </row>
    <row r="143" spans="2:8" s="105" customFormat="1" ht="15">
      <c r="B143" s="131" t="s">
        <v>2682</v>
      </c>
      <c r="C143" s="185">
        <v>-39950</v>
      </c>
      <c r="D143" s="186">
        <v>1110.3205</v>
      </c>
      <c r="E143" s="186">
        <v>1170.5999999999999</v>
      </c>
      <c r="F143" s="274"/>
      <c r="G143" s="107"/>
      <c r="H143" s="107"/>
    </row>
    <row r="144" spans="2:8" s="105" customFormat="1" ht="15">
      <c r="B144" s="131" t="s">
        <v>2684</v>
      </c>
      <c r="C144" s="185">
        <v>-2400</v>
      </c>
      <c r="D144" s="186">
        <v>1049.8525</v>
      </c>
      <c r="E144" s="186">
        <v>1070.2</v>
      </c>
      <c r="F144" s="274"/>
      <c r="G144" s="107"/>
      <c r="H144" s="107"/>
    </row>
    <row r="145" spans="2:8" s="105" customFormat="1" ht="15">
      <c r="B145" s="131" t="s">
        <v>2690</v>
      </c>
      <c r="C145" s="185">
        <v>-55900</v>
      </c>
      <c r="D145" s="186">
        <v>780.77650000000006</v>
      </c>
      <c r="E145" s="186">
        <v>790.7</v>
      </c>
      <c r="F145" s="274"/>
      <c r="G145" s="107"/>
      <c r="H145" s="107"/>
    </row>
    <row r="146" spans="2:8" s="105" customFormat="1" ht="15">
      <c r="B146" s="131" t="s">
        <v>2691</v>
      </c>
      <c r="C146" s="185">
        <v>-111600</v>
      </c>
      <c r="D146" s="186">
        <v>266.44119999999998</v>
      </c>
      <c r="E146" s="186">
        <v>264.10000000000002</v>
      </c>
      <c r="F146" s="275"/>
      <c r="G146" s="107"/>
      <c r="H146" s="107"/>
    </row>
    <row r="147" spans="2:8" s="105" customFormat="1">
      <c r="C147" s="179"/>
      <c r="F147" s="107"/>
      <c r="G147" s="107"/>
      <c r="H147" s="107"/>
    </row>
    <row r="148" spans="2:8" s="105" customFormat="1">
      <c r="C148" s="179"/>
      <c r="F148" s="107"/>
      <c r="G148" s="107"/>
      <c r="H148" s="107"/>
    </row>
    <row r="149" spans="2:8" s="213" customFormat="1">
      <c r="B149" s="216" t="s">
        <v>2744</v>
      </c>
      <c r="C149" s="156">
        <v>0.34370000000000001</v>
      </c>
      <c r="F149" s="214"/>
      <c r="G149" s="214"/>
      <c r="H149" s="214"/>
    </row>
    <row r="150" spans="2:8" s="213" customFormat="1">
      <c r="B150" s="216"/>
      <c r="C150" s="156"/>
      <c r="F150" s="214"/>
      <c r="G150" s="214"/>
      <c r="H150" s="214"/>
    </row>
    <row r="151" spans="2:8" s="213" customFormat="1" ht="15">
      <c r="B151" s="187" t="s">
        <v>2745</v>
      </c>
      <c r="C151" s="215"/>
      <c r="F151" s="214"/>
      <c r="G151" s="214"/>
      <c r="H151" s="214"/>
    </row>
    <row r="152" spans="2:8" s="105" customFormat="1">
      <c r="C152" s="179"/>
      <c r="F152" s="107"/>
      <c r="G152" s="107"/>
      <c r="H152" s="107"/>
    </row>
    <row r="153" spans="2:8" s="213" customFormat="1" ht="15.75">
      <c r="B153" s="208" t="s">
        <v>2491</v>
      </c>
      <c r="C153" s="119" t="s">
        <v>2559</v>
      </c>
      <c r="F153" s="214"/>
      <c r="G153" s="214"/>
      <c r="H153" s="214"/>
    </row>
    <row r="154" spans="2:8" s="105" customFormat="1" ht="15">
      <c r="B154" s="131" t="s">
        <v>2496</v>
      </c>
      <c r="C154" s="190">
        <v>1</v>
      </c>
      <c r="F154" s="107"/>
      <c r="G154" s="107"/>
      <c r="H154" s="107"/>
    </row>
    <row r="155" spans="2:8" s="105" customFormat="1" ht="15">
      <c r="B155" s="131" t="s">
        <v>2509</v>
      </c>
      <c r="C155" s="190">
        <v>3</v>
      </c>
      <c r="F155" s="107"/>
      <c r="G155" s="107"/>
      <c r="H155" s="107"/>
    </row>
    <row r="156" spans="2:8" s="105" customFormat="1" ht="15">
      <c r="B156" s="131" t="s">
        <v>2512</v>
      </c>
      <c r="C156" s="190">
        <v>2</v>
      </c>
      <c r="F156" s="107"/>
      <c r="G156" s="107"/>
      <c r="H156" s="107"/>
    </row>
    <row r="157" spans="2:8" s="105" customFormat="1" ht="15">
      <c r="B157" s="131" t="s">
        <v>2514</v>
      </c>
      <c r="C157" s="190">
        <v>1</v>
      </c>
      <c r="F157" s="107"/>
      <c r="G157" s="107"/>
      <c r="H157" s="107"/>
    </row>
    <row r="158" spans="2:8" s="105" customFormat="1" ht="15">
      <c r="B158" s="131" t="s">
        <v>2519</v>
      </c>
      <c r="C158" s="190">
        <v>1</v>
      </c>
      <c r="F158" s="107"/>
      <c r="G158" s="107"/>
      <c r="H158" s="107"/>
    </row>
    <row r="159" spans="2:8" s="105" customFormat="1" ht="15">
      <c r="B159" s="131" t="s">
        <v>2521</v>
      </c>
      <c r="C159" s="190">
        <v>2</v>
      </c>
      <c r="F159" s="107"/>
      <c r="G159" s="107"/>
      <c r="H159" s="107"/>
    </row>
    <row r="160" spans="2:8" s="105" customFormat="1" ht="15">
      <c r="B160" s="131" t="s">
        <v>2538</v>
      </c>
      <c r="C160" s="190">
        <v>1</v>
      </c>
      <c r="F160" s="107"/>
      <c r="G160" s="107"/>
      <c r="H160" s="107"/>
    </row>
    <row r="161" spans="2:8" s="105" customFormat="1" ht="15">
      <c r="B161" s="131" t="s">
        <v>2737</v>
      </c>
      <c r="C161" s="190">
        <v>2</v>
      </c>
      <c r="F161" s="107"/>
      <c r="G161" s="107"/>
      <c r="H161" s="107"/>
    </row>
    <row r="162" spans="2:8" s="105" customFormat="1" ht="15">
      <c r="B162" s="131" t="s">
        <v>2546</v>
      </c>
      <c r="C162" s="190">
        <v>1</v>
      </c>
      <c r="F162" s="107"/>
      <c r="G162" s="107"/>
      <c r="H162" s="107"/>
    </row>
    <row r="163" spans="2:8" s="105" customFormat="1">
      <c r="C163" s="179"/>
      <c r="F163" s="107"/>
      <c r="G163" s="107"/>
      <c r="H163" s="107"/>
    </row>
    <row r="164" spans="2:8" s="105" customFormat="1">
      <c r="C164" s="179"/>
      <c r="F164" s="107"/>
      <c r="G164" s="107"/>
      <c r="H164" s="107"/>
    </row>
    <row r="165" spans="2:8" s="213" customFormat="1" ht="15.75">
      <c r="B165" s="208" t="s">
        <v>2746</v>
      </c>
      <c r="C165" s="119" t="s">
        <v>2559</v>
      </c>
      <c r="F165" s="214"/>
      <c r="G165" s="214"/>
      <c r="H165" s="214"/>
    </row>
    <row r="166" spans="2:8" s="105" customFormat="1" ht="15">
      <c r="B166" s="131" t="s">
        <v>2496</v>
      </c>
      <c r="C166" s="190">
        <v>1</v>
      </c>
      <c r="F166" s="107"/>
      <c r="G166" s="107"/>
      <c r="H166" s="107"/>
    </row>
    <row r="167" spans="2:8" s="105" customFormat="1" ht="15">
      <c r="B167" s="131" t="s">
        <v>2509</v>
      </c>
      <c r="C167" s="190">
        <v>3</v>
      </c>
      <c r="F167" s="107"/>
      <c r="G167" s="107"/>
      <c r="H167" s="107"/>
    </row>
    <row r="168" spans="2:8" s="105" customFormat="1" ht="15">
      <c r="B168" s="131" t="s">
        <v>2512</v>
      </c>
      <c r="C168" s="190">
        <v>2</v>
      </c>
      <c r="F168" s="107"/>
      <c r="G168" s="107"/>
      <c r="H168" s="107"/>
    </row>
    <row r="169" spans="2:8" s="105" customFormat="1" ht="15">
      <c r="B169" s="131" t="s">
        <v>2514</v>
      </c>
      <c r="C169" s="190">
        <v>1</v>
      </c>
      <c r="F169" s="107"/>
      <c r="G169" s="107"/>
      <c r="H169" s="107"/>
    </row>
    <row r="170" spans="2:8" s="105" customFormat="1" ht="15">
      <c r="B170" s="131" t="s">
        <v>2519</v>
      </c>
      <c r="C170" s="190">
        <v>1</v>
      </c>
      <c r="F170" s="107"/>
      <c r="G170" s="107"/>
      <c r="H170" s="107"/>
    </row>
    <row r="171" spans="2:8" s="105" customFormat="1" ht="15">
      <c r="B171" s="131" t="s">
        <v>2521</v>
      </c>
      <c r="C171" s="190">
        <v>2</v>
      </c>
      <c r="F171" s="107"/>
      <c r="G171" s="107"/>
      <c r="H171" s="107"/>
    </row>
    <row r="172" spans="2:8" s="105" customFormat="1" ht="15">
      <c r="B172" s="131" t="s">
        <v>2538</v>
      </c>
      <c r="C172" s="190">
        <v>1</v>
      </c>
      <c r="F172" s="107"/>
      <c r="G172" s="107"/>
      <c r="H172" s="107"/>
    </row>
    <row r="173" spans="2:8" s="105" customFormat="1" ht="15">
      <c r="B173" s="131" t="s">
        <v>2737</v>
      </c>
      <c r="C173" s="190">
        <v>2</v>
      </c>
      <c r="F173" s="107"/>
      <c r="G173" s="107"/>
      <c r="H173" s="107"/>
    </row>
    <row r="174" spans="2:8" s="105" customFormat="1" ht="15">
      <c r="B174" s="131" t="s">
        <v>2546</v>
      </c>
      <c r="C174" s="190">
        <v>1</v>
      </c>
      <c r="F174" s="107"/>
      <c r="G174" s="107"/>
      <c r="H174" s="107"/>
    </row>
    <row r="175" spans="2:8" s="105" customFormat="1">
      <c r="C175" s="179"/>
      <c r="F175" s="107"/>
      <c r="G175" s="107"/>
      <c r="H175" s="107"/>
    </row>
    <row r="176" spans="2:8" s="105" customFormat="1">
      <c r="C176" s="179"/>
      <c r="F176" s="107"/>
      <c r="G176" s="107"/>
      <c r="H176" s="107"/>
    </row>
    <row r="177" spans="2:8" s="213" customFormat="1" ht="15.75">
      <c r="B177" s="188" t="s">
        <v>2549</v>
      </c>
      <c r="C177" s="137" t="s">
        <v>2561</v>
      </c>
      <c r="F177" s="214"/>
      <c r="G177" s="214"/>
      <c r="H177" s="214"/>
    </row>
    <row r="178" spans="2:8" s="105" customFormat="1" ht="15">
      <c r="B178" s="131" t="s">
        <v>2496</v>
      </c>
      <c r="C178" s="186">
        <v>8812101.4399999995</v>
      </c>
      <c r="F178" s="107"/>
      <c r="G178" s="107"/>
      <c r="H178" s="107"/>
    </row>
    <row r="179" spans="2:8" s="105" customFormat="1" ht="15">
      <c r="B179" s="131" t="s">
        <v>2509</v>
      </c>
      <c r="C179" s="186">
        <v>14201723.379999999</v>
      </c>
      <c r="F179" s="107"/>
      <c r="G179" s="107"/>
      <c r="H179" s="107"/>
    </row>
    <row r="180" spans="2:8" s="105" customFormat="1" ht="15">
      <c r="B180" s="131" t="s">
        <v>2512</v>
      </c>
      <c r="C180" s="186">
        <v>4850477.09</v>
      </c>
      <c r="F180" s="107"/>
      <c r="G180" s="107"/>
      <c r="H180" s="107"/>
    </row>
    <row r="181" spans="2:8" s="105" customFormat="1" ht="15">
      <c r="B181" s="131" t="s">
        <v>2514</v>
      </c>
      <c r="C181" s="186">
        <v>2174844.9</v>
      </c>
      <c r="F181" s="107"/>
      <c r="G181" s="107"/>
      <c r="H181" s="107"/>
    </row>
    <row r="182" spans="2:8" s="105" customFormat="1" ht="15">
      <c r="B182" s="131" t="s">
        <v>2519</v>
      </c>
      <c r="C182" s="186">
        <v>4305129.3</v>
      </c>
      <c r="F182" s="107"/>
      <c r="G182" s="107"/>
      <c r="H182" s="107"/>
    </row>
    <row r="183" spans="2:8" s="105" customFormat="1" ht="15">
      <c r="B183" s="131" t="s">
        <v>2521</v>
      </c>
      <c r="C183" s="186">
        <v>9396534.8800000008</v>
      </c>
      <c r="F183" s="107"/>
      <c r="G183" s="107"/>
      <c r="H183" s="107"/>
    </row>
    <row r="184" spans="2:8" s="105" customFormat="1" ht="15">
      <c r="B184" s="131" t="s">
        <v>2538</v>
      </c>
      <c r="C184" s="186">
        <v>706504.91</v>
      </c>
      <c r="F184" s="107"/>
      <c r="G184" s="107"/>
      <c r="H184" s="107"/>
    </row>
    <row r="185" spans="2:8" s="105" customFormat="1" ht="15">
      <c r="B185" s="131" t="s">
        <v>2737</v>
      </c>
      <c r="C185" s="186">
        <v>9465639.209999999</v>
      </c>
      <c r="F185" s="107"/>
      <c r="G185" s="107"/>
      <c r="H185" s="107"/>
    </row>
    <row r="186" spans="2:8" s="105" customFormat="1" ht="15">
      <c r="B186" s="131" t="s">
        <v>2546</v>
      </c>
      <c r="C186" s="186">
        <v>8137587.8600000003</v>
      </c>
      <c r="F186" s="107"/>
      <c r="G186" s="107"/>
      <c r="H186" s="107"/>
    </row>
    <row r="187" spans="2:8" s="213" customFormat="1" ht="15.75">
      <c r="C187" s="133">
        <f>SUM(C178:C186)</f>
        <v>62050542.969999999</v>
      </c>
      <c r="F187" s="214"/>
      <c r="G187" s="214"/>
      <c r="H187" s="214"/>
    </row>
    <row r="188" spans="2:8" s="105" customFormat="1">
      <c r="C188" s="179"/>
      <c r="F188" s="107"/>
      <c r="G188" s="107"/>
      <c r="H188" s="107"/>
    </row>
    <row r="189" spans="2:8" s="213" customFormat="1" ht="15.75">
      <c r="B189" s="188" t="s">
        <v>2551</v>
      </c>
      <c r="C189" s="137" t="s">
        <v>2561</v>
      </c>
      <c r="F189" s="214"/>
      <c r="G189" s="214"/>
      <c r="H189" s="214"/>
    </row>
    <row r="190" spans="2:8" s="105" customFormat="1" ht="15">
      <c r="B190" s="131" t="s">
        <v>2496</v>
      </c>
      <c r="C190" s="186">
        <v>9439527.8300000001</v>
      </c>
      <c r="F190" s="107"/>
      <c r="G190" s="107"/>
      <c r="H190" s="107"/>
    </row>
    <row r="191" spans="2:8" s="105" customFormat="1" ht="15">
      <c r="B191" s="131" t="s">
        <v>2509</v>
      </c>
      <c r="C191" s="186">
        <v>13689960.060000001</v>
      </c>
      <c r="F191" s="107"/>
      <c r="G191" s="107"/>
      <c r="H191" s="107"/>
    </row>
    <row r="192" spans="2:8" s="105" customFormat="1" ht="15">
      <c r="B192" s="131" t="s">
        <v>2512</v>
      </c>
      <c r="C192" s="186">
        <v>4689545</v>
      </c>
      <c r="F192" s="107"/>
      <c r="G192" s="107"/>
      <c r="H192" s="107"/>
    </row>
    <row r="193" spans="2:8" s="105" customFormat="1" ht="15">
      <c r="B193" s="131" t="s">
        <v>2514</v>
      </c>
      <c r="C193" s="186">
        <v>2076818.8</v>
      </c>
      <c r="F193" s="107"/>
      <c r="G193" s="107"/>
      <c r="H193" s="107"/>
    </row>
    <row r="194" spans="2:8" s="105" customFormat="1" ht="15">
      <c r="B194" s="131" t="s">
        <v>2519</v>
      </c>
      <c r="C194" s="186">
        <v>4039875</v>
      </c>
      <c r="F194" s="107"/>
      <c r="G194" s="107"/>
      <c r="H194" s="107"/>
    </row>
    <row r="195" spans="2:8" s="105" customFormat="1" ht="15">
      <c r="B195" s="131" t="s">
        <v>2521</v>
      </c>
      <c r="C195" s="186">
        <v>9300655</v>
      </c>
      <c r="F195" s="107"/>
      <c r="G195" s="107"/>
      <c r="H195" s="107"/>
    </row>
    <row r="196" spans="2:8" s="105" customFormat="1" ht="15">
      <c r="B196" s="131" t="s">
        <v>2538</v>
      </c>
      <c r="C196" s="186">
        <v>649200</v>
      </c>
      <c r="F196" s="107"/>
      <c r="G196" s="107"/>
      <c r="H196" s="107"/>
    </row>
    <row r="197" spans="2:8" s="105" customFormat="1" ht="15">
      <c r="B197" s="131" t="s">
        <v>2737</v>
      </c>
      <c r="C197" s="186">
        <v>9181319.6400000006</v>
      </c>
      <c r="F197" s="107"/>
      <c r="G197" s="107"/>
      <c r="H197" s="107"/>
    </row>
    <row r="198" spans="2:8" s="105" customFormat="1" ht="15">
      <c r="B198" s="131" t="s">
        <v>2546</v>
      </c>
      <c r="C198" s="186">
        <v>7683000</v>
      </c>
      <c r="F198" s="107"/>
      <c r="G198" s="107"/>
      <c r="H198" s="107"/>
    </row>
    <row r="199" spans="2:8" s="213" customFormat="1" ht="15.75">
      <c r="C199" s="133">
        <f>SUM(C190:C198)</f>
        <v>60749901.329999998</v>
      </c>
      <c r="F199" s="214"/>
      <c r="G199" s="214"/>
      <c r="H199" s="214"/>
    </row>
    <row r="200" spans="2:8" s="105" customFormat="1">
      <c r="C200" s="179"/>
      <c r="F200" s="107"/>
      <c r="G200" s="107"/>
      <c r="H200" s="107"/>
    </row>
    <row r="201" spans="2:8" s="213" customFormat="1" ht="15.75">
      <c r="B201" s="217" t="s">
        <v>2747</v>
      </c>
      <c r="C201" s="133">
        <f>+C199-C187</f>
        <v>-1300641.6400000006</v>
      </c>
      <c r="F201" s="214"/>
      <c r="G201" s="214"/>
      <c r="H201" s="214"/>
    </row>
    <row r="202" spans="2:8" s="105" customFormat="1">
      <c r="C202" s="179"/>
      <c r="F202" s="107"/>
      <c r="G202" s="107"/>
      <c r="H202" s="107"/>
    </row>
    <row r="203" spans="2:8" s="105" customFormat="1">
      <c r="C203" s="179"/>
      <c r="F203" s="107"/>
      <c r="G203" s="107"/>
      <c r="H203" s="107"/>
    </row>
    <row r="204" spans="2:8" s="105" customFormat="1" ht="15">
      <c r="B204" s="165" t="s">
        <v>2554</v>
      </c>
      <c r="C204" s="191">
        <v>44377</v>
      </c>
      <c r="D204" s="112"/>
      <c r="E204" s="192"/>
      <c r="F204" s="193"/>
      <c r="G204" s="107"/>
      <c r="H204" s="107"/>
    </row>
    <row r="205" spans="2:8" s="105" customFormat="1" ht="45">
      <c r="B205" s="194" t="s">
        <v>2484</v>
      </c>
      <c r="C205" s="194" t="s">
        <v>2555</v>
      </c>
      <c r="D205" s="113" t="s">
        <v>2486</v>
      </c>
      <c r="E205" s="195" t="s">
        <v>2487</v>
      </c>
      <c r="F205" s="138" t="s">
        <v>2488</v>
      </c>
      <c r="G205" s="107"/>
      <c r="H205" s="107"/>
    </row>
    <row r="206" spans="2:8" s="198" customFormat="1">
      <c r="B206" s="196" t="s">
        <v>374</v>
      </c>
      <c r="C206" s="197" t="s">
        <v>374</v>
      </c>
      <c r="D206" s="114" t="s">
        <v>374</v>
      </c>
      <c r="E206" s="114" t="s">
        <v>374</v>
      </c>
      <c r="F206" s="114" t="s">
        <v>374</v>
      </c>
      <c r="G206" s="106"/>
      <c r="H206" s="106"/>
    </row>
    <row r="207" spans="2:8" s="105" customFormat="1">
      <c r="B207" s="199"/>
      <c r="C207" s="167"/>
      <c r="D207" s="167"/>
      <c r="E207" s="167"/>
      <c r="F207" s="193"/>
      <c r="G207" s="107"/>
      <c r="H207" s="107"/>
    </row>
    <row r="208" spans="2:8" s="105" customFormat="1">
      <c r="B208" s="167"/>
      <c r="C208" s="167"/>
      <c r="D208" s="167"/>
      <c r="E208" s="167"/>
      <c r="F208" s="193"/>
      <c r="G208" s="107"/>
      <c r="H208" s="107"/>
    </row>
    <row r="209" spans="2:8" s="105" customFormat="1">
      <c r="B209" s="128" t="s">
        <v>2556</v>
      </c>
      <c r="C209" s="197" t="s">
        <v>374</v>
      </c>
      <c r="D209" s="167"/>
      <c r="E209" s="167"/>
      <c r="F209" s="193"/>
      <c r="G209" s="107"/>
      <c r="H209" s="107"/>
    </row>
    <row r="210" spans="2:8" s="105" customFormat="1">
      <c r="B210" s="167"/>
      <c r="C210" s="167"/>
      <c r="D210" s="167"/>
      <c r="E210" s="167"/>
      <c r="F210" s="193"/>
      <c r="G210" s="107"/>
      <c r="H210" s="107"/>
    </row>
    <row r="211" spans="2:8" s="105" customFormat="1" ht="15">
      <c r="B211" s="187" t="s">
        <v>2557</v>
      </c>
      <c r="C211" s="167"/>
      <c r="E211" s="167"/>
      <c r="F211" s="193"/>
      <c r="G211" s="107"/>
      <c r="H211" s="107"/>
    </row>
    <row r="212" spans="2:8" s="105" customFormat="1">
      <c r="B212" s="167"/>
      <c r="C212" s="167"/>
      <c r="E212" s="167"/>
      <c r="F212" s="193"/>
      <c r="G212" s="107"/>
      <c r="H212" s="107"/>
    </row>
    <row r="213" spans="2:8" s="105" customFormat="1" ht="15">
      <c r="B213" s="200" t="s">
        <v>2558</v>
      </c>
      <c r="C213" s="115" t="s">
        <v>2559</v>
      </c>
      <c r="E213" s="167"/>
      <c r="F213" s="193"/>
      <c r="G213" s="107"/>
      <c r="H213" s="107"/>
    </row>
    <row r="214" spans="2:8" s="105" customFormat="1" ht="15">
      <c r="B214" s="201"/>
      <c r="C214" s="197" t="s">
        <v>374</v>
      </c>
      <c r="E214" s="167"/>
      <c r="F214" s="193"/>
      <c r="G214" s="107"/>
      <c r="H214" s="107"/>
    </row>
    <row r="215" spans="2:8" s="105" customFormat="1" ht="15">
      <c r="B215" s="202"/>
      <c r="C215" s="116"/>
      <c r="E215" s="167"/>
      <c r="F215" s="193"/>
      <c r="G215" s="107"/>
      <c r="H215" s="107"/>
    </row>
    <row r="216" spans="2:8" s="105" customFormat="1">
      <c r="E216" s="167"/>
      <c r="F216" s="193"/>
      <c r="G216" s="107"/>
      <c r="H216" s="107"/>
    </row>
    <row r="217" spans="2:8" s="105" customFormat="1" ht="15">
      <c r="B217" s="203" t="s">
        <v>2548</v>
      </c>
      <c r="C217" s="117" t="s">
        <v>2559</v>
      </c>
      <c r="E217" s="167"/>
      <c r="F217" s="193"/>
      <c r="G217" s="107"/>
      <c r="H217" s="107"/>
    </row>
    <row r="218" spans="2:8" s="105" customFormat="1">
      <c r="B218" s="197"/>
      <c r="C218" s="197" t="s">
        <v>374</v>
      </c>
      <c r="E218" s="167"/>
      <c r="F218" s="193"/>
      <c r="G218" s="107"/>
      <c r="H218" s="107"/>
    </row>
    <row r="219" spans="2:8" s="105" customFormat="1">
      <c r="C219" s="198"/>
      <c r="E219" s="167"/>
      <c r="F219" s="193"/>
      <c r="G219" s="107"/>
      <c r="H219" s="107"/>
    </row>
    <row r="220" spans="2:8" s="105" customFormat="1" ht="15">
      <c r="B220" s="200" t="s">
        <v>2560</v>
      </c>
      <c r="C220" s="115" t="s">
        <v>2561</v>
      </c>
      <c r="E220" s="167"/>
      <c r="F220" s="193"/>
      <c r="G220" s="107"/>
      <c r="H220" s="107"/>
    </row>
    <row r="221" spans="2:8" s="105" customFormat="1" ht="15">
      <c r="B221" s="201"/>
      <c r="C221" s="197" t="s">
        <v>374</v>
      </c>
      <c r="E221" s="167"/>
      <c r="F221" s="193"/>
      <c r="G221" s="107"/>
      <c r="H221" s="107"/>
    </row>
    <row r="222" spans="2:8" s="105" customFormat="1">
      <c r="C222" s="198"/>
      <c r="F222" s="107"/>
      <c r="G222" s="107"/>
      <c r="H222" s="107"/>
    </row>
    <row r="223" spans="2:8" s="105" customFormat="1" ht="15">
      <c r="B223" s="203" t="s">
        <v>2562</v>
      </c>
      <c r="C223" s="118" t="s">
        <v>2561</v>
      </c>
      <c r="F223" s="107"/>
      <c r="G223" s="107"/>
      <c r="H223" s="107"/>
    </row>
    <row r="224" spans="2:8" s="105" customFormat="1" ht="15">
      <c r="B224" s="201"/>
      <c r="C224" s="197" t="s">
        <v>374</v>
      </c>
      <c r="F224" s="107"/>
      <c r="G224" s="107"/>
      <c r="H224" s="107"/>
    </row>
    <row r="225" spans="2:8" s="105" customFormat="1">
      <c r="C225" s="198"/>
      <c r="F225" s="107"/>
      <c r="G225" s="107"/>
      <c r="H225" s="107"/>
    </row>
    <row r="226" spans="2:8" s="105" customFormat="1" ht="15">
      <c r="B226" s="204" t="s">
        <v>2563</v>
      </c>
      <c r="C226" s="197" t="s">
        <v>374</v>
      </c>
      <c r="F226" s="107"/>
      <c r="G226" s="107"/>
      <c r="H226" s="107"/>
    </row>
    <row r="227" spans="2:8" s="105" customFormat="1">
      <c r="F227" s="107"/>
      <c r="G227" s="107"/>
      <c r="H227" s="107"/>
    </row>
    <row r="228" spans="2:8" s="105" customFormat="1">
      <c r="C228" s="179"/>
      <c r="F228" s="107"/>
      <c r="G228" s="107"/>
      <c r="H228" s="107"/>
    </row>
    <row r="229" spans="2:8" s="105" customFormat="1">
      <c r="C229" s="179"/>
      <c r="F229" s="107"/>
      <c r="G229" s="107"/>
      <c r="H229" s="107"/>
    </row>
    <row r="230" spans="2:8" s="105" customFormat="1">
      <c r="C230" s="179"/>
      <c r="F230" s="107"/>
      <c r="G230" s="107"/>
      <c r="H230" s="107"/>
    </row>
    <row r="231" spans="2:8" s="105" customFormat="1">
      <c r="C231" s="179"/>
      <c r="F231" s="107"/>
      <c r="G231" s="107"/>
      <c r="H231" s="107"/>
    </row>
    <row r="232" spans="2:8" s="105" customFormat="1">
      <c r="C232" s="179"/>
      <c r="F232" s="107"/>
      <c r="G232" s="107"/>
      <c r="H232" s="107"/>
    </row>
    <row r="233" spans="2:8" s="105" customFormat="1">
      <c r="C233" s="106"/>
      <c r="F233" s="107"/>
      <c r="G233" s="107"/>
      <c r="H233" s="107"/>
    </row>
    <row r="234" spans="2:8" s="105" customFormat="1">
      <c r="C234" s="106"/>
      <c r="F234" s="107"/>
      <c r="G234" s="107"/>
      <c r="H234" s="107"/>
    </row>
    <row r="235" spans="2:8" s="105" customFormat="1">
      <c r="C235" s="106"/>
      <c r="F235" s="107"/>
      <c r="G235" s="107"/>
      <c r="H235" s="107"/>
    </row>
    <row r="236" spans="2:8" s="105" customFormat="1">
      <c r="C236" s="106"/>
      <c r="F236" s="107"/>
      <c r="G236" s="107"/>
      <c r="H236" s="107"/>
    </row>
    <row r="237" spans="2:8" s="105" customFormat="1">
      <c r="C237" s="106"/>
      <c r="F237" s="107"/>
      <c r="G237" s="107"/>
      <c r="H237" s="107"/>
    </row>
    <row r="238" spans="2:8" s="105" customFormat="1">
      <c r="C238" s="106"/>
      <c r="F238" s="107"/>
      <c r="G238" s="107"/>
      <c r="H238" s="107"/>
    </row>
    <row r="239" spans="2:8" s="105" customFormat="1">
      <c r="C239" s="106"/>
      <c r="F239" s="107"/>
      <c r="G239" s="107"/>
      <c r="H239" s="107"/>
    </row>
    <row r="240" spans="2:8" s="105" customFormat="1">
      <c r="C240" s="106"/>
      <c r="F240" s="107"/>
      <c r="G240" s="107"/>
      <c r="H240" s="107"/>
    </row>
    <row r="241" spans="3:8" s="105" customFormat="1">
      <c r="C241" s="106"/>
      <c r="F241" s="107"/>
      <c r="G241" s="107"/>
      <c r="H241" s="107"/>
    </row>
    <row r="242" spans="3:8" s="105" customFormat="1">
      <c r="C242" s="106"/>
      <c r="F242" s="107"/>
      <c r="G242" s="107"/>
      <c r="H242" s="107"/>
    </row>
    <row r="243" spans="3:8" s="105" customFormat="1">
      <c r="C243" s="106"/>
      <c r="F243" s="107"/>
      <c r="G243" s="107"/>
      <c r="H243" s="107"/>
    </row>
    <row r="244" spans="3:8" s="105" customFormat="1">
      <c r="C244" s="106"/>
      <c r="F244" s="107"/>
      <c r="G244" s="107"/>
      <c r="H244" s="107"/>
    </row>
    <row r="245" spans="3:8" s="105" customFormat="1">
      <c r="C245" s="106"/>
      <c r="F245" s="107"/>
      <c r="G245" s="107"/>
      <c r="H245" s="107"/>
    </row>
    <row r="246" spans="3:8" s="105" customFormat="1">
      <c r="C246" s="106"/>
      <c r="F246" s="107"/>
      <c r="G246" s="107"/>
      <c r="H246" s="107"/>
    </row>
    <row r="247" spans="3:8" s="105" customFormat="1">
      <c r="C247" s="106"/>
      <c r="F247" s="107"/>
      <c r="G247" s="107"/>
      <c r="H247" s="107"/>
    </row>
  </sheetData>
  <mergeCells count="3">
    <mergeCell ref="B1:E1"/>
    <mergeCell ref="C3:C7"/>
    <mergeCell ref="F133:F146"/>
  </mergeCells>
  <phoneticPr fontId="0" type="noConversion"/>
  <conditionalFormatting sqref="B127">
    <cfRule type="expression" dxfId="52" priority="1">
      <formula>$A65648="Total"</formula>
    </cfRule>
  </conditionalFormatting>
  <hyperlinks>
    <hyperlink ref="A1" location="Index!A1" display="Index" xr:uid="{00000000-0004-0000-0300-000000000000}"/>
  </hyperlinks>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dimension ref="A1:J423"/>
  <sheetViews>
    <sheetView workbookViewId="0">
      <selection activeCell="B1" sqref="B1:E1"/>
    </sheetView>
  </sheetViews>
  <sheetFormatPr defaultRowHeight="12.75"/>
  <cols>
    <col min="1" max="1" width="5.42578125" style="1" bestFit="1" customWidth="1"/>
    <col min="2" max="2" width="84.7109375" style="1" customWidth="1"/>
    <col min="3" max="3" width="20.7109375" style="15" customWidth="1"/>
    <col min="4" max="4" width="53.7109375" style="1" bestFit="1" customWidth="1"/>
    <col min="5" max="5" width="21.85546875" style="1" bestFit="1" customWidth="1"/>
    <col min="6" max="6" width="12.5703125" style="4" customWidth="1"/>
    <col min="7" max="7" width="18.140625" style="4" bestFit="1" customWidth="1"/>
    <col min="8" max="8" width="9.140625" style="107" bestFit="1"/>
    <col min="9" max="16384" width="9.140625" style="1"/>
  </cols>
  <sheetData>
    <row r="1" spans="1:9">
      <c r="A1" s="3" t="s">
        <v>243</v>
      </c>
      <c r="B1" s="269" t="s">
        <v>320</v>
      </c>
      <c r="C1" s="269"/>
      <c r="D1" s="269"/>
      <c r="E1" s="269"/>
    </row>
    <row r="2" spans="1:9" s="105" customFormat="1" ht="13.5" thickBot="1">
      <c r="C2" s="106"/>
      <c r="F2" s="107"/>
      <c r="G2" s="107"/>
      <c r="H2" s="107"/>
    </row>
    <row r="3" spans="1:9" s="105" customFormat="1" ht="15">
      <c r="B3" s="172" t="s">
        <v>1936</v>
      </c>
      <c r="C3" s="279"/>
      <c r="F3" s="107"/>
      <c r="G3" s="107"/>
      <c r="H3" s="107"/>
    </row>
    <row r="4" spans="1:9" s="105" customFormat="1" ht="30">
      <c r="B4" s="175" t="s">
        <v>1937</v>
      </c>
      <c r="C4" s="280"/>
      <c r="F4" s="107"/>
      <c r="G4" s="107"/>
      <c r="H4" s="107"/>
    </row>
    <row r="5" spans="1:9" s="105" customFormat="1" ht="15">
      <c r="B5" s="175" t="s">
        <v>1925</v>
      </c>
      <c r="C5" s="280"/>
      <c r="F5" s="107"/>
      <c r="G5" s="107"/>
      <c r="H5" s="107"/>
    </row>
    <row r="6" spans="1:9" s="105" customFormat="1" ht="15">
      <c r="B6" s="175" t="s">
        <v>1938</v>
      </c>
      <c r="C6" s="280"/>
      <c r="F6" s="107"/>
      <c r="G6" s="107"/>
      <c r="H6" s="107"/>
    </row>
    <row r="7" spans="1:9" s="105" customFormat="1" ht="30.75" thickBot="1">
      <c r="B7" s="176" t="s">
        <v>1939</v>
      </c>
      <c r="C7" s="281"/>
      <c r="F7" s="107"/>
      <c r="G7" s="107"/>
      <c r="H7" s="107"/>
    </row>
    <row r="8" spans="1:9" s="105" customFormat="1">
      <c r="C8" s="106"/>
      <c r="F8" s="107"/>
      <c r="G8" s="107"/>
      <c r="H8" s="107"/>
    </row>
    <row r="9" spans="1:9" s="105" customFormat="1">
      <c r="B9" s="105" t="s">
        <v>344</v>
      </c>
      <c r="C9" s="106"/>
      <c r="F9" s="107"/>
      <c r="G9" s="107"/>
      <c r="H9" s="107"/>
    </row>
    <row r="10" spans="1:9" s="105" customFormat="1">
      <c r="C10" s="106"/>
      <c r="F10" s="107"/>
      <c r="G10" s="107"/>
      <c r="H10" s="107"/>
    </row>
    <row r="11" spans="1:9" s="105" customFormat="1">
      <c r="B11" s="168" t="s">
        <v>345</v>
      </c>
      <c r="C11" s="169" t="s">
        <v>346</v>
      </c>
      <c r="D11" s="168" t="s">
        <v>379</v>
      </c>
      <c r="E11" s="168" t="s">
        <v>348</v>
      </c>
      <c r="F11" s="170" t="s">
        <v>349</v>
      </c>
      <c r="G11" s="170" t="s">
        <v>350</v>
      </c>
      <c r="H11" s="170" t="s">
        <v>351</v>
      </c>
      <c r="I11" s="177" t="s">
        <v>380</v>
      </c>
    </row>
    <row r="12" spans="1:9" s="105" customFormat="1">
      <c r="B12" s="177" t="s">
        <v>381</v>
      </c>
      <c r="C12" s="106"/>
      <c r="F12" s="107"/>
      <c r="G12" s="107"/>
      <c r="H12" s="107"/>
    </row>
    <row r="13" spans="1:9" s="105" customFormat="1">
      <c r="B13" s="177" t="s">
        <v>353</v>
      </c>
      <c r="C13" s="106"/>
      <c r="F13" s="107"/>
      <c r="G13" s="107"/>
      <c r="H13" s="107"/>
    </row>
    <row r="14" spans="1:9" s="105" customFormat="1">
      <c r="B14" s="105" t="s">
        <v>1394</v>
      </c>
      <c r="C14" s="106" t="s">
        <v>382</v>
      </c>
      <c r="D14" s="105" t="s">
        <v>385</v>
      </c>
      <c r="E14" s="105" t="s">
        <v>386</v>
      </c>
      <c r="F14" s="107">
        <v>191350</v>
      </c>
      <c r="G14" s="107">
        <v>4038.73</v>
      </c>
      <c r="H14" s="107">
        <v>5.0999999999999996</v>
      </c>
    </row>
    <row r="15" spans="1:9" s="105" customFormat="1">
      <c r="B15" s="105" t="s">
        <v>1392</v>
      </c>
      <c r="C15" s="106" t="s">
        <v>382</v>
      </c>
      <c r="D15" s="105" t="s">
        <v>388</v>
      </c>
      <c r="E15" s="105" t="s">
        <v>389</v>
      </c>
      <c r="F15" s="107">
        <v>214100</v>
      </c>
      <c r="G15" s="107">
        <v>3384.49</v>
      </c>
      <c r="H15" s="107">
        <v>4.2699999999999996</v>
      </c>
    </row>
    <row r="16" spans="1:9" s="105" customFormat="1">
      <c r="B16" s="105" t="s">
        <v>1395</v>
      </c>
      <c r="C16" s="106" t="s">
        <v>382</v>
      </c>
      <c r="D16" s="105" t="s">
        <v>383</v>
      </c>
      <c r="E16" s="105" t="s">
        <v>384</v>
      </c>
      <c r="F16" s="107">
        <v>500000</v>
      </c>
      <c r="G16" s="107">
        <v>3154.5</v>
      </c>
      <c r="H16" s="107">
        <v>3.98</v>
      </c>
    </row>
    <row r="17" spans="2:8" s="105" customFormat="1">
      <c r="B17" s="105" t="s">
        <v>2084</v>
      </c>
      <c r="C17" s="106" t="s">
        <v>382</v>
      </c>
      <c r="D17" s="105" t="s">
        <v>397</v>
      </c>
      <c r="E17" s="105" t="s">
        <v>398</v>
      </c>
      <c r="F17" s="107">
        <v>449668</v>
      </c>
      <c r="G17" s="107">
        <v>2363.6799999999998</v>
      </c>
      <c r="H17" s="107">
        <v>2.98</v>
      </c>
    </row>
    <row r="18" spans="2:8" s="105" customFormat="1">
      <c r="B18" s="105" t="s">
        <v>523</v>
      </c>
      <c r="C18" s="106" t="s">
        <v>382</v>
      </c>
      <c r="D18" s="105" t="s">
        <v>383</v>
      </c>
      <c r="E18" s="105" t="s">
        <v>524</v>
      </c>
      <c r="F18" s="107">
        <v>516000</v>
      </c>
      <c r="G18" s="107">
        <v>2163.0700000000002</v>
      </c>
      <c r="H18" s="107">
        <v>2.73</v>
      </c>
    </row>
    <row r="19" spans="2:8" s="105" customFormat="1">
      <c r="B19" s="105" t="s">
        <v>1355</v>
      </c>
      <c r="C19" s="106" t="s">
        <v>382</v>
      </c>
      <c r="D19" s="105" t="s">
        <v>392</v>
      </c>
      <c r="E19" s="105" t="s">
        <v>393</v>
      </c>
      <c r="F19" s="107">
        <v>84200</v>
      </c>
      <c r="G19" s="107">
        <v>2084.16</v>
      </c>
      <c r="H19" s="107">
        <v>2.63</v>
      </c>
    </row>
    <row r="20" spans="2:8" s="105" customFormat="1">
      <c r="B20" s="105" t="s">
        <v>1393</v>
      </c>
      <c r="C20" s="106" t="s">
        <v>382</v>
      </c>
      <c r="D20" s="105" t="s">
        <v>383</v>
      </c>
      <c r="E20" s="105" t="s">
        <v>387</v>
      </c>
      <c r="F20" s="107">
        <v>117250</v>
      </c>
      <c r="G20" s="107">
        <v>1756.29</v>
      </c>
      <c r="H20" s="107">
        <v>2.2200000000000002</v>
      </c>
    </row>
    <row r="21" spans="2:8" s="105" customFormat="1">
      <c r="B21" s="105" t="s">
        <v>2095</v>
      </c>
      <c r="C21" s="106" t="s">
        <v>382</v>
      </c>
      <c r="D21" s="105" t="s">
        <v>419</v>
      </c>
      <c r="E21" s="105" t="s">
        <v>420</v>
      </c>
      <c r="F21" s="107">
        <v>20200</v>
      </c>
      <c r="G21" s="107">
        <v>1368.75</v>
      </c>
      <c r="H21" s="107">
        <v>1.73</v>
      </c>
    </row>
    <row r="22" spans="2:8" s="105" customFormat="1">
      <c r="B22" s="105" t="s">
        <v>1391</v>
      </c>
      <c r="C22" s="106" t="s">
        <v>382</v>
      </c>
      <c r="D22" s="105" t="s">
        <v>388</v>
      </c>
      <c r="E22" s="105" t="s">
        <v>390</v>
      </c>
      <c r="F22" s="107">
        <v>36400</v>
      </c>
      <c r="G22" s="107">
        <v>1217.8499999999999</v>
      </c>
      <c r="H22" s="107">
        <v>1.54</v>
      </c>
    </row>
    <row r="23" spans="2:8" s="105" customFormat="1">
      <c r="B23" s="105" t="s">
        <v>1386</v>
      </c>
      <c r="C23" s="106" t="s">
        <v>382</v>
      </c>
      <c r="D23" s="105" t="s">
        <v>388</v>
      </c>
      <c r="E23" s="105" t="s">
        <v>513</v>
      </c>
      <c r="F23" s="107">
        <v>123500</v>
      </c>
      <c r="G23" s="107">
        <v>1214.6199999999999</v>
      </c>
      <c r="H23" s="107">
        <v>1.53</v>
      </c>
    </row>
    <row r="24" spans="2:8" s="105" customFormat="1">
      <c r="B24" s="105" t="s">
        <v>2090</v>
      </c>
      <c r="C24" s="106" t="s">
        <v>382</v>
      </c>
      <c r="D24" s="105" t="s">
        <v>423</v>
      </c>
      <c r="E24" s="105" t="s">
        <v>424</v>
      </c>
      <c r="F24" s="107">
        <v>73500</v>
      </c>
      <c r="G24" s="107">
        <v>1102.9000000000001</v>
      </c>
      <c r="H24" s="107">
        <v>1.39</v>
      </c>
    </row>
    <row r="25" spans="2:8" s="105" customFormat="1">
      <c r="B25" s="105" t="s">
        <v>2086</v>
      </c>
      <c r="C25" s="106" t="s">
        <v>382</v>
      </c>
      <c r="D25" s="105" t="s">
        <v>497</v>
      </c>
      <c r="E25" s="105" t="s">
        <v>592</v>
      </c>
      <c r="F25" s="107">
        <v>825000</v>
      </c>
      <c r="G25" s="107">
        <v>1007.33</v>
      </c>
      <c r="H25" s="107">
        <v>1.27</v>
      </c>
    </row>
    <row r="26" spans="2:8" s="105" customFormat="1">
      <c r="B26" s="105" t="s">
        <v>2151</v>
      </c>
      <c r="C26" s="106" t="s">
        <v>382</v>
      </c>
      <c r="D26" s="105" t="s">
        <v>575</v>
      </c>
      <c r="E26" s="105" t="s">
        <v>579</v>
      </c>
      <c r="F26" s="107">
        <v>1235000</v>
      </c>
      <c r="G26" s="107">
        <v>967.62</v>
      </c>
      <c r="H26" s="107">
        <v>1.22</v>
      </c>
    </row>
    <row r="27" spans="2:8" s="105" customFormat="1">
      <c r="B27" s="105" t="s">
        <v>1382</v>
      </c>
      <c r="C27" s="106" t="s">
        <v>382</v>
      </c>
      <c r="D27" s="105" t="s">
        <v>406</v>
      </c>
      <c r="E27" s="105" t="s">
        <v>407</v>
      </c>
      <c r="F27" s="107">
        <v>17550</v>
      </c>
      <c r="G27" s="107">
        <v>951.75</v>
      </c>
      <c r="H27" s="107">
        <v>1.2</v>
      </c>
    </row>
    <row r="28" spans="2:8" s="105" customFormat="1">
      <c r="B28" s="105" t="s">
        <v>2087</v>
      </c>
      <c r="C28" s="106" t="s">
        <v>382</v>
      </c>
      <c r="D28" s="105" t="s">
        <v>470</v>
      </c>
      <c r="E28" s="105" t="s">
        <v>673</v>
      </c>
      <c r="F28" s="107">
        <v>25612</v>
      </c>
      <c r="G28" s="107">
        <v>927.12</v>
      </c>
      <c r="H28" s="107">
        <v>1.17</v>
      </c>
    </row>
    <row r="29" spans="2:8" s="105" customFormat="1">
      <c r="B29" s="105" t="s">
        <v>1385</v>
      </c>
      <c r="C29" s="106" t="s">
        <v>382</v>
      </c>
      <c r="D29" s="105" t="s">
        <v>497</v>
      </c>
      <c r="E29" s="105" t="s">
        <v>514</v>
      </c>
      <c r="F29" s="107">
        <v>396500</v>
      </c>
      <c r="G29" s="107">
        <v>921.47</v>
      </c>
      <c r="H29" s="107">
        <v>1.1599999999999999</v>
      </c>
    </row>
    <row r="30" spans="2:8" s="105" customFormat="1">
      <c r="B30" s="105" t="s">
        <v>2132</v>
      </c>
      <c r="C30" s="106" t="s">
        <v>382</v>
      </c>
      <c r="D30" s="105" t="s">
        <v>425</v>
      </c>
      <c r="E30" s="105" t="s">
        <v>674</v>
      </c>
      <c r="F30" s="107">
        <v>98250</v>
      </c>
      <c r="G30" s="107">
        <v>883.76</v>
      </c>
      <c r="H30" s="107">
        <v>1.1200000000000001</v>
      </c>
    </row>
    <row r="31" spans="2:8" s="105" customFormat="1">
      <c r="B31" s="105" t="s">
        <v>2112</v>
      </c>
      <c r="C31" s="106" t="s">
        <v>382</v>
      </c>
      <c r="D31" s="105" t="s">
        <v>487</v>
      </c>
      <c r="E31" s="105" t="s">
        <v>615</v>
      </c>
      <c r="F31" s="107">
        <v>110000</v>
      </c>
      <c r="G31" s="107">
        <v>855.47</v>
      </c>
      <c r="H31" s="107">
        <v>1.08</v>
      </c>
    </row>
    <row r="32" spans="2:8" s="105" customFormat="1">
      <c r="B32" s="105" t="s">
        <v>1388</v>
      </c>
      <c r="C32" s="106" t="s">
        <v>382</v>
      </c>
      <c r="D32" s="105" t="s">
        <v>383</v>
      </c>
      <c r="E32" s="105" t="s">
        <v>396</v>
      </c>
      <c r="F32" s="107">
        <v>108300</v>
      </c>
      <c r="G32" s="107">
        <v>810.41</v>
      </c>
      <c r="H32" s="107">
        <v>1.02</v>
      </c>
    </row>
    <row r="33" spans="2:8" s="105" customFormat="1">
      <c r="B33" s="105" t="s">
        <v>1361</v>
      </c>
      <c r="C33" s="106" t="s">
        <v>382</v>
      </c>
      <c r="D33" s="105" t="s">
        <v>419</v>
      </c>
      <c r="E33" s="105" t="s">
        <v>431</v>
      </c>
      <c r="F33" s="107">
        <v>37900</v>
      </c>
      <c r="G33" s="107">
        <v>763.61</v>
      </c>
      <c r="H33" s="107">
        <v>0.96</v>
      </c>
    </row>
    <row r="34" spans="2:8" s="105" customFormat="1">
      <c r="B34" s="105" t="s">
        <v>2333</v>
      </c>
      <c r="C34" s="106" t="s">
        <v>382</v>
      </c>
      <c r="D34" s="105" t="s">
        <v>388</v>
      </c>
      <c r="E34" s="105" t="s">
        <v>675</v>
      </c>
      <c r="F34" s="107">
        <v>33656</v>
      </c>
      <c r="G34" s="107">
        <v>762.68</v>
      </c>
      <c r="H34" s="107">
        <v>0.96</v>
      </c>
    </row>
    <row r="35" spans="2:8" s="105" customFormat="1">
      <c r="B35" s="105" t="s">
        <v>2311</v>
      </c>
      <c r="C35" s="106" t="s">
        <v>382</v>
      </c>
      <c r="D35" s="105" t="s">
        <v>433</v>
      </c>
      <c r="E35" s="105" t="s">
        <v>590</v>
      </c>
      <c r="F35" s="107">
        <v>26200</v>
      </c>
      <c r="G35" s="107">
        <v>762.52</v>
      </c>
      <c r="H35" s="107">
        <v>0.96</v>
      </c>
    </row>
    <row r="36" spans="2:8" s="105" customFormat="1">
      <c r="B36" s="105" t="s">
        <v>2309</v>
      </c>
      <c r="C36" s="106" t="s">
        <v>382</v>
      </c>
      <c r="D36" s="105" t="s">
        <v>468</v>
      </c>
      <c r="E36" s="105" t="s">
        <v>676</v>
      </c>
      <c r="F36" s="107">
        <v>42000</v>
      </c>
      <c r="G36" s="107">
        <v>759.44</v>
      </c>
      <c r="H36" s="107">
        <v>0.96</v>
      </c>
    </row>
    <row r="37" spans="2:8" s="105" customFormat="1">
      <c r="B37" s="105" t="s">
        <v>2315</v>
      </c>
      <c r="C37" s="106" t="s">
        <v>382</v>
      </c>
      <c r="D37" s="105" t="s">
        <v>497</v>
      </c>
      <c r="E37" s="105" t="s">
        <v>677</v>
      </c>
      <c r="F37" s="107">
        <v>166000</v>
      </c>
      <c r="G37" s="107">
        <v>751.65</v>
      </c>
      <c r="H37" s="107">
        <v>0.95</v>
      </c>
    </row>
    <row r="38" spans="2:8" s="105" customFormat="1">
      <c r="B38" s="105" t="s">
        <v>2153</v>
      </c>
      <c r="C38" s="106" t="s">
        <v>382</v>
      </c>
      <c r="D38" s="105" t="s">
        <v>401</v>
      </c>
      <c r="E38" s="105" t="s">
        <v>427</v>
      </c>
      <c r="F38" s="107">
        <v>138500</v>
      </c>
      <c r="G38" s="107">
        <v>735.16</v>
      </c>
      <c r="H38" s="107">
        <v>0.93</v>
      </c>
    </row>
    <row r="39" spans="2:8" s="105" customFormat="1">
      <c r="B39" s="105" t="s">
        <v>2099</v>
      </c>
      <c r="C39" s="106" t="s">
        <v>382</v>
      </c>
      <c r="D39" s="105" t="s">
        <v>388</v>
      </c>
      <c r="E39" s="105" t="s">
        <v>647</v>
      </c>
      <c r="F39" s="107">
        <v>66000</v>
      </c>
      <c r="G39" s="107">
        <v>723</v>
      </c>
      <c r="H39" s="107">
        <v>0.91</v>
      </c>
    </row>
    <row r="40" spans="2:8" s="105" customFormat="1">
      <c r="B40" s="105" t="s">
        <v>2088</v>
      </c>
      <c r="C40" s="106" t="s">
        <v>382</v>
      </c>
      <c r="D40" s="105" t="s">
        <v>406</v>
      </c>
      <c r="E40" s="105" t="s">
        <v>430</v>
      </c>
      <c r="F40" s="107">
        <v>105000</v>
      </c>
      <c r="G40" s="107">
        <v>709.22</v>
      </c>
      <c r="H40" s="107">
        <v>0.89</v>
      </c>
    </row>
    <row r="41" spans="2:8" s="105" customFormat="1">
      <c r="B41" s="105" t="s">
        <v>2173</v>
      </c>
      <c r="C41" s="106" t="s">
        <v>382</v>
      </c>
      <c r="D41" s="105" t="s">
        <v>406</v>
      </c>
      <c r="E41" s="105" t="s">
        <v>652</v>
      </c>
      <c r="F41" s="107">
        <v>72000</v>
      </c>
      <c r="G41" s="107">
        <v>699.77</v>
      </c>
      <c r="H41" s="107">
        <v>0.88</v>
      </c>
    </row>
    <row r="42" spans="2:8" s="105" customFormat="1">
      <c r="B42" s="105" t="s">
        <v>2146</v>
      </c>
      <c r="C42" s="106" t="s">
        <v>382</v>
      </c>
      <c r="D42" s="105" t="s">
        <v>385</v>
      </c>
      <c r="E42" s="105" t="s">
        <v>582</v>
      </c>
      <c r="F42" s="107">
        <v>138000</v>
      </c>
      <c r="G42" s="107">
        <v>645.98</v>
      </c>
      <c r="H42" s="107">
        <v>0.82</v>
      </c>
    </row>
    <row r="43" spans="2:8" s="105" customFormat="1">
      <c r="B43" s="105" t="s">
        <v>1373</v>
      </c>
      <c r="C43" s="106" t="s">
        <v>382</v>
      </c>
      <c r="D43" s="105" t="s">
        <v>417</v>
      </c>
      <c r="E43" s="105" t="s">
        <v>521</v>
      </c>
      <c r="F43" s="107">
        <v>105000</v>
      </c>
      <c r="G43" s="107">
        <v>643.34</v>
      </c>
      <c r="H43" s="107">
        <v>0.81</v>
      </c>
    </row>
    <row r="44" spans="2:8" s="105" customFormat="1">
      <c r="B44" s="105" t="s">
        <v>2314</v>
      </c>
      <c r="C44" s="106" t="s">
        <v>382</v>
      </c>
      <c r="D44" s="105" t="s">
        <v>411</v>
      </c>
      <c r="E44" s="105" t="s">
        <v>467</v>
      </c>
      <c r="F44" s="107">
        <v>186500</v>
      </c>
      <c r="G44" s="107">
        <v>621.79</v>
      </c>
      <c r="H44" s="107">
        <v>0.78</v>
      </c>
    </row>
    <row r="45" spans="2:8" s="105" customFormat="1">
      <c r="B45" s="105" t="s">
        <v>2313</v>
      </c>
      <c r="C45" s="106" t="s">
        <v>382</v>
      </c>
      <c r="D45" s="105" t="s">
        <v>394</v>
      </c>
      <c r="E45" s="105" t="s">
        <v>678</v>
      </c>
      <c r="F45" s="107">
        <v>143000</v>
      </c>
      <c r="G45" s="107">
        <v>621.48</v>
      </c>
      <c r="H45" s="107">
        <v>0.78</v>
      </c>
    </row>
    <row r="46" spans="2:8" s="105" customFormat="1">
      <c r="B46" s="105" t="s">
        <v>2316</v>
      </c>
      <c r="C46" s="106" t="s">
        <v>382</v>
      </c>
      <c r="D46" s="105" t="s">
        <v>401</v>
      </c>
      <c r="E46" s="105" t="s">
        <v>466</v>
      </c>
      <c r="F46" s="107">
        <v>26200</v>
      </c>
      <c r="G46" s="107">
        <v>616.91</v>
      </c>
      <c r="H46" s="107">
        <v>0.78</v>
      </c>
    </row>
    <row r="47" spans="2:8" s="105" customFormat="1">
      <c r="B47" s="105" t="s">
        <v>1381</v>
      </c>
      <c r="C47" s="106" t="s">
        <v>382</v>
      </c>
      <c r="D47" s="105" t="s">
        <v>401</v>
      </c>
      <c r="E47" s="105" t="s">
        <v>428</v>
      </c>
      <c r="F47" s="107">
        <v>81000</v>
      </c>
      <c r="G47" s="107">
        <v>611.05999999999995</v>
      </c>
      <c r="H47" s="107">
        <v>0.77</v>
      </c>
    </row>
    <row r="48" spans="2:8" s="105" customFormat="1">
      <c r="B48" s="105" t="s">
        <v>2334</v>
      </c>
      <c r="C48" s="106" t="s">
        <v>382</v>
      </c>
      <c r="D48" s="105" t="s">
        <v>586</v>
      </c>
      <c r="E48" s="105" t="s">
        <v>587</v>
      </c>
      <c r="F48" s="107">
        <v>197372</v>
      </c>
      <c r="G48" s="107">
        <v>605.14</v>
      </c>
      <c r="H48" s="107">
        <v>0.76</v>
      </c>
    </row>
    <row r="49" spans="2:8" s="105" customFormat="1">
      <c r="B49" s="105" t="s">
        <v>2082</v>
      </c>
      <c r="C49" s="106" t="s">
        <v>382</v>
      </c>
      <c r="D49" s="105" t="s">
        <v>573</v>
      </c>
      <c r="E49" s="105" t="s">
        <v>574</v>
      </c>
      <c r="F49" s="107">
        <v>51000</v>
      </c>
      <c r="G49" s="107">
        <v>594.97</v>
      </c>
      <c r="H49" s="107">
        <v>0.75</v>
      </c>
    </row>
    <row r="50" spans="2:8" s="105" customFormat="1">
      <c r="B50" s="105" t="s">
        <v>2312</v>
      </c>
      <c r="C50" s="106" t="s">
        <v>382</v>
      </c>
      <c r="D50" s="105" t="s">
        <v>497</v>
      </c>
      <c r="E50" s="105" t="s">
        <v>679</v>
      </c>
      <c r="F50" s="107">
        <v>75000</v>
      </c>
      <c r="G50" s="107">
        <v>577.42999999999995</v>
      </c>
      <c r="H50" s="107">
        <v>0.73</v>
      </c>
    </row>
    <row r="51" spans="2:8" s="105" customFormat="1">
      <c r="B51" s="105" t="s">
        <v>1383</v>
      </c>
      <c r="C51" s="106" t="s">
        <v>382</v>
      </c>
      <c r="D51" s="105" t="s">
        <v>425</v>
      </c>
      <c r="E51" s="105" t="s">
        <v>516</v>
      </c>
      <c r="F51" s="107">
        <v>29000</v>
      </c>
      <c r="G51" s="107">
        <v>572.76</v>
      </c>
      <c r="H51" s="107">
        <v>0.72</v>
      </c>
    </row>
    <row r="52" spans="2:8" s="105" customFormat="1">
      <c r="B52" s="105" t="s">
        <v>2335</v>
      </c>
      <c r="C52" s="106" t="s">
        <v>382</v>
      </c>
      <c r="D52" s="105" t="s">
        <v>421</v>
      </c>
      <c r="E52" s="105" t="s">
        <v>584</v>
      </c>
      <c r="F52" s="107">
        <v>14933</v>
      </c>
      <c r="G52" s="107">
        <v>559.88</v>
      </c>
      <c r="H52" s="107">
        <v>0.71</v>
      </c>
    </row>
    <row r="53" spans="2:8" s="105" customFormat="1">
      <c r="B53" s="105" t="s">
        <v>2336</v>
      </c>
      <c r="C53" s="106" t="s">
        <v>382</v>
      </c>
      <c r="D53" s="105" t="s">
        <v>468</v>
      </c>
      <c r="E53" s="105" t="s">
        <v>680</v>
      </c>
      <c r="F53" s="107">
        <v>37000</v>
      </c>
      <c r="G53" s="107">
        <v>549.23</v>
      </c>
      <c r="H53" s="107">
        <v>0.69</v>
      </c>
    </row>
    <row r="54" spans="2:8" s="105" customFormat="1">
      <c r="B54" s="105" t="s">
        <v>1368</v>
      </c>
      <c r="C54" s="106" t="s">
        <v>382</v>
      </c>
      <c r="D54" s="105" t="s">
        <v>417</v>
      </c>
      <c r="E54" s="105" t="s">
        <v>418</v>
      </c>
      <c r="F54" s="107">
        <v>35000</v>
      </c>
      <c r="G54" s="107">
        <v>548.45000000000005</v>
      </c>
      <c r="H54" s="107">
        <v>0.69</v>
      </c>
    </row>
    <row r="55" spans="2:8" s="105" customFormat="1">
      <c r="B55" s="105" t="s">
        <v>2310</v>
      </c>
      <c r="C55" s="106" t="s">
        <v>382</v>
      </c>
      <c r="D55" s="105" t="s">
        <v>388</v>
      </c>
      <c r="E55" s="105" t="s">
        <v>404</v>
      </c>
      <c r="F55" s="107">
        <v>17600</v>
      </c>
      <c r="G55" s="107">
        <v>517.24</v>
      </c>
      <c r="H55" s="107">
        <v>0.65</v>
      </c>
    </row>
    <row r="56" spans="2:8" s="105" customFormat="1">
      <c r="B56" s="105" t="s">
        <v>1362</v>
      </c>
      <c r="C56" s="106" t="s">
        <v>382</v>
      </c>
      <c r="D56" s="105" t="s">
        <v>425</v>
      </c>
      <c r="E56" s="105" t="s">
        <v>530</v>
      </c>
      <c r="F56" s="107">
        <v>66600</v>
      </c>
      <c r="G56" s="107">
        <v>507.43</v>
      </c>
      <c r="H56" s="107">
        <v>0.64</v>
      </c>
    </row>
    <row r="57" spans="2:8" s="105" customFormat="1">
      <c r="B57" s="105" t="s">
        <v>2080</v>
      </c>
      <c r="C57" s="106" t="s">
        <v>382</v>
      </c>
      <c r="D57" s="105" t="s">
        <v>439</v>
      </c>
      <c r="E57" s="105" t="s">
        <v>650</v>
      </c>
      <c r="F57" s="107">
        <v>71500</v>
      </c>
      <c r="G57" s="107">
        <v>503.15</v>
      </c>
      <c r="H57" s="107">
        <v>0.63</v>
      </c>
    </row>
    <row r="58" spans="2:8" s="105" customFormat="1">
      <c r="B58" s="105" t="s">
        <v>2337</v>
      </c>
      <c r="C58" s="106" t="s">
        <v>382</v>
      </c>
      <c r="D58" s="105" t="s">
        <v>433</v>
      </c>
      <c r="E58" s="105" t="s">
        <v>2957</v>
      </c>
      <c r="F58" s="107">
        <v>168650</v>
      </c>
      <c r="G58" s="107">
        <v>499.2</v>
      </c>
      <c r="H58" s="107">
        <v>0.63</v>
      </c>
    </row>
    <row r="59" spans="2:8" s="105" customFormat="1">
      <c r="B59" s="105" t="s">
        <v>1369</v>
      </c>
      <c r="C59" s="106" t="s">
        <v>382</v>
      </c>
      <c r="D59" s="105" t="s">
        <v>406</v>
      </c>
      <c r="E59" s="105" t="s">
        <v>413</v>
      </c>
      <c r="F59" s="107">
        <v>11000</v>
      </c>
      <c r="G59" s="107">
        <v>484.91</v>
      </c>
      <c r="H59" s="107">
        <v>0.61</v>
      </c>
    </row>
    <row r="60" spans="2:8" s="105" customFormat="1">
      <c r="B60" s="105" t="s">
        <v>1377</v>
      </c>
      <c r="C60" s="106" t="s">
        <v>382</v>
      </c>
      <c r="D60" s="105" t="s">
        <v>401</v>
      </c>
      <c r="E60" s="105" t="s">
        <v>446</v>
      </c>
      <c r="F60" s="107">
        <v>1940</v>
      </c>
      <c r="G60" s="107">
        <v>472.03</v>
      </c>
      <c r="H60" s="107">
        <v>0.6</v>
      </c>
    </row>
    <row r="61" spans="2:8" s="105" customFormat="1">
      <c r="B61" s="105" t="s">
        <v>2133</v>
      </c>
      <c r="C61" s="106" t="s">
        <v>382</v>
      </c>
      <c r="D61" s="105" t="s">
        <v>415</v>
      </c>
      <c r="E61" s="105" t="s">
        <v>681</v>
      </c>
      <c r="F61" s="107">
        <v>15500</v>
      </c>
      <c r="G61" s="107">
        <v>452.2</v>
      </c>
      <c r="H61" s="107">
        <v>0.56999999999999995</v>
      </c>
    </row>
    <row r="62" spans="2:8" s="105" customFormat="1">
      <c r="B62" s="105" t="s">
        <v>2338</v>
      </c>
      <c r="C62" s="106" t="s">
        <v>382</v>
      </c>
      <c r="D62" s="105" t="s">
        <v>470</v>
      </c>
      <c r="E62" s="105" t="s">
        <v>682</v>
      </c>
      <c r="F62" s="107">
        <v>13400</v>
      </c>
      <c r="G62" s="107">
        <v>438.51</v>
      </c>
      <c r="H62" s="107">
        <v>0.55000000000000004</v>
      </c>
    </row>
    <row r="63" spans="2:8" s="105" customFormat="1">
      <c r="B63" s="105" t="s">
        <v>2096</v>
      </c>
      <c r="C63" s="106" t="s">
        <v>382</v>
      </c>
      <c r="D63" s="105" t="s">
        <v>683</v>
      </c>
      <c r="E63" s="105" t="s">
        <v>684</v>
      </c>
      <c r="F63" s="107">
        <v>152000</v>
      </c>
      <c r="G63" s="107">
        <v>427.27</v>
      </c>
      <c r="H63" s="107">
        <v>0.54</v>
      </c>
    </row>
    <row r="64" spans="2:8" s="105" customFormat="1">
      <c r="B64" s="105" t="s">
        <v>2100</v>
      </c>
      <c r="C64" s="106" t="s">
        <v>382</v>
      </c>
      <c r="D64" s="105" t="s">
        <v>573</v>
      </c>
      <c r="E64" s="105" t="s">
        <v>577</v>
      </c>
      <c r="F64" s="107">
        <v>105000</v>
      </c>
      <c r="G64" s="107">
        <v>417.32</v>
      </c>
      <c r="H64" s="107">
        <v>0.53</v>
      </c>
    </row>
    <row r="65" spans="2:8" s="105" customFormat="1">
      <c r="B65" s="105" t="s">
        <v>2085</v>
      </c>
      <c r="C65" s="106" t="s">
        <v>382</v>
      </c>
      <c r="D65" s="105" t="s">
        <v>401</v>
      </c>
      <c r="E65" s="105" t="s">
        <v>402</v>
      </c>
      <c r="F65" s="107">
        <v>16800</v>
      </c>
      <c r="G65" s="107">
        <v>415.18</v>
      </c>
      <c r="H65" s="107">
        <v>0.52</v>
      </c>
    </row>
    <row r="66" spans="2:8" s="105" customFormat="1">
      <c r="B66" s="105" t="s">
        <v>2138</v>
      </c>
      <c r="C66" s="106" t="s">
        <v>382</v>
      </c>
      <c r="D66" s="105" t="s">
        <v>388</v>
      </c>
      <c r="E66" s="105" t="s">
        <v>403</v>
      </c>
      <c r="F66" s="107">
        <v>73600</v>
      </c>
      <c r="G66" s="107">
        <v>401.6</v>
      </c>
      <c r="H66" s="107">
        <v>0.51</v>
      </c>
    </row>
    <row r="67" spans="2:8" s="105" customFormat="1">
      <c r="B67" s="105" t="s">
        <v>2339</v>
      </c>
      <c r="C67" s="106" t="s">
        <v>382</v>
      </c>
      <c r="D67" s="105" t="s">
        <v>415</v>
      </c>
      <c r="E67" s="105" t="s">
        <v>416</v>
      </c>
      <c r="F67" s="107">
        <v>47000</v>
      </c>
      <c r="G67" s="107">
        <v>401.22</v>
      </c>
      <c r="H67" s="107">
        <v>0.51</v>
      </c>
    </row>
    <row r="68" spans="2:8" s="105" customFormat="1">
      <c r="B68" s="105" t="s">
        <v>685</v>
      </c>
      <c r="C68" s="106" t="s">
        <v>382</v>
      </c>
      <c r="D68" s="105" t="s">
        <v>383</v>
      </c>
      <c r="E68" s="105" t="s">
        <v>686</v>
      </c>
      <c r="F68" s="107">
        <v>450000</v>
      </c>
      <c r="G68" s="107">
        <v>386.55</v>
      </c>
      <c r="H68" s="107">
        <v>0.49</v>
      </c>
    </row>
    <row r="69" spans="2:8" s="105" customFormat="1">
      <c r="B69" s="105" t="s">
        <v>2340</v>
      </c>
      <c r="C69" s="106" t="s">
        <v>382</v>
      </c>
      <c r="D69" s="105" t="s">
        <v>482</v>
      </c>
      <c r="E69" s="105" t="s">
        <v>483</v>
      </c>
      <c r="F69" s="107">
        <v>65000</v>
      </c>
      <c r="G69" s="107">
        <v>351.59</v>
      </c>
      <c r="H69" s="107">
        <v>0.44</v>
      </c>
    </row>
    <row r="70" spans="2:8" s="105" customFormat="1">
      <c r="B70" s="105" t="s">
        <v>2104</v>
      </c>
      <c r="C70" s="106" t="s">
        <v>382</v>
      </c>
      <c r="D70" s="105" t="s">
        <v>406</v>
      </c>
      <c r="E70" s="105" t="s">
        <v>687</v>
      </c>
      <c r="F70" s="107">
        <v>24650</v>
      </c>
      <c r="G70" s="107">
        <v>283.25</v>
      </c>
      <c r="H70" s="107">
        <v>0.36</v>
      </c>
    </row>
    <row r="71" spans="2:8" s="105" customFormat="1">
      <c r="B71" s="105" t="s">
        <v>2195</v>
      </c>
      <c r="C71" s="106" t="s">
        <v>382</v>
      </c>
      <c r="D71" s="105" t="s">
        <v>419</v>
      </c>
      <c r="E71" s="105" t="s">
        <v>420</v>
      </c>
      <c r="F71" s="107">
        <v>-1800</v>
      </c>
      <c r="G71" s="107">
        <v>-121.85</v>
      </c>
      <c r="H71" s="107">
        <v>-0.15</v>
      </c>
    </row>
    <row r="72" spans="2:8" s="105" customFormat="1">
      <c r="B72" s="105" t="s">
        <v>2264</v>
      </c>
      <c r="C72" s="106" t="s">
        <v>382</v>
      </c>
      <c r="D72" s="105" t="s">
        <v>406</v>
      </c>
      <c r="E72" s="105" t="s">
        <v>687</v>
      </c>
      <c r="F72" s="107">
        <v>-24650</v>
      </c>
      <c r="G72" s="107">
        <v>-283.66000000000003</v>
      </c>
      <c r="H72" s="107">
        <v>-0.36</v>
      </c>
    </row>
    <row r="73" spans="2:8" s="105" customFormat="1">
      <c r="B73" s="105" t="s">
        <v>2297</v>
      </c>
      <c r="C73" s="106" t="s">
        <v>382</v>
      </c>
      <c r="D73" s="105" t="s">
        <v>392</v>
      </c>
      <c r="E73" s="105" t="s">
        <v>393</v>
      </c>
      <c r="F73" s="107">
        <v>-13200</v>
      </c>
      <c r="G73" s="107">
        <v>-328.61</v>
      </c>
      <c r="H73" s="107">
        <v>-0.41</v>
      </c>
    </row>
    <row r="74" spans="2:8" s="105" customFormat="1">
      <c r="B74" s="105" t="s">
        <v>2226</v>
      </c>
      <c r="C74" s="106" t="s">
        <v>382</v>
      </c>
      <c r="D74" s="105" t="s">
        <v>388</v>
      </c>
      <c r="E74" s="105" t="s">
        <v>403</v>
      </c>
      <c r="F74" s="107">
        <v>-73600</v>
      </c>
      <c r="G74" s="107">
        <v>-402.56</v>
      </c>
      <c r="H74" s="107">
        <v>-0.51</v>
      </c>
    </row>
    <row r="75" spans="2:8" s="105" customFormat="1">
      <c r="B75" s="105" t="s">
        <v>2289</v>
      </c>
      <c r="C75" s="106" t="s">
        <v>382</v>
      </c>
      <c r="D75" s="105" t="s">
        <v>401</v>
      </c>
      <c r="E75" s="105" t="s">
        <v>402</v>
      </c>
      <c r="F75" s="107">
        <v>-16800</v>
      </c>
      <c r="G75" s="107">
        <v>-417</v>
      </c>
      <c r="H75" s="107">
        <v>-0.53</v>
      </c>
    </row>
    <row r="76" spans="2:8" s="105" customFormat="1">
      <c r="B76" s="105" t="s">
        <v>2294</v>
      </c>
      <c r="C76" s="106" t="s">
        <v>382</v>
      </c>
      <c r="D76" s="105" t="s">
        <v>388</v>
      </c>
      <c r="E76" s="105" t="s">
        <v>390</v>
      </c>
      <c r="F76" s="107">
        <v>-15900</v>
      </c>
      <c r="G76" s="107">
        <v>-532.86</v>
      </c>
      <c r="H76" s="107">
        <v>-0.67</v>
      </c>
    </row>
    <row r="77" spans="2:8" s="105" customFormat="1">
      <c r="B77" s="105" t="s">
        <v>2325</v>
      </c>
      <c r="C77" s="106" t="s">
        <v>382</v>
      </c>
      <c r="D77" s="105" t="s">
        <v>388</v>
      </c>
      <c r="E77" s="105" t="s">
        <v>389</v>
      </c>
      <c r="F77" s="107">
        <v>-36000</v>
      </c>
      <c r="G77" s="107">
        <v>-570.71</v>
      </c>
      <c r="H77" s="107">
        <v>-0.72</v>
      </c>
    </row>
    <row r="78" spans="2:8" s="105" customFormat="1">
      <c r="B78" s="105" t="s">
        <v>2292</v>
      </c>
      <c r="C78" s="106" t="s">
        <v>382</v>
      </c>
      <c r="D78" s="105" t="s">
        <v>397</v>
      </c>
      <c r="E78" s="105" t="s">
        <v>398</v>
      </c>
      <c r="F78" s="107">
        <v>-142527</v>
      </c>
      <c r="G78" s="107">
        <v>-752.76</v>
      </c>
      <c r="H78" s="107">
        <v>-0.95</v>
      </c>
    </row>
    <row r="79" spans="2:8" s="105" customFormat="1">
      <c r="B79" s="105" t="s">
        <v>2299</v>
      </c>
      <c r="C79" s="106" t="s">
        <v>382</v>
      </c>
      <c r="D79" s="105" t="s">
        <v>385</v>
      </c>
      <c r="E79" s="105" t="s">
        <v>386</v>
      </c>
      <c r="F79" s="107">
        <v>-65250</v>
      </c>
      <c r="G79" s="107">
        <v>-1380.98</v>
      </c>
      <c r="H79" s="107">
        <v>-1.74</v>
      </c>
    </row>
    <row r="80" spans="2:8" s="105" customFormat="1">
      <c r="B80" s="206" t="s">
        <v>2461</v>
      </c>
      <c r="C80" s="106"/>
      <c r="F80" s="107"/>
      <c r="G80" s="166">
        <f>SUM(G14:G70)</f>
        <v>52568.090000000004</v>
      </c>
      <c r="H80" s="166">
        <f>SUM(H14:H70)</f>
        <v>66.31</v>
      </c>
    </row>
    <row r="81" spans="2:8" s="105" customFormat="1">
      <c r="B81" s="177" t="s">
        <v>2462</v>
      </c>
      <c r="C81" s="106"/>
      <c r="F81" s="107"/>
      <c r="G81" s="107"/>
      <c r="H81" s="107"/>
    </row>
    <row r="82" spans="2:8" s="105" customFormat="1">
      <c r="B82" s="177" t="s">
        <v>2463</v>
      </c>
      <c r="C82" s="106"/>
      <c r="F82" s="107"/>
      <c r="G82" s="107"/>
      <c r="H82" s="107"/>
    </row>
    <row r="83" spans="2:8" s="105" customFormat="1">
      <c r="B83" s="105" t="s">
        <v>496</v>
      </c>
      <c r="C83" s="106" t="s">
        <v>382</v>
      </c>
      <c r="D83" s="105" t="s">
        <v>497</v>
      </c>
      <c r="E83" s="105" t="s">
        <v>498</v>
      </c>
      <c r="F83" s="107">
        <v>300300</v>
      </c>
      <c r="G83" s="107">
        <v>340.21</v>
      </c>
      <c r="H83" s="107">
        <v>0.43</v>
      </c>
    </row>
    <row r="84" spans="2:8" s="105" customFormat="1">
      <c r="B84" s="177" t="s">
        <v>2464</v>
      </c>
      <c r="C84" s="106"/>
      <c r="F84" s="107"/>
      <c r="G84" s="166">
        <f>+G83</f>
        <v>340.21</v>
      </c>
      <c r="H84" s="166">
        <f>+H83</f>
        <v>0.43</v>
      </c>
    </row>
    <row r="85" spans="2:8" s="105" customFormat="1">
      <c r="B85" s="177" t="s">
        <v>2474</v>
      </c>
      <c r="C85" s="106"/>
      <c r="F85" s="107"/>
      <c r="G85" s="166">
        <f>+G80+G84</f>
        <v>52908.3</v>
      </c>
      <c r="H85" s="166">
        <f>+H80+H84</f>
        <v>66.740000000000009</v>
      </c>
    </row>
    <row r="86" spans="2:8" s="105" customFormat="1">
      <c r="B86" s="165" t="s">
        <v>2861</v>
      </c>
      <c r="C86" s="106"/>
      <c r="F86" s="107"/>
      <c r="G86" s="166"/>
      <c r="H86" s="166"/>
    </row>
    <row r="87" spans="2:8" s="105" customFormat="1">
      <c r="B87" s="165" t="s">
        <v>2862</v>
      </c>
      <c r="C87" s="106"/>
      <c r="F87" s="107"/>
      <c r="G87" s="166"/>
      <c r="H87" s="166"/>
    </row>
    <row r="88" spans="2:8" s="105" customFormat="1">
      <c r="B88" s="105" t="s">
        <v>665</v>
      </c>
      <c r="C88" s="106" t="s">
        <v>382</v>
      </c>
      <c r="D88" s="105" t="s">
        <v>665</v>
      </c>
      <c r="E88" s="163" t="s">
        <v>666</v>
      </c>
      <c r="F88" s="164">
        <v>482</v>
      </c>
      <c r="G88" s="107">
        <v>2258.2181999999998</v>
      </c>
      <c r="H88" s="107">
        <f>+G88*100/G$132</f>
        <v>2.8491682401694089</v>
      </c>
    </row>
    <row r="89" spans="2:8" s="105" customFormat="1">
      <c r="B89" s="105" t="s">
        <v>671</v>
      </c>
      <c r="C89" s="106" t="s">
        <v>382</v>
      </c>
      <c r="D89" s="105" t="s">
        <v>671</v>
      </c>
      <c r="E89" s="163" t="s">
        <v>672</v>
      </c>
      <c r="F89" s="164">
        <v>124</v>
      </c>
      <c r="G89" s="107">
        <v>1075.8022295000001</v>
      </c>
      <c r="H89" s="107">
        <f>+G89*100/G$132</f>
        <v>1.3573274473630768</v>
      </c>
    </row>
    <row r="90" spans="2:8" s="105" customFormat="1">
      <c r="B90" s="105" t="s">
        <v>667</v>
      </c>
      <c r="C90" s="106" t="s">
        <v>382</v>
      </c>
      <c r="D90" s="105" t="s">
        <v>667</v>
      </c>
      <c r="E90" s="163" t="s">
        <v>668</v>
      </c>
      <c r="F90" s="164">
        <v>94</v>
      </c>
      <c r="G90" s="107">
        <v>1927.1497830000001</v>
      </c>
      <c r="H90" s="107">
        <f>+G90*100/G$132</f>
        <v>2.431462980757559</v>
      </c>
    </row>
    <row r="91" spans="2:8" s="105" customFormat="1">
      <c r="B91" s="105" t="s">
        <v>669</v>
      </c>
      <c r="C91" s="106" t="s">
        <v>382</v>
      </c>
      <c r="D91" s="105" t="s">
        <v>669</v>
      </c>
      <c r="E91" s="163" t="s">
        <v>670</v>
      </c>
      <c r="F91" s="164">
        <v>84</v>
      </c>
      <c r="G91" s="107">
        <v>1754.7489886000001</v>
      </c>
      <c r="H91" s="107">
        <f>+G91*100/G$132</f>
        <v>2.2139468576546379</v>
      </c>
    </row>
    <row r="92" spans="2:8" s="105" customFormat="1">
      <c r="B92" s="105" t="s">
        <v>663</v>
      </c>
      <c r="C92" s="106" t="s">
        <v>382</v>
      </c>
      <c r="D92" s="105" t="s">
        <v>663</v>
      </c>
      <c r="E92" s="163" t="s">
        <v>664</v>
      </c>
      <c r="F92" s="164">
        <v>1515</v>
      </c>
      <c r="G92" s="107">
        <v>5239.1936255999999</v>
      </c>
      <c r="H92" s="107">
        <f>+G92*100/G$132</f>
        <v>6.6102310583439357</v>
      </c>
    </row>
    <row r="93" spans="2:8" s="105" customFormat="1">
      <c r="B93" s="165" t="s">
        <v>2863</v>
      </c>
      <c r="C93" s="106"/>
      <c r="F93" s="107"/>
      <c r="G93" s="166"/>
      <c r="H93" s="166"/>
    </row>
    <row r="94" spans="2:8" s="105" customFormat="1">
      <c r="B94" s="163" t="s">
        <v>2865</v>
      </c>
      <c r="C94" s="106" t="s">
        <v>382</v>
      </c>
      <c r="D94" s="167" t="s">
        <v>2934</v>
      </c>
      <c r="E94" s="167" t="s">
        <v>2958</v>
      </c>
      <c r="F94" s="164">
        <v>10</v>
      </c>
      <c r="G94" s="163">
        <v>25.52</v>
      </c>
      <c r="H94" s="163">
        <v>3.2000000000000001E-2</v>
      </c>
    </row>
    <row r="95" spans="2:8" s="105" customFormat="1">
      <c r="B95" s="163" t="s">
        <v>2866</v>
      </c>
      <c r="C95" s="106" t="s">
        <v>382</v>
      </c>
      <c r="D95" s="167" t="s">
        <v>2882</v>
      </c>
      <c r="E95" s="167" t="s">
        <v>2883</v>
      </c>
      <c r="F95" s="164">
        <v>20</v>
      </c>
      <c r="G95" s="163">
        <v>56.82</v>
      </c>
      <c r="H95" s="163">
        <v>7.1999999999999995E-2</v>
      </c>
    </row>
    <row r="96" spans="2:8" s="105" customFormat="1">
      <c r="B96" s="163" t="s">
        <v>2867</v>
      </c>
      <c r="C96" s="106" t="s">
        <v>382</v>
      </c>
      <c r="D96" s="167" t="s">
        <v>2896</v>
      </c>
      <c r="E96" s="167" t="s">
        <v>2897</v>
      </c>
      <c r="F96" s="164">
        <v>8</v>
      </c>
      <c r="G96" s="163">
        <v>374.71199999999999</v>
      </c>
      <c r="H96" s="163">
        <v>0.47299999999999998</v>
      </c>
    </row>
    <row r="97" spans="2:10" s="105" customFormat="1">
      <c r="B97" s="163" t="s">
        <v>2868</v>
      </c>
      <c r="C97" s="106" t="s">
        <v>382</v>
      </c>
      <c r="D97" s="167" t="s">
        <v>2884</v>
      </c>
      <c r="E97" s="167" t="s">
        <v>688</v>
      </c>
      <c r="F97" s="164">
        <v>-482</v>
      </c>
      <c r="G97" s="163">
        <v>-2258.2181999999998</v>
      </c>
      <c r="H97" s="163">
        <v>-2.8490000000000002</v>
      </c>
    </row>
    <row r="98" spans="2:10" s="105" customFormat="1">
      <c r="B98" s="163" t="s">
        <v>2869</v>
      </c>
      <c r="C98" s="106" t="s">
        <v>382</v>
      </c>
      <c r="D98" s="105" t="s">
        <v>2885</v>
      </c>
      <c r="E98" s="105" t="s">
        <v>689</v>
      </c>
      <c r="F98" s="164">
        <v>40</v>
      </c>
      <c r="G98" s="163">
        <v>127.56</v>
      </c>
      <c r="H98" s="163">
        <v>0.161</v>
      </c>
    </row>
    <row r="99" spans="2:10" s="105" customFormat="1">
      <c r="B99" s="163" t="s">
        <v>2870</v>
      </c>
      <c r="C99" s="106" t="s">
        <v>382</v>
      </c>
      <c r="D99" s="105" t="s">
        <v>2886</v>
      </c>
      <c r="E99" s="105" t="s">
        <v>2887</v>
      </c>
      <c r="F99" s="164">
        <v>25</v>
      </c>
      <c r="G99" s="163">
        <v>51.412500000000001</v>
      </c>
      <c r="H99" s="163">
        <v>6.5000000000000002E-2</v>
      </c>
    </row>
    <row r="100" spans="2:10" s="105" customFormat="1">
      <c r="B100" s="163" t="s">
        <v>2871</v>
      </c>
      <c r="C100" s="106" t="s">
        <v>382</v>
      </c>
      <c r="D100" s="105" t="s">
        <v>2888</v>
      </c>
      <c r="E100" s="105" t="s">
        <v>2889</v>
      </c>
      <c r="F100" s="164">
        <v>7</v>
      </c>
      <c r="G100" s="163">
        <v>28.097999999999999</v>
      </c>
      <c r="H100" s="163">
        <v>3.5000000000000003E-2</v>
      </c>
    </row>
    <row r="101" spans="2:10" s="105" customFormat="1">
      <c r="B101" s="163" t="s">
        <v>2872</v>
      </c>
      <c r="C101" s="106" t="s">
        <v>382</v>
      </c>
      <c r="D101" s="105" t="s">
        <v>2951</v>
      </c>
      <c r="E101" s="105" t="s">
        <v>672</v>
      </c>
      <c r="F101" s="164">
        <v>-124</v>
      </c>
      <c r="G101" s="163">
        <v>-1110.1099999999999</v>
      </c>
      <c r="H101" s="163">
        <v>-1.401</v>
      </c>
    </row>
    <row r="102" spans="2:10" s="105" customFormat="1">
      <c r="B102" s="163" t="s">
        <v>2873</v>
      </c>
      <c r="C102" s="106" t="s">
        <v>382</v>
      </c>
      <c r="D102" s="105" t="s">
        <v>2890</v>
      </c>
      <c r="E102" s="105" t="s">
        <v>2891</v>
      </c>
      <c r="F102" s="164">
        <v>4750</v>
      </c>
      <c r="G102" s="163">
        <v>688.89250000000004</v>
      </c>
      <c r="H102" s="163">
        <v>0.86899999999999999</v>
      </c>
    </row>
    <row r="103" spans="2:10" s="105" customFormat="1">
      <c r="B103" s="163" t="s">
        <v>2874</v>
      </c>
      <c r="C103" s="106" t="s">
        <v>382</v>
      </c>
      <c r="D103" s="105" t="s">
        <v>2938</v>
      </c>
      <c r="E103" s="105" t="s">
        <v>2938</v>
      </c>
      <c r="F103" s="164">
        <v>40</v>
      </c>
      <c r="G103" s="163">
        <v>302.38</v>
      </c>
      <c r="H103" s="163">
        <v>0.38200000000000001</v>
      </c>
    </row>
    <row r="104" spans="2:10" s="105" customFormat="1">
      <c r="B104" s="163" t="s">
        <v>2875</v>
      </c>
      <c r="C104" s="106" t="s">
        <v>382</v>
      </c>
      <c r="D104" s="167" t="s">
        <v>2895</v>
      </c>
      <c r="E104" s="167" t="s">
        <v>668</v>
      </c>
      <c r="F104" s="164">
        <v>-94</v>
      </c>
      <c r="G104" s="163">
        <v>-1923.0989999999999</v>
      </c>
      <c r="H104" s="163">
        <v>-2.4260000000000002</v>
      </c>
    </row>
    <row r="105" spans="2:10" s="105" customFormat="1">
      <c r="B105" s="163" t="s">
        <v>2876</v>
      </c>
      <c r="C105" s="106" t="s">
        <v>382</v>
      </c>
      <c r="D105" s="105" t="s">
        <v>2892</v>
      </c>
      <c r="E105" s="105" t="s">
        <v>2892</v>
      </c>
      <c r="F105" s="164">
        <v>10</v>
      </c>
      <c r="G105" s="163">
        <v>69.239999999999995</v>
      </c>
      <c r="H105" s="163">
        <v>8.6999999999999994E-2</v>
      </c>
    </row>
    <row r="106" spans="2:10" s="105" customFormat="1">
      <c r="B106" s="163" t="s">
        <v>2877</v>
      </c>
      <c r="C106" s="106" t="s">
        <v>382</v>
      </c>
      <c r="D106" s="105" t="s">
        <v>2893</v>
      </c>
      <c r="E106" s="105" t="s">
        <v>670</v>
      </c>
      <c r="F106" s="164">
        <v>-84</v>
      </c>
      <c r="G106" s="163">
        <v>-1740.6648</v>
      </c>
      <c r="H106" s="163">
        <v>-2.1960000000000002</v>
      </c>
    </row>
    <row r="107" spans="2:10" s="105" customFormat="1">
      <c r="B107" s="163" t="s">
        <v>2878</v>
      </c>
      <c r="C107" s="106" t="s">
        <v>382</v>
      </c>
      <c r="D107" s="167" t="s">
        <v>2894</v>
      </c>
      <c r="E107" s="167" t="s">
        <v>670</v>
      </c>
      <c r="F107" s="107">
        <v>-1475</v>
      </c>
      <c r="G107" s="163">
        <v>-5102.32</v>
      </c>
      <c r="H107" s="163">
        <v>-6.4375391603792664</v>
      </c>
      <c r="J107" s="163"/>
    </row>
    <row r="108" spans="2:10" s="105" customFormat="1">
      <c r="B108" s="163" t="s">
        <v>2878</v>
      </c>
      <c r="C108" s="106" t="s">
        <v>382</v>
      </c>
      <c r="D108" s="167" t="s">
        <v>2894</v>
      </c>
      <c r="E108" s="167" t="s">
        <v>670</v>
      </c>
      <c r="F108" s="107">
        <v>-30</v>
      </c>
      <c r="G108" s="163">
        <v>-103.776</v>
      </c>
      <c r="H108" s="163">
        <v>-0.13093299987212068</v>
      </c>
      <c r="J108" s="163"/>
    </row>
    <row r="109" spans="2:10" s="105" customFormat="1">
      <c r="B109" s="163" t="s">
        <v>2879</v>
      </c>
      <c r="C109" s="106" t="s">
        <v>382</v>
      </c>
      <c r="D109" s="167" t="s">
        <v>2894</v>
      </c>
      <c r="E109" s="167" t="s">
        <v>670</v>
      </c>
      <c r="F109" s="164">
        <v>30</v>
      </c>
      <c r="G109" s="163">
        <v>105.741</v>
      </c>
      <c r="H109" s="163">
        <v>0.13300000000000001</v>
      </c>
    </row>
    <row r="110" spans="2:10" s="105" customFormat="1">
      <c r="B110" s="254" t="s">
        <v>2880</v>
      </c>
      <c r="C110" s="106" t="s">
        <v>382</v>
      </c>
      <c r="D110" s="254" t="s">
        <v>2953</v>
      </c>
      <c r="E110" s="254" t="s">
        <v>2952</v>
      </c>
      <c r="F110" s="164">
        <v>10</v>
      </c>
      <c r="G110" s="163">
        <v>34.229999999999997</v>
      </c>
      <c r="H110" s="163">
        <v>4.2999999999999997E-2</v>
      </c>
    </row>
    <row r="111" spans="2:10" s="105" customFormat="1">
      <c r="B111" s="163" t="s">
        <v>2881</v>
      </c>
      <c r="C111" s="106" t="s">
        <v>382</v>
      </c>
      <c r="D111" s="105" t="s">
        <v>2898</v>
      </c>
      <c r="E111" s="105" t="s">
        <v>2899</v>
      </c>
      <c r="F111" s="164">
        <v>10</v>
      </c>
      <c r="G111" s="163">
        <v>36.56</v>
      </c>
      <c r="H111" s="163">
        <v>4.5999999999999999E-2</v>
      </c>
    </row>
    <row r="112" spans="2:10" s="105" customFormat="1">
      <c r="B112" s="165" t="s">
        <v>2864</v>
      </c>
      <c r="C112" s="178"/>
      <c r="D112" s="177"/>
      <c r="E112" s="177"/>
      <c r="F112" s="166"/>
      <c r="G112" s="166">
        <f>+G88+G89+G90+G91+G92+G94+G95+G96+G98+G99+G100+G102+G103+G105+G109+G110+G111</f>
        <v>14156.278826699998</v>
      </c>
      <c r="H112" s="166">
        <f>+H88+H89+H90+H91+H92+H94+H95+H96+H98+H99+H100+H102+H103+H105+H109+H110+H111</f>
        <v>17.860136584288618</v>
      </c>
    </row>
    <row r="113" spans="2:8" s="105" customFormat="1">
      <c r="B113" s="168" t="s">
        <v>345</v>
      </c>
      <c r="C113" s="169" t="s">
        <v>346</v>
      </c>
      <c r="D113" s="168" t="s">
        <v>347</v>
      </c>
      <c r="E113" s="168" t="s">
        <v>348</v>
      </c>
      <c r="F113" s="170" t="s">
        <v>349</v>
      </c>
      <c r="G113" s="170" t="s">
        <v>350</v>
      </c>
      <c r="H113" s="170" t="s">
        <v>351</v>
      </c>
    </row>
    <row r="114" spans="2:8" s="105" customFormat="1">
      <c r="B114" s="177" t="s">
        <v>352</v>
      </c>
      <c r="C114" s="106"/>
      <c r="F114" s="107"/>
      <c r="G114" s="107"/>
      <c r="H114" s="107"/>
    </row>
    <row r="115" spans="2:8" s="105" customFormat="1">
      <c r="B115" s="177" t="s">
        <v>353</v>
      </c>
      <c r="C115" s="106"/>
      <c r="F115" s="107"/>
      <c r="G115" s="107"/>
      <c r="H115" s="107"/>
    </row>
    <row r="116" spans="2:8" s="105" customFormat="1">
      <c r="B116" s="177" t="s">
        <v>354</v>
      </c>
      <c r="C116" s="106"/>
      <c r="F116" s="107"/>
      <c r="G116" s="107"/>
      <c r="H116" s="107"/>
    </row>
    <row r="117" spans="2:8" s="105" customFormat="1">
      <c r="B117" s="105" t="s">
        <v>541</v>
      </c>
      <c r="C117" s="106">
        <v>5.93</v>
      </c>
      <c r="D117" s="105" t="s">
        <v>356</v>
      </c>
      <c r="E117" s="105" t="s">
        <v>542</v>
      </c>
      <c r="F117" s="107">
        <v>1800000</v>
      </c>
      <c r="G117" s="107">
        <v>1899</v>
      </c>
      <c r="H117" s="107">
        <v>2.4</v>
      </c>
    </row>
    <row r="118" spans="2:8" s="105" customFormat="1">
      <c r="B118" s="105" t="s">
        <v>690</v>
      </c>
      <c r="C118" s="106">
        <v>4.91</v>
      </c>
      <c r="D118" s="105" t="s">
        <v>356</v>
      </c>
      <c r="E118" s="105" t="s">
        <v>691</v>
      </c>
      <c r="F118" s="107">
        <v>1500000</v>
      </c>
      <c r="G118" s="107">
        <v>1586.33</v>
      </c>
      <c r="H118" s="107">
        <v>2</v>
      </c>
    </row>
    <row r="119" spans="2:8" s="105" customFormat="1">
      <c r="B119" s="105" t="s">
        <v>692</v>
      </c>
      <c r="C119" s="106">
        <v>6.26</v>
      </c>
      <c r="D119" s="105" t="s">
        <v>356</v>
      </c>
      <c r="E119" s="105" t="s">
        <v>693</v>
      </c>
      <c r="F119" s="107">
        <v>79500</v>
      </c>
      <c r="G119" s="107">
        <v>76.84</v>
      </c>
      <c r="H119" s="107">
        <v>0.1</v>
      </c>
    </row>
    <row r="120" spans="2:8" s="105" customFormat="1">
      <c r="B120" s="177" t="s">
        <v>358</v>
      </c>
      <c r="C120" s="178"/>
      <c r="D120" s="177"/>
      <c r="E120" s="177"/>
      <c r="F120" s="166"/>
      <c r="G120" s="166">
        <f>SUM(G113:G119)</f>
        <v>3562.17</v>
      </c>
      <c r="H120" s="166">
        <f>SUM(H113:H119)</f>
        <v>4.5</v>
      </c>
    </row>
    <row r="121" spans="2:8" s="105" customFormat="1">
      <c r="B121" s="177" t="s">
        <v>547</v>
      </c>
      <c r="C121" s="106"/>
      <c r="F121" s="107"/>
      <c r="G121" s="107"/>
      <c r="H121" s="107"/>
    </row>
    <row r="122" spans="2:8" s="105" customFormat="1">
      <c r="B122" s="105" t="s">
        <v>694</v>
      </c>
      <c r="C122" s="106">
        <v>4.74</v>
      </c>
      <c r="D122" s="105" t="s">
        <v>548</v>
      </c>
      <c r="E122" s="105" t="s">
        <v>695</v>
      </c>
      <c r="F122" s="107">
        <v>50</v>
      </c>
      <c r="G122" s="107">
        <v>527.86</v>
      </c>
      <c r="H122" s="107">
        <v>0.67</v>
      </c>
    </row>
    <row r="123" spans="2:8" s="105" customFormat="1">
      <c r="B123" s="105" t="s">
        <v>1246</v>
      </c>
      <c r="C123" s="106">
        <v>6.8</v>
      </c>
      <c r="D123" s="105" t="s">
        <v>548</v>
      </c>
      <c r="E123" s="105" t="s">
        <v>553</v>
      </c>
      <c r="F123" s="107">
        <v>50</v>
      </c>
      <c r="G123" s="107">
        <v>490.51</v>
      </c>
      <c r="H123" s="107">
        <v>0.62</v>
      </c>
    </row>
    <row r="124" spans="2:8" s="105" customFormat="1">
      <c r="B124" s="105" t="s">
        <v>696</v>
      </c>
      <c r="C124" s="106">
        <v>4.95</v>
      </c>
      <c r="D124" s="105" t="s">
        <v>548</v>
      </c>
      <c r="E124" s="105" t="s">
        <v>697</v>
      </c>
      <c r="F124" s="107">
        <v>30</v>
      </c>
      <c r="G124" s="107">
        <v>308.38</v>
      </c>
      <c r="H124" s="107">
        <v>0.39</v>
      </c>
    </row>
    <row r="125" spans="2:8" s="105" customFormat="1">
      <c r="B125" s="177" t="s">
        <v>563</v>
      </c>
      <c r="C125" s="178"/>
      <c r="D125" s="177"/>
      <c r="E125" s="177"/>
      <c r="F125" s="166"/>
      <c r="G125" s="166">
        <f>SUM(G121:G124)</f>
        <v>1326.75</v>
      </c>
      <c r="H125" s="166">
        <f>SUM(H121:H124)</f>
        <v>1.6800000000000002</v>
      </c>
    </row>
    <row r="126" spans="2:8" s="105" customFormat="1">
      <c r="B126" s="177" t="s">
        <v>359</v>
      </c>
      <c r="C126" s="106"/>
      <c r="F126" s="107"/>
      <c r="G126" s="107"/>
      <c r="H126" s="107"/>
    </row>
    <row r="127" spans="2:8" s="105" customFormat="1">
      <c r="B127" s="105" t="s">
        <v>2341</v>
      </c>
      <c r="C127" s="106">
        <v>3.35</v>
      </c>
      <c r="D127" s="105" t="s">
        <v>360</v>
      </c>
      <c r="E127" s="105" t="s">
        <v>698</v>
      </c>
      <c r="F127" s="107">
        <v>1500</v>
      </c>
      <c r="G127" s="107">
        <v>1499.45</v>
      </c>
      <c r="H127" s="107">
        <v>1.89</v>
      </c>
    </row>
    <row r="128" spans="2:8" s="105" customFormat="1">
      <c r="B128" s="177" t="s">
        <v>366</v>
      </c>
      <c r="C128" s="178"/>
      <c r="D128" s="177"/>
      <c r="E128" s="177"/>
      <c r="F128" s="166"/>
      <c r="G128" s="166">
        <f>SUM(G126:G127)</f>
        <v>1499.45</v>
      </c>
      <c r="H128" s="166">
        <f>SUM(H126:H127)</f>
        <v>1.89</v>
      </c>
    </row>
    <row r="129" spans="2:8" s="105" customFormat="1">
      <c r="B129" s="177" t="s">
        <v>568</v>
      </c>
      <c r="C129" s="178"/>
      <c r="D129" s="177"/>
      <c r="E129" s="177"/>
      <c r="F129" s="166"/>
      <c r="G129" s="166">
        <v>4175.37</v>
      </c>
      <c r="H129" s="166">
        <v>5.27</v>
      </c>
    </row>
    <row r="130" spans="2:8" s="105" customFormat="1">
      <c r="B130" s="177" t="s">
        <v>368</v>
      </c>
      <c r="C130" s="178"/>
      <c r="D130" s="177"/>
      <c r="E130" s="177"/>
      <c r="F130" s="166"/>
      <c r="G130" s="166">
        <f>+G80+G84+G112+G120+G125+G128+G129</f>
        <v>77628.318826699993</v>
      </c>
      <c r="H130" s="166">
        <f>+G130*100/G132</f>
        <v>97.94276768240492</v>
      </c>
    </row>
    <row r="131" spans="2:8" s="105" customFormat="1">
      <c r="B131" s="177" t="s">
        <v>503</v>
      </c>
      <c r="C131" s="178"/>
      <c r="D131" s="177"/>
      <c r="E131" s="177"/>
      <c r="F131" s="166"/>
      <c r="G131" s="166">
        <f>+G132-G130</f>
        <v>1630.5388343600061</v>
      </c>
      <c r="H131" s="166">
        <f>+G131*100/G132</f>
        <v>2.0572323175950746</v>
      </c>
    </row>
    <row r="132" spans="2:8" s="105" customFormat="1">
      <c r="B132" s="177" t="s">
        <v>370</v>
      </c>
      <c r="C132" s="178"/>
      <c r="D132" s="177"/>
      <c r="E132" s="177"/>
      <c r="F132" s="166"/>
      <c r="G132" s="166">
        <v>79258.857661059999</v>
      </c>
      <c r="H132" s="166">
        <v>100</v>
      </c>
    </row>
    <row r="133" spans="2:8" s="105" customFormat="1">
      <c r="B133" s="177" t="s">
        <v>2762</v>
      </c>
      <c r="C133" s="178"/>
      <c r="D133" s="177"/>
      <c r="E133" s="177"/>
      <c r="F133" s="166"/>
      <c r="G133" s="166"/>
      <c r="H133" s="166"/>
    </row>
    <row r="134" spans="2:8" s="105" customFormat="1">
      <c r="B134" s="177"/>
      <c r="C134" s="178"/>
      <c r="D134" s="177"/>
      <c r="E134" s="177"/>
      <c r="F134" s="166"/>
      <c r="G134" s="166"/>
      <c r="H134" s="166"/>
    </row>
    <row r="135" spans="2:8" s="105" customFormat="1">
      <c r="B135" s="105" t="s">
        <v>371</v>
      </c>
      <c r="C135" s="106"/>
      <c r="F135" s="107"/>
      <c r="G135" s="107"/>
      <c r="H135" s="107"/>
    </row>
    <row r="136" spans="2:8" s="105" customFormat="1">
      <c r="B136" s="105" t="s">
        <v>372</v>
      </c>
      <c r="C136" s="106"/>
      <c r="F136" s="107"/>
      <c r="G136" s="107"/>
      <c r="H136" s="107"/>
    </row>
    <row r="137" spans="2:8" s="105" customFormat="1">
      <c r="C137" s="106"/>
      <c r="F137" s="107"/>
      <c r="G137" s="107"/>
      <c r="H137" s="107"/>
    </row>
    <row r="138" spans="2:8" s="105" customFormat="1" ht="25.5">
      <c r="B138" s="180" t="s">
        <v>373</v>
      </c>
      <c r="C138" s="106" t="s">
        <v>374</v>
      </c>
      <c r="F138" s="107"/>
      <c r="G138" s="107"/>
      <c r="H138" s="107"/>
    </row>
    <row r="139" spans="2:8" s="105" customFormat="1">
      <c r="B139" s="177"/>
      <c r="C139" s="106"/>
      <c r="F139" s="107"/>
      <c r="G139" s="107"/>
      <c r="H139" s="107"/>
    </row>
    <row r="140" spans="2:8" s="105" customFormat="1">
      <c r="B140" s="177" t="s">
        <v>375</v>
      </c>
      <c r="C140" s="106"/>
      <c r="F140" s="107"/>
      <c r="G140" s="107"/>
      <c r="H140" s="107"/>
    </row>
    <row r="141" spans="2:8" s="105" customFormat="1">
      <c r="B141" s="177" t="s">
        <v>449</v>
      </c>
      <c r="C141" s="106"/>
      <c r="F141" s="107"/>
      <c r="G141" s="107"/>
      <c r="H141" s="107"/>
    </row>
    <row r="142" spans="2:8" s="105" customFormat="1">
      <c r="B142" s="177" t="s">
        <v>376</v>
      </c>
      <c r="C142" s="106"/>
      <c r="F142" s="107"/>
      <c r="G142" s="107"/>
      <c r="H142" s="107"/>
    </row>
    <row r="143" spans="2:8" s="105" customFormat="1">
      <c r="B143" s="177" t="s">
        <v>699</v>
      </c>
      <c r="C143" s="178"/>
      <c r="F143" s="107"/>
      <c r="G143" s="107"/>
      <c r="H143" s="107"/>
    </row>
    <row r="144" spans="2:8" s="105" customFormat="1">
      <c r="B144" s="177" t="s">
        <v>700</v>
      </c>
      <c r="C144" s="178"/>
      <c r="F144" s="107"/>
      <c r="G144" s="107"/>
      <c r="H144" s="107"/>
    </row>
    <row r="145" spans="2:8" s="105" customFormat="1">
      <c r="B145" s="177" t="s">
        <v>701</v>
      </c>
      <c r="C145" s="178"/>
      <c r="F145" s="107"/>
      <c r="G145" s="107"/>
      <c r="H145" s="107"/>
    </row>
    <row r="146" spans="2:8" s="105" customFormat="1">
      <c r="B146" s="177" t="s">
        <v>702</v>
      </c>
      <c r="C146" s="178"/>
      <c r="F146" s="107"/>
      <c r="G146" s="107"/>
      <c r="H146" s="107"/>
    </row>
    <row r="147" spans="2:8" s="105" customFormat="1">
      <c r="B147" s="177" t="s">
        <v>703</v>
      </c>
      <c r="C147" s="178"/>
      <c r="F147" s="107"/>
      <c r="G147" s="107"/>
      <c r="H147" s="107"/>
    </row>
    <row r="148" spans="2:8" s="105" customFormat="1">
      <c r="B148" s="177" t="s">
        <v>704</v>
      </c>
      <c r="C148" s="178"/>
      <c r="F148" s="107"/>
      <c r="G148" s="107"/>
      <c r="H148" s="107"/>
    </row>
    <row r="149" spans="2:8" s="105" customFormat="1">
      <c r="B149" s="177" t="s">
        <v>705</v>
      </c>
      <c r="C149" s="178"/>
      <c r="F149" s="107"/>
      <c r="G149" s="107"/>
      <c r="H149" s="107"/>
    </row>
    <row r="150" spans="2:8" s="105" customFormat="1">
      <c r="B150" s="177" t="s">
        <v>706</v>
      </c>
      <c r="C150" s="178"/>
      <c r="F150" s="107"/>
      <c r="G150" s="107"/>
      <c r="H150" s="107"/>
    </row>
    <row r="151" spans="2:8" s="213" customFormat="1">
      <c r="B151" s="206" t="s">
        <v>2808</v>
      </c>
      <c r="C151" s="212"/>
      <c r="F151" s="214"/>
      <c r="G151" s="214"/>
      <c r="H151" s="214"/>
    </row>
    <row r="152" spans="2:8" s="213" customFormat="1">
      <c r="B152" s="206" t="s">
        <v>377</v>
      </c>
      <c r="C152" s="215"/>
      <c r="F152" s="214"/>
      <c r="G152" s="214"/>
      <c r="H152" s="214"/>
    </row>
    <row r="153" spans="2:8" s="213" customFormat="1">
      <c r="B153" s="165" t="s">
        <v>2815</v>
      </c>
      <c r="C153" s="215"/>
      <c r="F153" s="214"/>
      <c r="G153" s="214"/>
      <c r="H153" s="214"/>
    </row>
    <row r="154" spans="2:8" s="213" customFormat="1">
      <c r="B154" s="165" t="s">
        <v>378</v>
      </c>
      <c r="C154" s="215"/>
      <c r="F154" s="214"/>
      <c r="G154" s="214"/>
      <c r="H154" s="214"/>
    </row>
    <row r="155" spans="2:8" s="105" customFormat="1">
      <c r="C155" s="106"/>
      <c r="F155" s="107"/>
      <c r="G155" s="107"/>
      <c r="H155" s="107"/>
    </row>
    <row r="156" spans="2:8" s="105" customFormat="1">
      <c r="C156" s="106"/>
      <c r="F156" s="107"/>
      <c r="G156" s="107"/>
      <c r="H156" s="107"/>
    </row>
    <row r="157" spans="2:8" s="105" customFormat="1" ht="14.25">
      <c r="B157" s="181" t="s">
        <v>2564</v>
      </c>
      <c r="C157" s="218"/>
      <c r="F157" s="107"/>
      <c r="G157" s="107"/>
      <c r="H157" s="107"/>
    </row>
    <row r="158" spans="2:8" s="105" customFormat="1" ht="25.5">
      <c r="B158" s="138" t="s">
        <v>2476</v>
      </c>
      <c r="C158" s="138" t="s">
        <v>2763</v>
      </c>
      <c r="F158" s="107"/>
      <c r="G158" s="107"/>
      <c r="H158" s="107"/>
    </row>
    <row r="159" spans="2:8" s="105" customFormat="1">
      <c r="B159" s="139" t="s">
        <v>2478</v>
      </c>
      <c r="C159" s="140">
        <v>3050</v>
      </c>
      <c r="F159" s="107"/>
      <c r="G159" s="107"/>
      <c r="H159" s="107"/>
    </row>
    <row r="160" spans="2:8" s="105" customFormat="1">
      <c r="B160" s="139" t="s">
        <v>2479</v>
      </c>
      <c r="C160" s="140">
        <v>0</v>
      </c>
      <c r="F160" s="107"/>
      <c r="G160" s="107"/>
      <c r="H160" s="107"/>
    </row>
    <row r="161" spans="2:8" s="105" customFormat="1">
      <c r="B161" s="139" t="s">
        <v>2480</v>
      </c>
      <c r="C161" s="140">
        <v>0</v>
      </c>
      <c r="F161" s="107"/>
      <c r="G161" s="107"/>
      <c r="H161" s="107"/>
    </row>
    <row r="162" spans="2:8" s="105" customFormat="1">
      <c r="B162" s="139" t="s">
        <v>2481</v>
      </c>
      <c r="C162" s="140">
        <v>0</v>
      </c>
      <c r="F162" s="107"/>
      <c r="G162" s="107"/>
      <c r="H162" s="107"/>
    </row>
    <row r="163" spans="2:8" s="105" customFormat="1">
      <c r="B163" s="171" t="s">
        <v>2759</v>
      </c>
      <c r="C163" s="140">
        <v>0</v>
      </c>
      <c r="F163" s="107"/>
      <c r="G163" s="107"/>
      <c r="H163" s="107"/>
    </row>
    <row r="164" spans="2:8" s="105" customFormat="1">
      <c r="B164" s="141" t="s">
        <v>2482</v>
      </c>
      <c r="C164" s="142">
        <f>SUM(C159:C162)</f>
        <v>3050</v>
      </c>
      <c r="F164" s="107"/>
      <c r="G164" s="107"/>
      <c r="H164" s="107"/>
    </row>
    <row r="165" spans="2:8" s="105" customFormat="1">
      <c r="C165" s="106"/>
      <c r="F165" s="107"/>
      <c r="G165" s="107"/>
      <c r="H165" s="107"/>
    </row>
    <row r="166" spans="2:8" s="105" customFormat="1">
      <c r="C166" s="106"/>
      <c r="F166" s="107"/>
      <c r="G166" s="107"/>
      <c r="H166" s="107"/>
    </row>
    <row r="167" spans="2:8" s="213" customFormat="1" ht="15">
      <c r="B167" s="182" t="s">
        <v>2483</v>
      </c>
      <c r="C167" s="183">
        <v>44377</v>
      </c>
      <c r="D167" s="105"/>
      <c r="E167" s="105"/>
      <c r="F167" s="107"/>
      <c r="G167" s="214"/>
      <c r="H167" s="214"/>
    </row>
    <row r="168" spans="2:8" s="213" customFormat="1" ht="45">
      <c r="B168" s="262" t="s">
        <v>2484</v>
      </c>
      <c r="C168" s="262" t="s">
        <v>2485</v>
      </c>
      <c r="D168" s="111" t="s">
        <v>2486</v>
      </c>
      <c r="E168" s="262" t="s">
        <v>2487</v>
      </c>
      <c r="F168" s="262" t="s">
        <v>2488</v>
      </c>
      <c r="G168" s="214"/>
      <c r="H168" s="214"/>
    </row>
    <row r="169" spans="2:8" s="105" customFormat="1" ht="15">
      <c r="B169" s="159" t="s">
        <v>2587</v>
      </c>
      <c r="C169" s="160">
        <v>-142527</v>
      </c>
      <c r="D169" s="161">
        <v>536.06410000000005</v>
      </c>
      <c r="E169" s="161">
        <v>528.15</v>
      </c>
      <c r="F169" s="282" t="s">
        <v>2749</v>
      </c>
      <c r="G169" s="107"/>
      <c r="H169" s="107"/>
    </row>
    <row r="170" spans="2:8" s="105" customFormat="1" ht="15">
      <c r="B170" s="159" t="s">
        <v>2618</v>
      </c>
      <c r="C170" s="160">
        <v>-13200</v>
      </c>
      <c r="D170" s="161">
        <v>2509.3231999999998</v>
      </c>
      <c r="E170" s="161">
        <v>2489.4499999999998</v>
      </c>
      <c r="F170" s="282"/>
      <c r="G170" s="107"/>
      <c r="H170" s="107"/>
    </row>
    <row r="171" spans="2:8" s="105" customFormat="1" ht="15">
      <c r="B171" s="159" t="s">
        <v>2624</v>
      </c>
      <c r="C171" s="160">
        <v>-16800</v>
      </c>
      <c r="D171" s="161">
        <v>2530.0473999999999</v>
      </c>
      <c r="E171" s="161">
        <v>2482.15</v>
      </c>
      <c r="F171" s="282"/>
      <c r="G171" s="107"/>
      <c r="H171" s="107"/>
    </row>
    <row r="172" spans="2:8" s="105" customFormat="1" ht="15">
      <c r="B172" s="159" t="s">
        <v>2757</v>
      </c>
      <c r="C172" s="160">
        <v>-36000</v>
      </c>
      <c r="D172" s="161">
        <v>1506.413</v>
      </c>
      <c r="E172" s="161">
        <v>1585.3</v>
      </c>
      <c r="F172" s="282"/>
      <c r="G172" s="107"/>
      <c r="H172" s="107"/>
    </row>
    <row r="173" spans="2:8" s="105" customFormat="1" ht="15">
      <c r="B173" s="159" t="s">
        <v>2642</v>
      </c>
      <c r="C173" s="160">
        <v>-24650</v>
      </c>
      <c r="D173" s="161">
        <v>1158.8173999999999</v>
      </c>
      <c r="E173" s="161">
        <v>1150.75</v>
      </c>
      <c r="F173" s="282"/>
      <c r="G173" s="107"/>
      <c r="H173" s="107"/>
    </row>
    <row r="174" spans="2:8" s="105" customFormat="1" ht="15">
      <c r="B174" s="159" t="s">
        <v>2668</v>
      </c>
      <c r="C174" s="160">
        <v>-65250</v>
      </c>
      <c r="D174" s="161">
        <v>2123.4567999999999</v>
      </c>
      <c r="E174" s="161">
        <v>2116.4499999999998</v>
      </c>
      <c r="F174" s="282"/>
      <c r="G174" s="107"/>
      <c r="H174" s="107"/>
    </row>
    <row r="175" spans="2:8" s="105" customFormat="1" ht="15">
      <c r="B175" s="159" t="s">
        <v>2683</v>
      </c>
      <c r="C175" s="160">
        <v>-15900</v>
      </c>
      <c r="D175" s="161">
        <v>3291.8346999999999</v>
      </c>
      <c r="E175" s="161">
        <v>3351.3</v>
      </c>
      <c r="F175" s="282"/>
      <c r="G175" s="107"/>
      <c r="H175" s="107"/>
    </row>
    <row r="176" spans="2:8" s="105" customFormat="1" ht="15">
      <c r="B176" s="159" t="s">
        <v>2689</v>
      </c>
      <c r="C176" s="160">
        <v>-1800</v>
      </c>
      <c r="D176" s="161">
        <v>6766.0927000000001</v>
      </c>
      <c r="E176" s="161">
        <v>6769.55</v>
      </c>
      <c r="F176" s="282"/>
      <c r="G176" s="107"/>
      <c r="H176" s="107"/>
    </row>
    <row r="177" spans="2:8" s="105" customFormat="1" ht="15">
      <c r="B177" s="159" t="s">
        <v>2692</v>
      </c>
      <c r="C177" s="160">
        <v>-73600</v>
      </c>
      <c r="D177" s="161">
        <v>545.63170000000002</v>
      </c>
      <c r="E177" s="161">
        <v>546.95000000000005</v>
      </c>
      <c r="F177" s="282"/>
      <c r="G177" s="107"/>
      <c r="H177" s="107"/>
    </row>
    <row r="178" spans="2:8" s="105" customFormat="1">
      <c r="C178" s="106"/>
      <c r="F178" s="107"/>
      <c r="G178" s="107"/>
      <c r="H178" s="107"/>
    </row>
    <row r="179" spans="2:8" s="105" customFormat="1">
      <c r="B179" s="207" t="s">
        <v>2764</v>
      </c>
      <c r="C179" s="156">
        <v>6.0400000000000002E-2</v>
      </c>
      <c r="F179" s="107"/>
      <c r="G179" s="107"/>
      <c r="H179" s="107"/>
    </row>
    <row r="180" spans="2:8" s="105" customFormat="1">
      <c r="C180" s="106"/>
      <c r="F180" s="107"/>
      <c r="G180" s="107"/>
      <c r="H180" s="107"/>
    </row>
    <row r="181" spans="2:8" s="213" customFormat="1" ht="15">
      <c r="B181" s="187" t="s">
        <v>2765</v>
      </c>
      <c r="C181" s="156"/>
      <c r="F181" s="214"/>
      <c r="G181" s="214"/>
      <c r="H181" s="214"/>
    </row>
    <row r="182" spans="2:8" s="213" customFormat="1" ht="15">
      <c r="B182" s="187"/>
      <c r="C182" s="156"/>
      <c r="F182" s="214"/>
      <c r="G182" s="214"/>
      <c r="H182" s="214"/>
    </row>
    <row r="183" spans="2:8" s="213" customFormat="1" ht="15.75" customHeight="1">
      <c r="B183" s="208" t="s">
        <v>2491</v>
      </c>
      <c r="C183" s="137" t="s">
        <v>2766</v>
      </c>
      <c r="F183" s="214"/>
      <c r="G183" s="214"/>
      <c r="H183" s="214"/>
    </row>
    <row r="184" spans="2:8" s="105" customFormat="1" ht="15" customHeight="1">
      <c r="B184" s="219" t="s">
        <v>2933</v>
      </c>
      <c r="C184" s="145">
        <v>1</v>
      </c>
      <c r="F184" s="107"/>
      <c r="G184" s="107"/>
      <c r="H184" s="107"/>
    </row>
    <row r="185" spans="2:8" s="105" customFormat="1" ht="12.75" customHeight="1">
      <c r="B185" s="220"/>
      <c r="C185" s="221"/>
      <c r="F185" s="107"/>
      <c r="G185" s="107"/>
      <c r="H185" s="107"/>
    </row>
    <row r="186" spans="2:8" s="213" customFormat="1" ht="15.75" customHeight="1">
      <c r="B186" s="222" t="s">
        <v>2746</v>
      </c>
      <c r="C186" s="137" t="s">
        <v>2766</v>
      </c>
      <c r="F186" s="214"/>
      <c r="G186" s="214"/>
      <c r="H186" s="214"/>
    </row>
    <row r="187" spans="2:8" s="105" customFormat="1" ht="15" customHeight="1">
      <c r="B187" s="219" t="s">
        <v>2933</v>
      </c>
      <c r="C187" s="145">
        <v>1</v>
      </c>
      <c r="F187" s="107"/>
      <c r="G187" s="107"/>
      <c r="H187" s="107"/>
    </row>
    <row r="188" spans="2:8" s="105" customFormat="1" ht="12.75" customHeight="1">
      <c r="C188" s="106"/>
      <c r="F188" s="107"/>
      <c r="G188" s="107"/>
      <c r="H188" s="107"/>
    </row>
    <row r="189" spans="2:8" s="213" customFormat="1" ht="15.75" customHeight="1">
      <c r="B189" s="188" t="s">
        <v>2549</v>
      </c>
      <c r="C189" s="146" t="s">
        <v>2561</v>
      </c>
      <c r="F189" s="214"/>
      <c r="G189" s="214"/>
      <c r="H189" s="214"/>
    </row>
    <row r="190" spans="2:8" s="105" customFormat="1" ht="15" customHeight="1">
      <c r="B190" s="219" t="s">
        <v>2933</v>
      </c>
      <c r="C190" s="223">
        <v>55095551.400000006</v>
      </c>
      <c r="F190" s="107"/>
      <c r="G190" s="107"/>
      <c r="H190" s="107"/>
    </row>
    <row r="191" spans="2:8" s="105" customFormat="1" ht="15.75">
      <c r="C191" s="224">
        <f>SUM(C190:C190)</f>
        <v>55095551.400000006</v>
      </c>
      <c r="F191" s="107"/>
      <c r="G191" s="107"/>
      <c r="H191" s="107"/>
    </row>
    <row r="192" spans="2:8" s="105" customFormat="1" ht="12.75" customHeight="1">
      <c r="C192" s="106"/>
      <c r="F192" s="107"/>
      <c r="G192" s="107"/>
      <c r="H192" s="107"/>
    </row>
    <row r="193" spans="2:8" s="213" customFormat="1" ht="15.75" customHeight="1">
      <c r="B193" s="188" t="s">
        <v>2551</v>
      </c>
      <c r="C193" s="137" t="s">
        <v>2561</v>
      </c>
      <c r="F193" s="214"/>
      <c r="G193" s="214"/>
      <c r="H193" s="214"/>
    </row>
    <row r="194" spans="2:8" s="105" customFormat="1" ht="15" customHeight="1">
      <c r="B194" s="219" t="s">
        <v>2933</v>
      </c>
      <c r="C194" s="223">
        <v>55720901.700000003</v>
      </c>
      <c r="F194" s="107"/>
      <c r="G194" s="107"/>
      <c r="H194" s="107"/>
    </row>
    <row r="195" spans="2:8" s="105" customFormat="1" ht="15.75">
      <c r="C195" s="224">
        <f>SUM(C194:C194)</f>
        <v>55720901.700000003</v>
      </c>
      <c r="F195" s="107"/>
      <c r="G195" s="107"/>
      <c r="H195" s="107"/>
    </row>
    <row r="196" spans="2:8" s="105" customFormat="1" ht="12.75" customHeight="1">
      <c r="C196" s="106"/>
      <c r="F196" s="107"/>
      <c r="G196" s="107"/>
      <c r="H196" s="107"/>
    </row>
    <row r="197" spans="2:8" s="105" customFormat="1" ht="12.75" customHeight="1">
      <c r="B197" s="209" t="s">
        <v>2747</v>
      </c>
      <c r="C197" s="224">
        <f>+C195-C191</f>
        <v>625350.29999999702</v>
      </c>
      <c r="F197" s="107"/>
      <c r="G197" s="107"/>
      <c r="H197" s="107"/>
    </row>
    <row r="198" spans="2:8" s="105" customFormat="1" ht="12.75" customHeight="1">
      <c r="C198" s="106"/>
      <c r="F198" s="107"/>
      <c r="G198" s="107"/>
      <c r="H198" s="107"/>
    </row>
    <row r="199" spans="2:8" s="105" customFormat="1" ht="12.75" customHeight="1">
      <c r="C199" s="106"/>
      <c r="F199" s="107"/>
      <c r="G199" s="107"/>
      <c r="H199" s="107"/>
    </row>
    <row r="200" spans="2:8" s="213" customFormat="1" ht="15">
      <c r="B200" s="182" t="s">
        <v>2767</v>
      </c>
      <c r="C200" s="183">
        <v>44377</v>
      </c>
      <c r="D200" s="167"/>
      <c r="E200" s="167"/>
      <c r="F200" s="193"/>
      <c r="G200" s="214"/>
      <c r="H200" s="214"/>
    </row>
    <row r="201" spans="2:8" s="105" customFormat="1" ht="38.25">
      <c r="B201" s="138" t="s">
        <v>2484</v>
      </c>
      <c r="C201" s="138" t="s">
        <v>2485</v>
      </c>
      <c r="D201" s="147" t="s">
        <v>2486</v>
      </c>
      <c r="E201" s="138" t="s">
        <v>2487</v>
      </c>
      <c r="F201" s="138" t="s">
        <v>2488</v>
      </c>
      <c r="G201" s="107"/>
      <c r="H201" s="107"/>
    </row>
    <row r="202" spans="2:8" s="220" customFormat="1" ht="15">
      <c r="B202" s="131" t="s">
        <v>2947</v>
      </c>
      <c r="C202" s="225">
        <v>-482</v>
      </c>
      <c r="D202" s="255">
        <v>47029.565699999999</v>
      </c>
      <c r="E202" s="225">
        <v>46851</v>
      </c>
      <c r="F202" s="283" t="s">
        <v>2749</v>
      </c>
      <c r="G202" s="226"/>
      <c r="H202" s="226"/>
    </row>
    <row r="203" spans="2:8" s="220" customFormat="1" ht="15">
      <c r="B203" s="131" t="s">
        <v>2948</v>
      </c>
      <c r="C203" s="225">
        <v>-1475</v>
      </c>
      <c r="D203" s="255">
        <v>72647.776500000007</v>
      </c>
      <c r="E203" s="225">
        <v>69184</v>
      </c>
      <c r="F203" s="283"/>
      <c r="G203" s="226"/>
      <c r="H203" s="226"/>
    </row>
    <row r="204" spans="2:8" s="220" customFormat="1" ht="15">
      <c r="B204" s="131" t="s">
        <v>2948</v>
      </c>
      <c r="C204" s="225">
        <v>-30</v>
      </c>
      <c r="D204" s="255">
        <v>72647.776500000007</v>
      </c>
      <c r="E204" s="225">
        <v>69184</v>
      </c>
      <c r="F204" s="283"/>
      <c r="G204" s="226"/>
      <c r="H204" s="226"/>
    </row>
    <row r="205" spans="2:8" s="220" customFormat="1" ht="15">
      <c r="B205" s="131" t="s">
        <v>2950</v>
      </c>
      <c r="C205" s="225">
        <v>-94</v>
      </c>
      <c r="D205" s="255">
        <v>1325.0681</v>
      </c>
      <c r="E205" s="225">
        <v>1363.9</v>
      </c>
      <c r="F205" s="283"/>
      <c r="G205" s="226"/>
      <c r="H205" s="226"/>
    </row>
    <row r="206" spans="2:8" s="220" customFormat="1" ht="15">
      <c r="B206" s="131" t="s">
        <v>2959</v>
      </c>
      <c r="C206" s="225">
        <v>-124</v>
      </c>
      <c r="D206" s="255">
        <v>171.64789999999999</v>
      </c>
      <c r="E206" s="225">
        <v>179.05</v>
      </c>
      <c r="F206" s="283"/>
      <c r="G206" s="226"/>
      <c r="H206" s="226"/>
    </row>
    <row r="207" spans="2:8" s="220" customFormat="1" ht="15">
      <c r="B207" s="131" t="s">
        <v>2960</v>
      </c>
      <c r="C207" s="225">
        <v>-84</v>
      </c>
      <c r="D207" s="255">
        <v>70700.482799999998</v>
      </c>
      <c r="E207" s="225">
        <v>69074</v>
      </c>
      <c r="F207" s="283"/>
      <c r="G207" s="226"/>
      <c r="H207" s="226"/>
    </row>
    <row r="208" spans="2:8" s="105" customFormat="1" ht="15">
      <c r="C208" s="106"/>
      <c r="F208" s="227"/>
      <c r="G208" s="228"/>
      <c r="H208" s="107"/>
    </row>
    <row r="209" spans="2:9" s="105" customFormat="1">
      <c r="C209" s="106"/>
      <c r="F209" s="107"/>
      <c r="G209" s="107"/>
      <c r="H209" s="107"/>
    </row>
    <row r="210" spans="2:9" s="213" customFormat="1" ht="25.5">
      <c r="B210" s="229" t="s">
        <v>2768</v>
      </c>
      <c r="C210" s="259">
        <v>0.15459999999999999</v>
      </c>
      <c r="F210" s="214"/>
      <c r="G210" s="214"/>
      <c r="H210" s="214"/>
    </row>
    <row r="211" spans="2:9" s="105" customFormat="1">
      <c r="C211" s="106"/>
      <c r="F211" s="107"/>
      <c r="G211" s="107"/>
      <c r="H211" s="107"/>
    </row>
    <row r="212" spans="2:9" s="213" customFormat="1" ht="15">
      <c r="B212" s="165" t="s">
        <v>2769</v>
      </c>
      <c r="C212" s="183">
        <v>44377</v>
      </c>
      <c r="D212" s="148"/>
      <c r="E212" s="230"/>
      <c r="F212" s="193"/>
      <c r="G212" s="214"/>
      <c r="H212" s="214"/>
    </row>
    <row r="213" spans="2:9" s="198" customFormat="1" ht="38.25">
      <c r="B213" s="194" t="s">
        <v>2484</v>
      </c>
      <c r="C213" s="194" t="s">
        <v>2770</v>
      </c>
      <c r="D213" s="113" t="s">
        <v>2486</v>
      </c>
      <c r="E213" s="195" t="s">
        <v>2487</v>
      </c>
      <c r="F213" s="138" t="s">
        <v>2488</v>
      </c>
      <c r="G213" s="106"/>
      <c r="H213" s="260"/>
      <c r="I213" s="261"/>
    </row>
    <row r="214" spans="2:9" s="220" customFormat="1" ht="15">
      <c r="B214" s="131" t="s">
        <v>2935</v>
      </c>
      <c r="C214" s="225">
        <v>10</v>
      </c>
      <c r="D214" s="231">
        <v>5144.6855999999998</v>
      </c>
      <c r="E214" s="225">
        <v>5104</v>
      </c>
      <c r="F214" s="277" t="s">
        <v>2749</v>
      </c>
      <c r="G214" s="232"/>
      <c r="H214" s="164"/>
      <c r="I214" s="163"/>
    </row>
    <row r="215" spans="2:9" s="220" customFormat="1" ht="15">
      <c r="B215" s="131" t="s">
        <v>2936</v>
      </c>
      <c r="C215" s="225">
        <v>20</v>
      </c>
      <c r="D215" s="231">
        <v>2959.4470999999999</v>
      </c>
      <c r="E215" s="225">
        <v>2841</v>
      </c>
      <c r="F215" s="278"/>
      <c r="G215" s="233"/>
      <c r="H215" s="164"/>
      <c r="I215" s="163"/>
    </row>
    <row r="216" spans="2:9" s="220" customFormat="1" ht="15">
      <c r="B216" s="131" t="s">
        <v>2937</v>
      </c>
      <c r="C216" s="225">
        <v>8</v>
      </c>
      <c r="D216" s="231">
        <v>48758.055099999998</v>
      </c>
      <c r="E216" s="225">
        <v>46839</v>
      </c>
      <c r="F216" s="278"/>
      <c r="G216" s="233"/>
      <c r="H216" s="164"/>
      <c r="I216" s="163"/>
    </row>
    <row r="217" spans="2:9" s="220" customFormat="1" ht="15">
      <c r="B217" s="131" t="s">
        <v>2939</v>
      </c>
      <c r="C217" s="225">
        <v>40</v>
      </c>
      <c r="D217" s="231">
        <v>6540.3468999999996</v>
      </c>
      <c r="E217" s="225">
        <v>6378</v>
      </c>
      <c r="F217" s="278"/>
      <c r="G217" s="233"/>
      <c r="H217" s="164"/>
      <c r="I217" s="163"/>
    </row>
    <row r="218" spans="2:9" s="220" customFormat="1" ht="15">
      <c r="B218" s="131" t="s">
        <v>2940</v>
      </c>
      <c r="C218" s="225">
        <v>25</v>
      </c>
      <c r="D218" s="231">
        <v>4309.7566999999999</v>
      </c>
      <c r="E218" s="225">
        <v>4113</v>
      </c>
      <c r="F218" s="278"/>
      <c r="G218" s="233"/>
      <c r="H218" s="164"/>
      <c r="I218" s="163"/>
    </row>
    <row r="219" spans="2:9" s="220" customFormat="1" ht="15">
      <c r="B219" s="131" t="s">
        <v>2941</v>
      </c>
      <c r="C219" s="225">
        <v>7</v>
      </c>
      <c r="D219" s="231">
        <v>13476.796</v>
      </c>
      <c r="E219" s="225">
        <v>13380</v>
      </c>
      <c r="F219" s="278"/>
      <c r="G219" s="233"/>
      <c r="H219" s="164"/>
      <c r="I219" s="163"/>
    </row>
    <row r="220" spans="2:9" s="220" customFormat="1" ht="15">
      <c r="B220" s="131" t="s">
        <v>2942</v>
      </c>
      <c r="C220" s="225">
        <v>4750</v>
      </c>
      <c r="D220" s="231">
        <v>15009.584000000001</v>
      </c>
      <c r="E220" s="225">
        <v>14503</v>
      </c>
      <c r="F220" s="278"/>
      <c r="G220" s="233"/>
      <c r="H220" s="164"/>
      <c r="I220" s="163"/>
    </row>
    <row r="221" spans="2:9" s="220" customFormat="1" ht="15">
      <c r="B221" s="131" t="s">
        <v>2943</v>
      </c>
      <c r="C221" s="225">
        <v>40</v>
      </c>
      <c r="D221" s="231">
        <v>14906.0933</v>
      </c>
      <c r="E221" s="225">
        <v>15119</v>
      </c>
      <c r="F221" s="278"/>
      <c r="G221" s="233"/>
      <c r="H221" s="164"/>
      <c r="I221" s="163"/>
    </row>
    <row r="222" spans="2:9" s="220" customFormat="1" ht="15">
      <c r="B222" s="171" t="s">
        <v>2944</v>
      </c>
      <c r="C222" s="225">
        <v>10</v>
      </c>
      <c r="D222" s="231">
        <v>6881.6839</v>
      </c>
      <c r="E222" s="225">
        <v>6924</v>
      </c>
      <c r="F222" s="278"/>
      <c r="G222" s="233"/>
      <c r="H222" s="164"/>
      <c r="I222" s="163"/>
    </row>
    <row r="223" spans="2:9" s="220" customFormat="1" ht="15">
      <c r="B223" s="171" t="s">
        <v>2949</v>
      </c>
      <c r="C223" s="225">
        <v>30</v>
      </c>
      <c r="D223" s="231">
        <v>70976.208899999998</v>
      </c>
      <c r="E223" s="225">
        <v>70494</v>
      </c>
      <c r="F223" s="278"/>
      <c r="G223" s="233"/>
      <c r="H223" s="164"/>
      <c r="I223" s="163"/>
    </row>
    <row r="224" spans="2:9" s="220" customFormat="1" ht="15">
      <c r="B224" s="171" t="s">
        <v>2945</v>
      </c>
      <c r="C224" s="225">
        <v>10</v>
      </c>
      <c r="D224" s="231">
        <v>6818.1499000000003</v>
      </c>
      <c r="E224" s="225">
        <v>6846</v>
      </c>
      <c r="F224" s="278"/>
      <c r="G224" s="233"/>
      <c r="H224" s="164"/>
      <c r="I224" s="163"/>
    </row>
    <row r="225" spans="2:9" s="220" customFormat="1" ht="15">
      <c r="B225" s="171" t="s">
        <v>2946</v>
      </c>
      <c r="C225" s="225">
        <v>10</v>
      </c>
      <c r="D225" s="231">
        <v>7915.3348999999998</v>
      </c>
      <c r="E225" s="225">
        <v>7312</v>
      </c>
      <c r="F225" s="278"/>
      <c r="G225" s="233"/>
      <c r="H225" s="164"/>
      <c r="I225" s="163"/>
    </row>
    <row r="226" spans="2:9" s="105" customFormat="1">
      <c r="C226" s="106"/>
      <c r="F226" s="107"/>
      <c r="G226" s="234"/>
      <c r="H226" s="107">
        <f>SUM(H213:H225)</f>
        <v>0</v>
      </c>
    </row>
    <row r="227" spans="2:9" s="213" customFormat="1">
      <c r="B227" s="235" t="s">
        <v>2771</v>
      </c>
      <c r="C227" s="156">
        <v>2.3980000000000001E-2</v>
      </c>
      <c r="F227" s="214"/>
      <c r="G227" s="214"/>
      <c r="H227" s="214"/>
    </row>
    <row r="228" spans="2:9" s="213" customFormat="1">
      <c r="B228" s="235"/>
      <c r="C228" s="149"/>
      <c r="F228" s="214"/>
      <c r="G228" s="236"/>
      <c r="H228" s="214"/>
    </row>
    <row r="229" spans="2:9" s="213" customFormat="1">
      <c r="B229" s="235"/>
      <c r="C229" s="149"/>
      <c r="F229" s="214"/>
      <c r="G229" s="237"/>
      <c r="H229" s="214"/>
    </row>
    <row r="230" spans="2:9" s="213" customFormat="1" ht="15.75">
      <c r="B230" s="238" t="s">
        <v>2772</v>
      </c>
      <c r="C230" s="137" t="s">
        <v>2766</v>
      </c>
      <c r="F230" s="214"/>
      <c r="G230" s="237"/>
      <c r="H230" s="214"/>
    </row>
    <row r="231" spans="2:9" s="213" customFormat="1" ht="15">
      <c r="B231" s="219" t="s">
        <v>2900</v>
      </c>
      <c r="C231" s="145">
        <v>1</v>
      </c>
      <c r="F231" s="214"/>
      <c r="G231" s="237"/>
      <c r="H231" s="214"/>
    </row>
    <row r="232" spans="2:9" s="213" customFormat="1" ht="15">
      <c r="B232" s="219" t="s">
        <v>2901</v>
      </c>
      <c r="C232" s="145">
        <v>2</v>
      </c>
      <c r="F232" s="214"/>
      <c r="G232" s="214"/>
      <c r="H232" s="214"/>
    </row>
    <row r="233" spans="2:9" s="213" customFormat="1" ht="15">
      <c r="B233" s="219" t="s">
        <v>2902</v>
      </c>
      <c r="C233" s="145">
        <v>4</v>
      </c>
      <c r="F233" s="214"/>
      <c r="G233" s="214"/>
      <c r="H233" s="214"/>
    </row>
    <row r="234" spans="2:9" s="213" customFormat="1" ht="15">
      <c r="B234" s="219" t="s">
        <v>2903</v>
      </c>
      <c r="C234" s="145">
        <v>1</v>
      </c>
      <c r="F234" s="214"/>
      <c r="G234" s="214"/>
      <c r="H234" s="214"/>
    </row>
    <row r="235" spans="2:9" s="213" customFormat="1" ht="15">
      <c r="B235" s="219" t="s">
        <v>2904</v>
      </c>
      <c r="C235" s="145">
        <v>1</v>
      </c>
      <c r="F235" s="214"/>
      <c r="G235" s="214"/>
      <c r="H235" s="214"/>
    </row>
    <row r="236" spans="2:9" s="213" customFormat="1" ht="15">
      <c r="B236" s="219" t="s">
        <v>2905</v>
      </c>
      <c r="C236" s="145">
        <v>2</v>
      </c>
      <c r="F236" s="214"/>
      <c r="G236" s="214"/>
      <c r="H236" s="214"/>
    </row>
    <row r="237" spans="2:9" s="213" customFormat="1" ht="15">
      <c r="B237" s="219" t="s">
        <v>2906</v>
      </c>
      <c r="C237" s="145">
        <v>2</v>
      </c>
      <c r="F237" s="214"/>
      <c r="G237" s="214"/>
      <c r="H237" s="214"/>
    </row>
    <row r="238" spans="2:9" s="213" customFormat="1" ht="15">
      <c r="B238" s="219" t="s">
        <v>2907</v>
      </c>
      <c r="C238" s="145">
        <v>2</v>
      </c>
      <c r="F238" s="214"/>
      <c r="G238" s="214"/>
      <c r="H238" s="214"/>
    </row>
    <row r="239" spans="2:9" s="213" customFormat="1" ht="15">
      <c r="B239" s="219" t="s">
        <v>2908</v>
      </c>
      <c r="C239" s="145">
        <v>3</v>
      </c>
      <c r="F239" s="214"/>
      <c r="G239" s="214"/>
      <c r="H239" s="214"/>
    </row>
    <row r="240" spans="2:9" s="213" customFormat="1" ht="15">
      <c r="B240" s="219" t="s">
        <v>2909</v>
      </c>
      <c r="C240" s="145">
        <v>1</v>
      </c>
      <c r="F240" s="214"/>
      <c r="G240" s="214"/>
      <c r="H240" s="214"/>
    </row>
    <row r="241" spans="2:8" s="213" customFormat="1" ht="15">
      <c r="B241" s="219" t="s">
        <v>2910</v>
      </c>
      <c r="C241" s="145">
        <v>1</v>
      </c>
      <c r="F241" s="214"/>
      <c r="G241" s="214"/>
      <c r="H241" s="214"/>
    </row>
    <row r="242" spans="2:8" s="213" customFormat="1" ht="15">
      <c r="B242" s="219" t="s">
        <v>2911</v>
      </c>
      <c r="C242" s="145">
        <v>2</v>
      </c>
      <c r="F242" s="214"/>
      <c r="G242" s="214"/>
      <c r="H242" s="214"/>
    </row>
    <row r="243" spans="2:8" s="213" customFormat="1" ht="15">
      <c r="B243" s="219" t="s">
        <v>2912</v>
      </c>
      <c r="C243" s="145">
        <v>1</v>
      </c>
      <c r="F243" s="214"/>
      <c r="G243" s="214"/>
      <c r="H243" s="214"/>
    </row>
    <row r="244" spans="2:8" s="213" customFormat="1" ht="15">
      <c r="B244" s="219" t="s">
        <v>2913</v>
      </c>
      <c r="C244" s="145">
        <v>1</v>
      </c>
      <c r="F244" s="214"/>
      <c r="G244" s="214"/>
      <c r="H244" s="214"/>
    </row>
    <row r="245" spans="2:8" s="213" customFormat="1" ht="15">
      <c r="B245" s="219" t="s">
        <v>2914</v>
      </c>
      <c r="C245" s="145">
        <v>1</v>
      </c>
      <c r="F245" s="214"/>
      <c r="G245" s="214"/>
      <c r="H245" s="214"/>
    </row>
    <row r="246" spans="2:8" s="213" customFormat="1" ht="15">
      <c r="B246" s="219" t="s">
        <v>2915</v>
      </c>
      <c r="C246" s="145">
        <v>1</v>
      </c>
      <c r="F246" s="214"/>
      <c r="G246" s="214"/>
      <c r="H246" s="214"/>
    </row>
    <row r="247" spans="2:8" s="213" customFormat="1" ht="15">
      <c r="B247" s="219" t="s">
        <v>2916</v>
      </c>
      <c r="C247" s="145">
        <v>1</v>
      </c>
      <c r="F247" s="214"/>
      <c r="G247" s="214"/>
      <c r="H247" s="214"/>
    </row>
    <row r="248" spans="2:8" s="213" customFormat="1" ht="15">
      <c r="B248" s="219" t="s">
        <v>2917</v>
      </c>
      <c r="C248" s="145">
        <v>7</v>
      </c>
      <c r="F248" s="214"/>
      <c r="G248" s="214"/>
      <c r="H248" s="214"/>
    </row>
    <row r="249" spans="2:8" s="213" customFormat="1" ht="15">
      <c r="B249" s="219" t="s">
        <v>2918</v>
      </c>
      <c r="C249" s="145">
        <v>9</v>
      </c>
      <c r="F249" s="214"/>
      <c r="G249" s="214"/>
      <c r="H249" s="214"/>
    </row>
    <row r="250" spans="2:8" s="213" customFormat="1" ht="15">
      <c r="B250" s="219" t="s">
        <v>2919</v>
      </c>
      <c r="C250" s="145">
        <v>3</v>
      </c>
      <c r="F250" s="214"/>
      <c r="G250" s="214"/>
      <c r="H250" s="214"/>
    </row>
    <row r="251" spans="2:8" s="213" customFormat="1" ht="15">
      <c r="B251" s="219" t="s">
        <v>2920</v>
      </c>
      <c r="C251" s="145">
        <v>1</v>
      </c>
      <c r="F251" s="214"/>
      <c r="G251" s="214"/>
      <c r="H251" s="214"/>
    </row>
    <row r="252" spans="2:8" s="213" customFormat="1" ht="15">
      <c r="B252" s="219" t="s">
        <v>2921</v>
      </c>
      <c r="C252" s="145">
        <v>1</v>
      </c>
      <c r="F252" s="214"/>
      <c r="G252" s="214"/>
      <c r="H252" s="214"/>
    </row>
    <row r="253" spans="2:8" s="213" customFormat="1" ht="15">
      <c r="B253" s="219" t="s">
        <v>2922</v>
      </c>
      <c r="C253" s="145">
        <v>1</v>
      </c>
      <c r="F253" s="214"/>
      <c r="G253" s="214"/>
      <c r="H253" s="214"/>
    </row>
    <row r="254" spans="2:8" s="213" customFormat="1" ht="15">
      <c r="B254" s="219" t="s">
        <v>2923</v>
      </c>
      <c r="C254" s="145">
        <v>2</v>
      </c>
      <c r="F254" s="214"/>
      <c r="G254" s="214"/>
      <c r="H254" s="214"/>
    </row>
    <row r="255" spans="2:8" s="213" customFormat="1" ht="15">
      <c r="B255" s="219" t="s">
        <v>2924</v>
      </c>
      <c r="C255" s="145">
        <v>5</v>
      </c>
      <c r="F255" s="214"/>
      <c r="G255" s="214"/>
      <c r="H255" s="214"/>
    </row>
    <row r="256" spans="2:8" s="213" customFormat="1" ht="15">
      <c r="B256" s="219" t="s">
        <v>2925</v>
      </c>
      <c r="C256" s="145">
        <v>3</v>
      </c>
      <c r="F256" s="214"/>
      <c r="G256" s="214"/>
      <c r="H256" s="214"/>
    </row>
    <row r="257" spans="2:8" s="213" customFormat="1" ht="15">
      <c r="B257" s="219" t="s">
        <v>2926</v>
      </c>
      <c r="C257" s="145">
        <v>5</v>
      </c>
      <c r="F257" s="214"/>
      <c r="G257" s="214"/>
      <c r="H257" s="214"/>
    </row>
    <row r="258" spans="2:8" s="213" customFormat="1" ht="15">
      <c r="B258" s="219" t="s">
        <v>2927</v>
      </c>
      <c r="C258" s="145">
        <v>1</v>
      </c>
      <c r="F258" s="214"/>
      <c r="G258" s="214"/>
      <c r="H258" s="214"/>
    </row>
    <row r="259" spans="2:8" s="213" customFormat="1" ht="15">
      <c r="B259" s="219" t="s">
        <v>2928</v>
      </c>
      <c r="C259" s="145">
        <v>7</v>
      </c>
      <c r="F259" s="214"/>
      <c r="G259" s="214"/>
      <c r="H259" s="214"/>
    </row>
    <row r="260" spans="2:8" s="213" customFormat="1" ht="15">
      <c r="B260" s="219" t="s">
        <v>2929</v>
      </c>
      <c r="C260" s="145">
        <v>1</v>
      </c>
      <c r="F260" s="214"/>
      <c r="G260" s="214"/>
      <c r="H260" s="214"/>
    </row>
    <row r="261" spans="2:8" s="213" customFormat="1" ht="15">
      <c r="B261" s="219" t="s">
        <v>2930</v>
      </c>
      <c r="C261" s="145">
        <v>3</v>
      </c>
      <c r="F261" s="214"/>
      <c r="G261" s="214"/>
      <c r="H261" s="214"/>
    </row>
    <row r="262" spans="2:8" s="213" customFormat="1" ht="15">
      <c r="B262" s="219" t="s">
        <v>2931</v>
      </c>
      <c r="C262" s="145">
        <v>4</v>
      </c>
      <c r="F262" s="214"/>
      <c r="G262" s="214"/>
      <c r="H262" s="214"/>
    </row>
    <row r="263" spans="2:8" s="213" customFormat="1" ht="15">
      <c r="B263" s="219" t="s">
        <v>2932</v>
      </c>
      <c r="C263" s="145">
        <v>2</v>
      </c>
      <c r="F263" s="214"/>
      <c r="G263" s="214"/>
      <c r="H263" s="214"/>
    </row>
    <row r="264" spans="2:8" s="213" customFormat="1" ht="15">
      <c r="B264" s="220"/>
      <c r="C264" s="221"/>
      <c r="F264" s="214"/>
      <c r="G264" s="214"/>
      <c r="H264" s="214"/>
    </row>
    <row r="265" spans="2:8" s="213" customFormat="1">
      <c r="B265" s="235"/>
      <c r="C265" s="149"/>
      <c r="F265" s="214"/>
      <c r="G265" s="214"/>
      <c r="H265" s="214"/>
    </row>
    <row r="266" spans="2:8" s="213" customFormat="1" ht="15.75">
      <c r="B266" s="238" t="s">
        <v>2773</v>
      </c>
      <c r="C266" s="137" t="s">
        <v>2766</v>
      </c>
      <c r="F266" s="214"/>
      <c r="G266" s="214"/>
      <c r="H266" s="214"/>
    </row>
    <row r="267" spans="2:8" s="213" customFormat="1" ht="15">
      <c r="B267" s="219" t="s">
        <v>2900</v>
      </c>
      <c r="C267" s="145">
        <v>1</v>
      </c>
      <c r="F267" s="214"/>
      <c r="G267" s="214"/>
      <c r="H267" s="214"/>
    </row>
    <row r="268" spans="2:8" s="213" customFormat="1" ht="15">
      <c r="B268" s="219" t="s">
        <v>2901</v>
      </c>
      <c r="C268" s="145">
        <v>2</v>
      </c>
      <c r="F268" s="214"/>
      <c r="G268" s="214"/>
      <c r="H268" s="214"/>
    </row>
    <row r="269" spans="2:8" s="213" customFormat="1" ht="15">
      <c r="B269" s="219" t="s">
        <v>2902</v>
      </c>
      <c r="C269" s="145">
        <v>4</v>
      </c>
      <c r="F269" s="214"/>
      <c r="G269" s="214"/>
      <c r="H269" s="214"/>
    </row>
    <row r="270" spans="2:8" s="213" customFormat="1" ht="15">
      <c r="B270" s="219" t="s">
        <v>2903</v>
      </c>
      <c r="C270" s="145">
        <v>1</v>
      </c>
      <c r="F270" s="214"/>
      <c r="G270" s="214"/>
      <c r="H270" s="214"/>
    </row>
    <row r="271" spans="2:8" s="213" customFormat="1" ht="15">
      <c r="B271" s="219" t="s">
        <v>2904</v>
      </c>
      <c r="C271" s="145">
        <v>1</v>
      </c>
      <c r="F271" s="214"/>
      <c r="G271" s="214"/>
      <c r="H271" s="214"/>
    </row>
    <row r="272" spans="2:8" s="213" customFormat="1" ht="15">
      <c r="B272" s="219" t="s">
        <v>2905</v>
      </c>
      <c r="C272" s="145">
        <v>2</v>
      </c>
      <c r="F272" s="214"/>
      <c r="G272" s="214"/>
      <c r="H272" s="214"/>
    </row>
    <row r="273" spans="2:8" s="213" customFormat="1" ht="15">
      <c r="B273" s="219" t="s">
        <v>2906</v>
      </c>
      <c r="C273" s="145">
        <v>2</v>
      </c>
      <c r="F273" s="214"/>
      <c r="G273" s="214"/>
      <c r="H273" s="214"/>
    </row>
    <row r="274" spans="2:8" s="213" customFormat="1" ht="15">
      <c r="B274" s="219" t="s">
        <v>2907</v>
      </c>
      <c r="C274" s="145">
        <v>2</v>
      </c>
      <c r="F274" s="214"/>
      <c r="G274" s="214"/>
      <c r="H274" s="214"/>
    </row>
    <row r="275" spans="2:8" s="213" customFormat="1" ht="15">
      <c r="B275" s="219" t="s">
        <v>2908</v>
      </c>
      <c r="C275" s="145">
        <v>3</v>
      </c>
      <c r="F275" s="214"/>
      <c r="G275" s="214"/>
      <c r="H275" s="214"/>
    </row>
    <row r="276" spans="2:8" s="213" customFormat="1" ht="15">
      <c r="B276" s="219" t="s">
        <v>2909</v>
      </c>
      <c r="C276" s="145">
        <v>1</v>
      </c>
      <c r="F276" s="214"/>
      <c r="G276" s="214"/>
      <c r="H276" s="214"/>
    </row>
    <row r="277" spans="2:8" s="213" customFormat="1" ht="15">
      <c r="B277" s="219" t="s">
        <v>2910</v>
      </c>
      <c r="C277" s="145">
        <v>1</v>
      </c>
      <c r="F277" s="214"/>
      <c r="G277" s="214"/>
      <c r="H277" s="214"/>
    </row>
    <row r="278" spans="2:8" s="213" customFormat="1" ht="15">
      <c r="B278" s="219" t="s">
        <v>2911</v>
      </c>
      <c r="C278" s="145">
        <v>2</v>
      </c>
      <c r="F278" s="214"/>
      <c r="G278" s="214"/>
      <c r="H278" s="214"/>
    </row>
    <row r="279" spans="2:8" s="213" customFormat="1" ht="15">
      <c r="B279" s="219" t="s">
        <v>2912</v>
      </c>
      <c r="C279" s="145">
        <v>1</v>
      </c>
      <c r="F279" s="214"/>
      <c r="G279" s="214"/>
      <c r="H279" s="214"/>
    </row>
    <row r="280" spans="2:8" s="213" customFormat="1" ht="15">
      <c r="B280" s="219" t="s">
        <v>2913</v>
      </c>
      <c r="C280" s="145">
        <v>1</v>
      </c>
      <c r="F280" s="214"/>
      <c r="G280" s="214"/>
      <c r="H280" s="214"/>
    </row>
    <row r="281" spans="2:8" s="213" customFormat="1" ht="15">
      <c r="B281" s="219" t="s">
        <v>2914</v>
      </c>
      <c r="C281" s="145">
        <v>1</v>
      </c>
      <c r="F281" s="214"/>
      <c r="G281" s="214"/>
      <c r="H281" s="214"/>
    </row>
    <row r="282" spans="2:8" s="213" customFormat="1" ht="15">
      <c r="B282" s="219" t="s">
        <v>2915</v>
      </c>
      <c r="C282" s="145">
        <v>1</v>
      </c>
      <c r="F282" s="214"/>
      <c r="G282" s="214"/>
      <c r="H282" s="214"/>
    </row>
    <row r="283" spans="2:8" s="213" customFormat="1" ht="15">
      <c r="B283" s="219" t="s">
        <v>2916</v>
      </c>
      <c r="C283" s="145">
        <v>1</v>
      </c>
      <c r="F283" s="214"/>
      <c r="G283" s="214"/>
      <c r="H283" s="214"/>
    </row>
    <row r="284" spans="2:8" s="213" customFormat="1" ht="15">
      <c r="B284" s="219" t="s">
        <v>2917</v>
      </c>
      <c r="C284" s="145">
        <v>7</v>
      </c>
      <c r="F284" s="214"/>
      <c r="G284" s="214"/>
      <c r="H284" s="214"/>
    </row>
    <row r="285" spans="2:8" s="213" customFormat="1" ht="15">
      <c r="B285" s="219" t="s">
        <v>2918</v>
      </c>
      <c r="C285" s="145">
        <v>9</v>
      </c>
      <c r="F285" s="214"/>
      <c r="G285" s="214"/>
      <c r="H285" s="214"/>
    </row>
    <row r="286" spans="2:8" s="213" customFormat="1" ht="15">
      <c r="B286" s="219" t="s">
        <v>2919</v>
      </c>
      <c r="C286" s="145">
        <v>3</v>
      </c>
      <c r="F286" s="214"/>
      <c r="G286" s="214"/>
      <c r="H286" s="214"/>
    </row>
    <row r="287" spans="2:8" s="213" customFormat="1" ht="15">
      <c r="B287" s="219" t="s">
        <v>2920</v>
      </c>
      <c r="C287" s="145">
        <v>1</v>
      </c>
      <c r="F287" s="214"/>
      <c r="G287" s="214"/>
      <c r="H287" s="214"/>
    </row>
    <row r="288" spans="2:8" s="213" customFormat="1" ht="15">
      <c r="B288" s="219" t="s">
        <v>2921</v>
      </c>
      <c r="C288" s="145">
        <v>1</v>
      </c>
      <c r="F288" s="214"/>
      <c r="G288" s="214"/>
      <c r="H288" s="214"/>
    </row>
    <row r="289" spans="2:8" s="213" customFormat="1" ht="15">
      <c r="B289" s="219" t="s">
        <v>2922</v>
      </c>
      <c r="C289" s="145">
        <v>1</v>
      </c>
      <c r="F289" s="214"/>
      <c r="G289" s="214"/>
      <c r="H289" s="214"/>
    </row>
    <row r="290" spans="2:8" s="213" customFormat="1" ht="15">
      <c r="B290" s="219" t="s">
        <v>2923</v>
      </c>
      <c r="C290" s="145">
        <v>2</v>
      </c>
      <c r="F290" s="214"/>
      <c r="G290" s="214"/>
      <c r="H290" s="214"/>
    </row>
    <row r="291" spans="2:8" s="213" customFormat="1" ht="15">
      <c r="B291" s="219" t="s">
        <v>2924</v>
      </c>
      <c r="C291" s="145">
        <v>5</v>
      </c>
      <c r="F291" s="214"/>
      <c r="G291" s="214"/>
      <c r="H291" s="214"/>
    </row>
    <row r="292" spans="2:8" s="213" customFormat="1" ht="15">
      <c r="B292" s="219" t="s">
        <v>2925</v>
      </c>
      <c r="C292" s="145">
        <v>3</v>
      </c>
      <c r="F292" s="214"/>
      <c r="G292" s="214"/>
      <c r="H292" s="214"/>
    </row>
    <row r="293" spans="2:8" s="213" customFormat="1" ht="15">
      <c r="B293" s="219" t="s">
        <v>2926</v>
      </c>
      <c r="C293" s="145">
        <v>5</v>
      </c>
      <c r="F293" s="214"/>
      <c r="G293" s="214"/>
      <c r="H293" s="214"/>
    </row>
    <row r="294" spans="2:8" s="213" customFormat="1" ht="15">
      <c r="B294" s="219" t="s">
        <v>2927</v>
      </c>
      <c r="C294" s="145">
        <v>1</v>
      </c>
      <c r="F294" s="214"/>
      <c r="G294" s="214"/>
      <c r="H294" s="214"/>
    </row>
    <row r="295" spans="2:8" s="213" customFormat="1" ht="15">
      <c r="B295" s="219" t="s">
        <v>2928</v>
      </c>
      <c r="C295" s="145">
        <v>7</v>
      </c>
      <c r="F295" s="214"/>
      <c r="G295" s="214"/>
      <c r="H295" s="214"/>
    </row>
    <row r="296" spans="2:8" s="213" customFormat="1" ht="15">
      <c r="B296" s="219" t="s">
        <v>2929</v>
      </c>
      <c r="C296" s="145">
        <v>1</v>
      </c>
      <c r="F296" s="214"/>
      <c r="G296" s="214"/>
      <c r="H296" s="214"/>
    </row>
    <row r="297" spans="2:8" s="213" customFormat="1" ht="15">
      <c r="B297" s="219" t="s">
        <v>2930</v>
      </c>
      <c r="C297" s="145">
        <v>3</v>
      </c>
      <c r="F297" s="214"/>
      <c r="G297" s="214"/>
      <c r="H297" s="214"/>
    </row>
    <row r="298" spans="2:8" s="213" customFormat="1" ht="15">
      <c r="B298" s="219" t="s">
        <v>2931</v>
      </c>
      <c r="C298" s="145">
        <v>4</v>
      </c>
      <c r="F298" s="214"/>
      <c r="G298" s="214"/>
      <c r="H298" s="214"/>
    </row>
    <row r="299" spans="2:8" s="213" customFormat="1" ht="15">
      <c r="B299" s="219" t="s">
        <v>2932</v>
      </c>
      <c r="C299" s="145">
        <v>2</v>
      </c>
      <c r="F299" s="214"/>
      <c r="G299" s="214"/>
      <c r="H299" s="214"/>
    </row>
    <row r="300" spans="2:8" s="213" customFormat="1">
      <c r="B300" s="235"/>
      <c r="C300" s="149"/>
      <c r="F300" s="214"/>
      <c r="G300" s="214"/>
      <c r="H300" s="214"/>
    </row>
    <row r="301" spans="2:8" s="213" customFormat="1" ht="31.5">
      <c r="B301" s="239" t="s">
        <v>2774</v>
      </c>
      <c r="C301" s="146" t="s">
        <v>2561</v>
      </c>
      <c r="F301" s="214"/>
      <c r="G301" s="214"/>
      <c r="H301" s="214"/>
    </row>
    <row r="302" spans="2:8" s="213" customFormat="1" ht="15">
      <c r="B302" s="219" t="s">
        <v>2900</v>
      </c>
      <c r="C302" s="186">
        <v>3071962.3</v>
      </c>
      <c r="F302" s="214"/>
      <c r="G302" s="214"/>
      <c r="H302" s="214"/>
    </row>
    <row r="303" spans="2:8" s="213" customFormat="1" ht="15">
      <c r="B303" s="219" t="s">
        <v>2901</v>
      </c>
      <c r="C303" s="186">
        <v>4911499.5</v>
      </c>
      <c r="F303" s="214"/>
      <c r="G303" s="214"/>
      <c r="H303" s="214"/>
    </row>
    <row r="304" spans="2:8" s="213" customFormat="1" ht="15">
      <c r="B304" s="219" t="s">
        <v>2902</v>
      </c>
      <c r="C304" s="186">
        <v>10312000</v>
      </c>
      <c r="F304" s="214"/>
      <c r="G304" s="214"/>
      <c r="H304" s="214"/>
    </row>
    <row r="305" spans="2:8" s="213" customFormat="1" ht="15">
      <c r="B305" s="219" t="s">
        <v>2903</v>
      </c>
      <c r="C305" s="186">
        <v>2875000</v>
      </c>
      <c r="F305" s="214"/>
      <c r="G305" s="214"/>
      <c r="H305" s="214"/>
    </row>
    <row r="306" spans="2:8" s="213" customFormat="1" ht="15">
      <c r="B306" s="219" t="s">
        <v>2904</v>
      </c>
      <c r="C306" s="186">
        <v>18137500</v>
      </c>
      <c r="F306" s="214"/>
      <c r="G306" s="214"/>
      <c r="H306" s="214"/>
    </row>
    <row r="307" spans="2:8" s="213" customFormat="1" ht="15">
      <c r="B307" s="219" t="s">
        <v>2905</v>
      </c>
      <c r="C307" s="186">
        <v>18685376</v>
      </c>
      <c r="F307" s="214"/>
      <c r="G307" s="214"/>
      <c r="H307" s="214"/>
    </row>
    <row r="308" spans="2:8" s="213" customFormat="1" ht="15">
      <c r="B308" s="219" t="s">
        <v>2906</v>
      </c>
      <c r="C308" s="186">
        <v>3610583.94</v>
      </c>
      <c r="F308" s="214"/>
      <c r="G308" s="214"/>
      <c r="H308" s="214"/>
    </row>
    <row r="309" spans="2:8" s="213" customFormat="1" ht="15">
      <c r="B309" s="219" t="s">
        <v>2907</v>
      </c>
      <c r="C309" s="186">
        <v>8064300</v>
      </c>
      <c r="F309" s="214"/>
      <c r="G309" s="214"/>
      <c r="H309" s="214"/>
    </row>
    <row r="310" spans="2:8" s="213" customFormat="1" ht="15">
      <c r="B310" s="219" t="s">
        <v>2908</v>
      </c>
      <c r="C310" s="186">
        <v>24727900.02</v>
      </c>
      <c r="F310" s="214"/>
      <c r="G310" s="214"/>
      <c r="H310" s="214"/>
    </row>
    <row r="311" spans="2:8" s="213" customFormat="1" ht="15">
      <c r="B311" s="219" t="s">
        <v>2909</v>
      </c>
      <c r="C311" s="186">
        <v>4853900</v>
      </c>
      <c r="F311" s="214"/>
      <c r="G311" s="214"/>
      <c r="H311" s="214"/>
    </row>
    <row r="312" spans="2:8" s="213" customFormat="1" ht="15">
      <c r="B312" s="219" t="s">
        <v>2910</v>
      </c>
      <c r="C312" s="186">
        <v>224024130</v>
      </c>
      <c r="F312" s="214"/>
      <c r="G312" s="214"/>
      <c r="H312" s="214"/>
    </row>
    <row r="313" spans="2:8" s="213" customFormat="1" ht="15">
      <c r="B313" s="219" t="s">
        <v>2911</v>
      </c>
      <c r="C313" s="186">
        <v>3296950</v>
      </c>
      <c r="F313" s="214"/>
      <c r="G313" s="214"/>
      <c r="H313" s="214"/>
    </row>
    <row r="314" spans="2:8" s="213" customFormat="1" ht="15">
      <c r="B314" s="219" t="s">
        <v>2912</v>
      </c>
      <c r="C314" s="186">
        <v>9197539.4699999988</v>
      </c>
      <c r="F314" s="214"/>
      <c r="G314" s="214"/>
      <c r="H314" s="214"/>
    </row>
    <row r="315" spans="2:8" s="213" customFormat="1" ht="15">
      <c r="B315" s="219" t="s">
        <v>2913</v>
      </c>
      <c r="C315" s="186">
        <v>6282000</v>
      </c>
      <c r="F315" s="214"/>
      <c r="G315" s="214"/>
      <c r="H315" s="214"/>
    </row>
    <row r="316" spans="2:8" s="213" customFormat="1" ht="15">
      <c r="B316" s="219" t="s">
        <v>2914</v>
      </c>
      <c r="C316" s="186">
        <v>4080150</v>
      </c>
      <c r="F316" s="214"/>
      <c r="G316" s="214"/>
      <c r="H316" s="214"/>
    </row>
    <row r="317" spans="2:8" s="213" customFormat="1" ht="15">
      <c r="B317" s="219" t="s">
        <v>2915</v>
      </c>
      <c r="C317" s="186">
        <v>104315000</v>
      </c>
      <c r="F317" s="214"/>
      <c r="G317" s="214"/>
      <c r="H317" s="214"/>
    </row>
    <row r="318" spans="2:8" s="213" customFormat="1" ht="15">
      <c r="B318" s="219" t="s">
        <v>2916</v>
      </c>
      <c r="C318" s="186">
        <v>7675000</v>
      </c>
      <c r="F318" s="214"/>
      <c r="G318" s="214"/>
      <c r="H318" s="214"/>
    </row>
    <row r="319" spans="2:8" s="213" customFormat="1" ht="15">
      <c r="B319" s="219" t="s">
        <v>2917</v>
      </c>
      <c r="C319" s="186">
        <v>66304049.989999995</v>
      </c>
      <c r="F319" s="214"/>
      <c r="G319" s="214"/>
      <c r="H319" s="214"/>
    </row>
    <row r="320" spans="2:8" s="213" customFormat="1" ht="15">
      <c r="B320" s="219" t="s">
        <v>2918</v>
      </c>
      <c r="C320" s="186">
        <v>49462400</v>
      </c>
      <c r="F320" s="214"/>
      <c r="G320" s="214"/>
      <c r="H320" s="214"/>
    </row>
    <row r="321" spans="2:8" s="213" customFormat="1" ht="15">
      <c r="B321" s="219" t="s">
        <v>2919</v>
      </c>
      <c r="C321" s="186">
        <v>28747599.960000001</v>
      </c>
      <c r="F321" s="214"/>
      <c r="G321" s="214"/>
      <c r="H321" s="214"/>
    </row>
    <row r="322" spans="2:8" s="213" customFormat="1" ht="15">
      <c r="B322" s="219" t="s">
        <v>2920</v>
      </c>
      <c r="C322" s="186">
        <v>3192750</v>
      </c>
      <c r="F322" s="214"/>
      <c r="G322" s="214"/>
      <c r="H322" s="214"/>
    </row>
    <row r="323" spans="2:8" s="213" customFormat="1" ht="15">
      <c r="B323" s="219" t="s">
        <v>2921</v>
      </c>
      <c r="C323" s="186">
        <v>2897000</v>
      </c>
      <c r="F323" s="214"/>
      <c r="G323" s="214"/>
      <c r="H323" s="214"/>
    </row>
    <row r="324" spans="2:8" s="213" customFormat="1" ht="15">
      <c r="B324" s="219" t="s">
        <v>2922</v>
      </c>
      <c r="C324" s="186">
        <v>16192800</v>
      </c>
      <c r="F324" s="214"/>
      <c r="G324" s="214"/>
      <c r="H324" s="214"/>
    </row>
    <row r="325" spans="2:8" s="213" customFormat="1" ht="15">
      <c r="B325" s="219" t="s">
        <v>2923</v>
      </c>
      <c r="C325" s="186">
        <v>205057500.30000001</v>
      </c>
      <c r="F325" s="214"/>
      <c r="G325" s="214"/>
      <c r="H325" s="214"/>
    </row>
    <row r="326" spans="2:8" s="213" customFormat="1" ht="15">
      <c r="B326" s="219" t="s">
        <v>2924</v>
      </c>
      <c r="C326" s="186">
        <v>22726800</v>
      </c>
      <c r="F326" s="214"/>
      <c r="G326" s="214"/>
      <c r="H326" s="214"/>
    </row>
    <row r="327" spans="2:8" s="213" customFormat="1" ht="15">
      <c r="B327" s="219" t="s">
        <v>2925</v>
      </c>
      <c r="C327" s="186">
        <v>16644911.359999999</v>
      </c>
      <c r="F327" s="214"/>
      <c r="G327" s="214"/>
      <c r="H327" s="214"/>
    </row>
    <row r="328" spans="2:8" s="213" customFormat="1" ht="15">
      <c r="B328" s="219" t="s">
        <v>2926</v>
      </c>
      <c r="C328" s="186">
        <v>125944680</v>
      </c>
      <c r="F328" s="214"/>
      <c r="G328" s="214"/>
      <c r="H328" s="214"/>
    </row>
    <row r="329" spans="2:8" s="213" customFormat="1" ht="15">
      <c r="B329" s="219" t="s">
        <v>2927</v>
      </c>
      <c r="C329" s="186">
        <v>368847.21</v>
      </c>
      <c r="F329" s="214"/>
      <c r="G329" s="214"/>
      <c r="H329" s="214"/>
    </row>
    <row r="330" spans="2:8" s="213" customFormat="1" ht="15">
      <c r="B330" s="219" t="s">
        <v>2928</v>
      </c>
      <c r="C330" s="186">
        <v>142067900.08000001</v>
      </c>
      <c r="F330" s="214"/>
      <c r="G330" s="214"/>
      <c r="H330" s="214"/>
    </row>
    <row r="331" spans="2:8" s="213" customFormat="1" ht="15">
      <c r="B331" s="219" t="s">
        <v>2929</v>
      </c>
      <c r="C331" s="186">
        <v>6753000</v>
      </c>
      <c r="F331" s="214"/>
      <c r="G331" s="214"/>
      <c r="H331" s="214"/>
    </row>
    <row r="332" spans="2:8" s="213" customFormat="1" ht="15">
      <c r="B332" s="219" t="s">
        <v>2930</v>
      </c>
      <c r="C332" s="186">
        <v>8855500</v>
      </c>
      <c r="F332" s="214"/>
      <c r="G332" s="214"/>
      <c r="H332" s="214"/>
    </row>
    <row r="333" spans="2:8" s="213" customFormat="1" ht="15">
      <c r="B333" s="219" t="s">
        <v>2931</v>
      </c>
      <c r="C333" s="186">
        <v>39364396.780000001</v>
      </c>
      <c r="F333" s="214"/>
      <c r="G333" s="214"/>
      <c r="H333" s="214"/>
    </row>
    <row r="334" spans="2:8" s="213" customFormat="1" ht="15">
      <c r="B334" s="219" t="s">
        <v>2932</v>
      </c>
      <c r="C334" s="186">
        <v>21224100</v>
      </c>
      <c r="F334" s="214"/>
      <c r="G334" s="214"/>
      <c r="H334" s="214"/>
    </row>
    <row r="335" spans="2:8" s="213" customFormat="1">
      <c r="B335" s="235"/>
      <c r="C335" s="151">
        <f>SUM(C302:C334)</f>
        <v>1213925026.9100001</v>
      </c>
      <c r="F335" s="214"/>
      <c r="G335" s="214"/>
      <c r="H335" s="214"/>
    </row>
    <row r="336" spans="2:8" s="213" customFormat="1">
      <c r="B336" s="235"/>
      <c r="C336" s="151"/>
      <c r="F336" s="214"/>
      <c r="G336" s="214"/>
      <c r="H336" s="214"/>
    </row>
    <row r="337" spans="2:8" s="213" customFormat="1" ht="15.75">
      <c r="B337" s="239" t="s">
        <v>2775</v>
      </c>
      <c r="C337" s="146" t="s">
        <v>2561</v>
      </c>
      <c r="F337" s="214"/>
      <c r="G337" s="214"/>
      <c r="H337" s="214"/>
    </row>
    <row r="338" spans="2:8" s="213" customFormat="1" ht="15">
      <c r="B338" s="219" t="s">
        <v>2900</v>
      </c>
      <c r="C338" s="186">
        <v>2970499.5</v>
      </c>
      <c r="F338" s="214"/>
      <c r="G338" s="214"/>
      <c r="H338" s="214"/>
    </row>
    <row r="339" spans="2:8" s="213" customFormat="1" ht="15">
      <c r="B339" s="219" t="s">
        <v>2901</v>
      </c>
      <c r="C339" s="186">
        <v>5083226.3000000007</v>
      </c>
      <c r="F339" s="214"/>
      <c r="G339" s="214"/>
      <c r="H339" s="214"/>
    </row>
    <row r="340" spans="2:8" s="213" customFormat="1" ht="15">
      <c r="B340" s="219" t="s">
        <v>2902</v>
      </c>
      <c r="C340" s="186">
        <v>10448351.050000001</v>
      </c>
      <c r="F340" s="214"/>
      <c r="G340" s="214"/>
      <c r="H340" s="214"/>
    </row>
    <row r="341" spans="2:8" s="213" customFormat="1" ht="15">
      <c r="B341" s="219" t="s">
        <v>2903</v>
      </c>
      <c r="C341" s="186">
        <v>3018031.57</v>
      </c>
      <c r="F341" s="214"/>
      <c r="G341" s="214"/>
      <c r="H341" s="214"/>
    </row>
    <row r="342" spans="2:8" s="213" customFormat="1" ht="15">
      <c r="B342" s="219" t="s">
        <v>2904</v>
      </c>
      <c r="C342" s="186">
        <v>18532975.48</v>
      </c>
      <c r="F342" s="214"/>
      <c r="G342" s="214"/>
      <c r="H342" s="214"/>
    </row>
    <row r="343" spans="2:8" s="213" customFormat="1" ht="15">
      <c r="B343" s="219" t="s">
        <v>2905</v>
      </c>
      <c r="C343" s="186">
        <v>18527773.960000001</v>
      </c>
      <c r="F343" s="214"/>
      <c r="G343" s="214"/>
      <c r="H343" s="214"/>
    </row>
    <row r="344" spans="2:8" s="213" customFormat="1" ht="15">
      <c r="B344" s="219" t="s">
        <v>2906</v>
      </c>
      <c r="C344" s="186">
        <v>3625502.41</v>
      </c>
      <c r="F344" s="214"/>
      <c r="G344" s="214"/>
      <c r="H344" s="214"/>
    </row>
    <row r="345" spans="2:8" s="213" customFormat="1" ht="15">
      <c r="B345" s="219" t="s">
        <v>2907</v>
      </c>
      <c r="C345" s="186">
        <v>8133295.8500000006</v>
      </c>
      <c r="F345" s="214"/>
      <c r="G345" s="214"/>
      <c r="H345" s="214"/>
    </row>
    <row r="346" spans="2:8" s="213" customFormat="1" ht="15">
      <c r="B346" s="219" t="s">
        <v>2908</v>
      </c>
      <c r="C346" s="186">
        <v>26360974.090000004</v>
      </c>
      <c r="F346" s="214"/>
      <c r="G346" s="214"/>
      <c r="H346" s="214"/>
    </row>
    <row r="347" spans="2:8" s="213" customFormat="1" ht="15">
      <c r="B347" s="219" t="s">
        <v>2909</v>
      </c>
      <c r="C347" s="186">
        <v>4812801.08</v>
      </c>
      <c r="F347" s="214"/>
      <c r="G347" s="214"/>
      <c r="H347" s="214"/>
    </row>
    <row r="348" spans="2:8" s="213" customFormat="1" ht="15">
      <c r="B348" s="219" t="s">
        <v>2910</v>
      </c>
      <c r="C348" s="186">
        <v>224663569.28999999</v>
      </c>
      <c r="F348" s="214"/>
      <c r="G348" s="214"/>
      <c r="H348" s="214"/>
    </row>
    <row r="349" spans="2:8" s="213" customFormat="1" ht="15">
      <c r="B349" s="219" t="s">
        <v>2911</v>
      </c>
      <c r="C349" s="186">
        <v>3312244.6</v>
      </c>
      <c r="F349" s="214"/>
      <c r="G349" s="214"/>
      <c r="H349" s="214"/>
    </row>
    <row r="350" spans="2:8" s="213" customFormat="1" ht="15">
      <c r="B350" s="219" t="s">
        <v>2912</v>
      </c>
      <c r="C350" s="186">
        <v>9494599.9499999993</v>
      </c>
      <c r="F350" s="214"/>
      <c r="G350" s="214"/>
      <c r="H350" s="214"/>
    </row>
    <row r="351" spans="2:8" s="213" customFormat="1" ht="15">
      <c r="B351" s="219" t="s">
        <v>2913</v>
      </c>
      <c r="C351" s="186">
        <v>6325947.6500000004</v>
      </c>
      <c r="F351" s="214"/>
      <c r="G351" s="214"/>
      <c r="H351" s="214"/>
    </row>
    <row r="352" spans="2:8" s="213" customFormat="1" ht="15">
      <c r="B352" s="219" t="s">
        <v>2914</v>
      </c>
      <c r="C352" s="186">
        <v>3917105.48</v>
      </c>
      <c r="F352" s="214"/>
      <c r="G352" s="214"/>
      <c r="H352" s="214"/>
    </row>
    <row r="353" spans="2:8" s="213" customFormat="1" ht="15">
      <c r="B353" s="219" t="s">
        <v>2915</v>
      </c>
      <c r="C353" s="186">
        <v>103880929.33</v>
      </c>
      <c r="F353" s="214"/>
      <c r="G353" s="214"/>
      <c r="H353" s="214"/>
    </row>
    <row r="354" spans="2:8" s="213" customFormat="1" ht="15">
      <c r="B354" s="219" t="s">
        <v>2916</v>
      </c>
      <c r="C354" s="186">
        <v>7689834.9900000002</v>
      </c>
      <c r="F354" s="214"/>
      <c r="G354" s="214"/>
      <c r="H354" s="214"/>
    </row>
    <row r="355" spans="2:8" s="213" customFormat="1" ht="15">
      <c r="B355" s="219" t="s">
        <v>2917</v>
      </c>
      <c r="C355" s="186">
        <v>66147709.090000004</v>
      </c>
      <c r="F355" s="214"/>
      <c r="G355" s="214"/>
      <c r="H355" s="214"/>
    </row>
    <row r="356" spans="2:8" s="213" customFormat="1" ht="15">
      <c r="B356" s="219" t="s">
        <v>2918</v>
      </c>
      <c r="C356" s="186">
        <v>49193440.159999996</v>
      </c>
      <c r="F356" s="214"/>
      <c r="G356" s="214"/>
      <c r="H356" s="214"/>
    </row>
    <row r="357" spans="2:8" s="213" customFormat="1" ht="15">
      <c r="B357" s="219" t="s">
        <v>2919</v>
      </c>
      <c r="C357" s="186">
        <v>28476224.060000002</v>
      </c>
      <c r="F357" s="214"/>
      <c r="G357" s="214"/>
      <c r="H357" s="214"/>
    </row>
    <row r="358" spans="2:8" s="213" customFormat="1" ht="15">
      <c r="B358" s="219" t="s">
        <v>2920</v>
      </c>
      <c r="C358" s="186">
        <v>3487675.7800000003</v>
      </c>
      <c r="F358" s="214"/>
      <c r="G358" s="214"/>
      <c r="H358" s="214"/>
    </row>
    <row r="359" spans="2:8" s="213" customFormat="1" ht="15">
      <c r="B359" s="219" t="s">
        <v>2921</v>
      </c>
      <c r="C359" s="186">
        <v>3080361.58</v>
      </c>
      <c r="F359" s="214"/>
      <c r="G359" s="214"/>
      <c r="H359" s="214"/>
    </row>
    <row r="360" spans="2:8" s="213" customFormat="1" ht="15">
      <c r="B360" s="219" t="s">
        <v>2922</v>
      </c>
      <c r="C360" s="186">
        <v>16346594.439999999</v>
      </c>
      <c r="F360" s="214"/>
      <c r="G360" s="214"/>
      <c r="H360" s="214"/>
    </row>
    <row r="361" spans="2:8" s="213" customFormat="1" ht="15">
      <c r="B361" s="219" t="s">
        <v>2923</v>
      </c>
      <c r="C361" s="186">
        <v>212758999.63000003</v>
      </c>
      <c r="F361" s="214"/>
      <c r="G361" s="214"/>
      <c r="H361" s="214"/>
    </row>
    <row r="362" spans="2:8" s="213" customFormat="1" ht="15">
      <c r="B362" s="219" t="s">
        <v>2924</v>
      </c>
      <c r="C362" s="186">
        <v>22107620.32</v>
      </c>
      <c r="F362" s="214"/>
      <c r="G362" s="214"/>
      <c r="H362" s="214"/>
    </row>
    <row r="363" spans="2:8" s="213" customFormat="1" ht="15">
      <c r="B363" s="219" t="s">
        <v>2925</v>
      </c>
      <c r="C363" s="186">
        <v>17292600</v>
      </c>
      <c r="F363" s="214"/>
      <c r="G363" s="214"/>
      <c r="H363" s="214"/>
    </row>
    <row r="364" spans="2:8" s="213" customFormat="1" ht="15">
      <c r="B364" s="219" t="s">
        <v>2926</v>
      </c>
      <c r="C364" s="186">
        <v>126063556.99000001</v>
      </c>
      <c r="F364" s="214"/>
      <c r="G364" s="214"/>
      <c r="H364" s="214"/>
    </row>
    <row r="365" spans="2:8" s="213" customFormat="1" ht="15">
      <c r="B365" s="219" t="s">
        <v>2927</v>
      </c>
      <c r="C365" s="186">
        <v>366000</v>
      </c>
      <c r="F365" s="214"/>
      <c r="G365" s="214"/>
      <c r="H365" s="214"/>
    </row>
    <row r="366" spans="2:8" s="213" customFormat="1" ht="15">
      <c r="B366" s="219" t="s">
        <v>2928</v>
      </c>
      <c r="C366" s="186">
        <v>136992474.99000001</v>
      </c>
      <c r="F366" s="214"/>
      <c r="G366" s="214"/>
      <c r="H366" s="214"/>
    </row>
    <row r="367" spans="2:8" s="213" customFormat="1" ht="15">
      <c r="B367" s="219" t="s">
        <v>2929</v>
      </c>
      <c r="C367" s="186">
        <v>6813867.5</v>
      </c>
      <c r="F367" s="214"/>
      <c r="G367" s="214"/>
      <c r="H367" s="214"/>
    </row>
    <row r="368" spans="2:8" s="213" customFormat="1" ht="15">
      <c r="B368" s="219" t="s">
        <v>2930</v>
      </c>
      <c r="C368" s="186">
        <v>9042674.4100000001</v>
      </c>
      <c r="F368" s="214"/>
      <c r="G368" s="214"/>
      <c r="H368" s="214"/>
    </row>
    <row r="369" spans="2:8" s="213" customFormat="1" ht="15">
      <c r="B369" s="219" t="s">
        <v>2931</v>
      </c>
      <c r="C369" s="186">
        <v>38617762.799999997</v>
      </c>
      <c r="F369" s="214"/>
      <c r="G369" s="214"/>
      <c r="H369" s="214"/>
    </row>
    <row r="370" spans="2:8" s="213" customFormat="1" ht="15">
      <c r="B370" s="219" t="s">
        <v>2932</v>
      </c>
      <c r="C370" s="186">
        <v>21431062.260000002</v>
      </c>
      <c r="F370" s="214"/>
      <c r="G370" s="214"/>
      <c r="H370" s="214"/>
    </row>
    <row r="371" spans="2:8" s="213" customFormat="1">
      <c r="B371" s="235"/>
      <c r="C371" s="151">
        <f>SUM(C338:C370)</f>
        <v>1219016286.5899999</v>
      </c>
      <c r="F371" s="214"/>
      <c r="G371" s="214"/>
      <c r="H371" s="214"/>
    </row>
    <row r="372" spans="2:8" s="213" customFormat="1">
      <c r="B372" s="235"/>
      <c r="C372" s="149"/>
      <c r="F372" s="214"/>
      <c r="G372" s="214"/>
      <c r="H372" s="214"/>
    </row>
    <row r="373" spans="2:8" s="213" customFormat="1" ht="15.75">
      <c r="B373" s="240" t="s">
        <v>2747</v>
      </c>
      <c r="C373" s="151">
        <f>+C371-C335</f>
        <v>5091259.6799998283</v>
      </c>
      <c r="D373" s="241"/>
      <c r="F373" s="214"/>
      <c r="G373" s="214"/>
      <c r="H373" s="214"/>
    </row>
    <row r="374" spans="2:8" s="213" customFormat="1">
      <c r="B374" s="235"/>
      <c r="C374" s="149"/>
      <c r="F374" s="214"/>
      <c r="G374" s="214"/>
      <c r="H374" s="214"/>
    </row>
    <row r="375" spans="2:8" s="105" customFormat="1">
      <c r="C375" s="106"/>
      <c r="F375" s="107"/>
      <c r="G375" s="107"/>
      <c r="H375" s="107"/>
    </row>
    <row r="376" spans="2:8" s="105" customFormat="1" ht="15">
      <c r="B376" s="165" t="s">
        <v>2776</v>
      </c>
      <c r="C376" s="191">
        <v>44377</v>
      </c>
      <c r="D376" s="148"/>
      <c r="E376" s="230"/>
      <c r="F376" s="193"/>
      <c r="G376" s="107"/>
      <c r="H376" s="107"/>
    </row>
    <row r="377" spans="2:8" s="105" customFormat="1" ht="38.25">
      <c r="B377" s="194" t="s">
        <v>2484</v>
      </c>
      <c r="C377" s="194" t="s">
        <v>2555</v>
      </c>
      <c r="D377" s="113" t="s">
        <v>2486</v>
      </c>
      <c r="E377" s="195" t="s">
        <v>2487</v>
      </c>
      <c r="F377" s="138" t="s">
        <v>2488</v>
      </c>
      <c r="G377" s="107"/>
      <c r="H377" s="107"/>
    </row>
    <row r="378" spans="2:8" s="105" customFormat="1" ht="15">
      <c r="B378" s="242"/>
      <c r="C378" s="243"/>
      <c r="D378" s="158"/>
      <c r="E378" s="244"/>
      <c r="F378" s="245"/>
      <c r="G378" s="107"/>
      <c r="H378" s="107"/>
    </row>
    <row r="379" spans="2:8" s="105" customFormat="1" ht="15">
      <c r="B379" s="242"/>
      <c r="C379" s="243"/>
      <c r="D379" s="158"/>
      <c r="E379" s="244"/>
      <c r="F379" s="245"/>
      <c r="G379" s="107"/>
      <c r="H379" s="107"/>
    </row>
    <row r="380" spans="2:8" s="105" customFormat="1">
      <c r="B380" s="199"/>
      <c r="C380" s="167"/>
      <c r="D380" s="167"/>
      <c r="E380" s="167"/>
      <c r="F380" s="193"/>
      <c r="G380" s="107"/>
      <c r="H380" s="107"/>
    </row>
    <row r="381" spans="2:8" s="105" customFormat="1">
      <c r="B381" s="167"/>
      <c r="C381" s="167"/>
      <c r="D381" s="167"/>
      <c r="E381" s="167"/>
      <c r="F381" s="193"/>
      <c r="G381" s="107"/>
      <c r="H381" s="107"/>
    </row>
    <row r="382" spans="2:8" s="105" customFormat="1">
      <c r="B382" s="246" t="s">
        <v>2750</v>
      </c>
      <c r="C382" s="152"/>
      <c r="D382" s="167"/>
      <c r="E382" s="167"/>
      <c r="F382" s="193"/>
      <c r="G382" s="107"/>
      <c r="H382" s="107"/>
    </row>
    <row r="383" spans="2:8" s="105" customFormat="1">
      <c r="B383" s="167"/>
      <c r="C383" s="167"/>
      <c r="D383" s="167"/>
      <c r="E383" s="167"/>
      <c r="F383" s="193"/>
      <c r="G383" s="107"/>
      <c r="H383" s="107"/>
    </row>
    <row r="384" spans="2:8" s="105" customFormat="1" ht="15">
      <c r="B384" s="247" t="s">
        <v>2777</v>
      </c>
      <c r="C384" s="167"/>
      <c r="D384" s="167"/>
      <c r="E384" s="167"/>
      <c r="F384" s="193"/>
      <c r="G384" s="107"/>
      <c r="H384" s="107"/>
    </row>
    <row r="385" spans="2:8" s="105" customFormat="1" ht="15">
      <c r="B385" s="247"/>
      <c r="C385" s="167"/>
      <c r="D385" s="167"/>
      <c r="E385" s="167"/>
      <c r="F385" s="193"/>
      <c r="G385" s="107"/>
      <c r="H385" s="107"/>
    </row>
    <row r="386" spans="2:8" s="105" customFormat="1" ht="15">
      <c r="B386" s="248" t="s">
        <v>2778</v>
      </c>
      <c r="C386" s="153" t="s">
        <v>2559</v>
      </c>
      <c r="D386" s="167"/>
      <c r="E386" s="167"/>
      <c r="F386" s="193"/>
      <c r="G386" s="107"/>
      <c r="H386" s="107"/>
    </row>
    <row r="387" spans="2:8" s="105" customFormat="1" ht="15">
      <c r="B387" s="249"/>
      <c r="C387" s="250" t="s">
        <v>374</v>
      </c>
      <c r="D387" s="167"/>
      <c r="E387" s="167"/>
      <c r="F387" s="193"/>
      <c r="G387" s="107"/>
      <c r="H387" s="107"/>
    </row>
    <row r="388" spans="2:8" s="105" customFormat="1" ht="15">
      <c r="B388" s="251"/>
      <c r="C388" s="250" t="s">
        <v>374</v>
      </c>
      <c r="D388" s="167"/>
      <c r="E388" s="167"/>
      <c r="F388" s="193"/>
      <c r="G388" s="107"/>
      <c r="H388" s="107"/>
    </row>
    <row r="389" spans="2:8" s="105" customFormat="1" ht="15">
      <c r="B389" s="247"/>
      <c r="C389" s="153"/>
      <c r="D389" s="167"/>
      <c r="E389" s="167"/>
      <c r="F389" s="193"/>
      <c r="G389" s="107"/>
      <c r="H389" s="107"/>
    </row>
    <row r="390" spans="2:8" s="105" customFormat="1" ht="15">
      <c r="B390" s="248" t="s">
        <v>2779</v>
      </c>
      <c r="C390" s="153" t="s">
        <v>2559</v>
      </c>
      <c r="D390" s="167"/>
      <c r="E390" s="167"/>
      <c r="F390" s="193"/>
      <c r="G390" s="107"/>
      <c r="H390" s="107"/>
    </row>
    <row r="391" spans="2:8" s="105" customFormat="1" ht="15">
      <c r="B391" s="249"/>
      <c r="C391" s="250" t="s">
        <v>374</v>
      </c>
      <c r="D391" s="167"/>
      <c r="E391" s="167"/>
      <c r="F391" s="193"/>
      <c r="G391" s="107"/>
      <c r="H391" s="107"/>
    </row>
    <row r="392" spans="2:8" s="105" customFormat="1" ht="15">
      <c r="B392" s="251"/>
      <c r="C392" s="250" t="s">
        <v>374</v>
      </c>
      <c r="D392" s="167"/>
      <c r="E392" s="167"/>
      <c r="F392" s="193"/>
      <c r="G392" s="107"/>
      <c r="H392" s="107"/>
    </row>
    <row r="393" spans="2:8" s="105" customFormat="1" ht="15">
      <c r="B393" s="247"/>
      <c r="C393" s="153"/>
      <c r="D393" s="167"/>
      <c r="E393" s="167"/>
      <c r="F393" s="193"/>
      <c r="G393" s="107"/>
      <c r="H393" s="107"/>
    </row>
    <row r="394" spans="2:8" s="105" customFormat="1" ht="15">
      <c r="B394" s="248" t="s">
        <v>2780</v>
      </c>
      <c r="C394" s="153" t="s">
        <v>2561</v>
      </c>
      <c r="D394" s="167"/>
      <c r="E394" s="167"/>
      <c r="F394" s="193"/>
      <c r="G394" s="107"/>
      <c r="H394" s="107"/>
    </row>
    <row r="395" spans="2:8" s="105" customFormat="1" ht="15">
      <c r="B395" s="249"/>
      <c r="C395" s="250" t="s">
        <v>374</v>
      </c>
      <c r="D395" s="167"/>
      <c r="E395" s="167"/>
      <c r="F395" s="193"/>
      <c r="G395" s="107"/>
      <c r="H395" s="107"/>
    </row>
    <row r="396" spans="2:8" s="105" customFormat="1" ht="15">
      <c r="B396" s="251"/>
      <c r="C396" s="250" t="s">
        <v>374</v>
      </c>
      <c r="D396" s="167"/>
      <c r="E396" s="167"/>
      <c r="F396" s="193"/>
      <c r="G396" s="107"/>
      <c r="H396" s="107"/>
    </row>
    <row r="397" spans="2:8" s="105" customFormat="1" ht="15">
      <c r="B397" s="247"/>
      <c r="C397" s="153"/>
      <c r="D397" s="167"/>
      <c r="E397" s="167"/>
      <c r="F397" s="193"/>
      <c r="G397" s="107"/>
      <c r="H397" s="107"/>
    </row>
    <row r="398" spans="2:8" s="105" customFormat="1" ht="15">
      <c r="B398" s="248" t="s">
        <v>2781</v>
      </c>
      <c r="C398" s="154" t="s">
        <v>2561</v>
      </c>
      <c r="D398" s="167"/>
      <c r="E398" s="167"/>
      <c r="F398" s="193"/>
      <c r="G398" s="107"/>
      <c r="H398" s="107"/>
    </row>
    <row r="399" spans="2:8" s="105" customFormat="1" ht="15">
      <c r="B399" s="249"/>
      <c r="C399" s="155" t="s">
        <v>374</v>
      </c>
      <c r="D399" s="167"/>
      <c r="E399" s="167"/>
      <c r="F399" s="193"/>
      <c r="G399" s="107"/>
      <c r="H399" s="107"/>
    </row>
    <row r="400" spans="2:8" s="105" customFormat="1" ht="15">
      <c r="B400" s="251"/>
      <c r="C400" s="250" t="s">
        <v>374</v>
      </c>
      <c r="D400" s="167"/>
      <c r="E400" s="167"/>
      <c r="F400" s="193"/>
      <c r="G400" s="107"/>
      <c r="H400" s="107"/>
    </row>
    <row r="401" spans="2:8" s="105" customFormat="1" ht="15">
      <c r="B401" s="247"/>
      <c r="C401" s="153"/>
      <c r="D401" s="167"/>
      <c r="E401" s="167"/>
      <c r="F401" s="193"/>
      <c r="G401" s="107"/>
      <c r="H401" s="107"/>
    </row>
    <row r="402" spans="2:8" s="105" customFormat="1" ht="15">
      <c r="B402" s="252" t="s">
        <v>2782</v>
      </c>
      <c r="C402" s="250" t="s">
        <v>374</v>
      </c>
      <c r="D402" s="253"/>
      <c r="E402" s="167"/>
      <c r="F402" s="193"/>
      <c r="G402" s="107"/>
      <c r="H402" s="107"/>
    </row>
    <row r="403" spans="2:8" s="105" customFormat="1">
      <c r="C403" s="179"/>
      <c r="F403" s="107"/>
      <c r="G403" s="107"/>
      <c r="H403" s="107"/>
    </row>
    <row r="404" spans="2:8" s="105" customFormat="1">
      <c r="C404" s="179"/>
      <c r="F404" s="107"/>
      <c r="G404" s="107"/>
      <c r="H404" s="107"/>
    </row>
    <row r="405" spans="2:8" s="105" customFormat="1">
      <c r="C405" s="106"/>
      <c r="F405" s="107"/>
      <c r="G405" s="107"/>
      <c r="H405" s="107"/>
    </row>
    <row r="406" spans="2:8" s="105" customFormat="1">
      <c r="C406" s="106"/>
      <c r="F406" s="107"/>
      <c r="G406" s="107"/>
      <c r="H406" s="107"/>
    </row>
    <row r="407" spans="2:8" s="105" customFormat="1">
      <c r="C407" s="106"/>
      <c r="F407" s="107"/>
      <c r="G407" s="107"/>
      <c r="H407" s="107"/>
    </row>
    <row r="408" spans="2:8" s="105" customFormat="1">
      <c r="C408" s="106"/>
      <c r="F408" s="107"/>
      <c r="G408" s="107"/>
      <c r="H408" s="107"/>
    </row>
    <row r="409" spans="2:8" s="105" customFormat="1">
      <c r="C409" s="106"/>
      <c r="F409" s="107"/>
      <c r="G409" s="107"/>
      <c r="H409" s="107"/>
    </row>
    <row r="410" spans="2:8" s="105" customFormat="1">
      <c r="C410" s="106"/>
      <c r="F410" s="107"/>
      <c r="G410" s="107"/>
      <c r="H410" s="107"/>
    </row>
    <row r="411" spans="2:8" s="105" customFormat="1">
      <c r="C411" s="106"/>
      <c r="F411" s="107"/>
      <c r="G411" s="107"/>
      <c r="H411" s="107"/>
    </row>
    <row r="412" spans="2:8" s="105" customFormat="1">
      <c r="C412" s="106"/>
      <c r="F412" s="107"/>
      <c r="G412" s="107"/>
      <c r="H412" s="107"/>
    </row>
    <row r="413" spans="2:8" s="105" customFormat="1">
      <c r="C413" s="106"/>
      <c r="F413" s="107"/>
      <c r="G413" s="107"/>
      <c r="H413" s="107"/>
    </row>
    <row r="414" spans="2:8" s="105" customFormat="1">
      <c r="C414" s="106"/>
      <c r="F414" s="107"/>
      <c r="G414" s="107"/>
      <c r="H414" s="107"/>
    </row>
    <row r="415" spans="2:8" s="105" customFormat="1">
      <c r="C415" s="106"/>
      <c r="F415" s="107"/>
      <c r="G415" s="107"/>
      <c r="H415" s="107"/>
    </row>
    <row r="416" spans="2:8" s="105" customFormat="1">
      <c r="C416" s="106"/>
      <c r="F416" s="107"/>
      <c r="G416" s="107"/>
      <c r="H416" s="107"/>
    </row>
    <row r="417" spans="3:8" s="105" customFormat="1">
      <c r="C417" s="106"/>
      <c r="F417" s="107"/>
      <c r="G417" s="107"/>
      <c r="H417" s="107"/>
    </row>
    <row r="418" spans="3:8" s="105" customFormat="1">
      <c r="C418" s="106"/>
      <c r="F418" s="107"/>
      <c r="G418" s="107"/>
      <c r="H418" s="107"/>
    </row>
    <row r="419" spans="3:8" s="105" customFormat="1">
      <c r="C419" s="106"/>
      <c r="F419" s="107"/>
      <c r="G419" s="107"/>
      <c r="H419" s="107"/>
    </row>
    <row r="420" spans="3:8" s="105" customFormat="1">
      <c r="C420" s="106"/>
      <c r="F420" s="107"/>
      <c r="G420" s="107"/>
      <c r="H420" s="107"/>
    </row>
    <row r="421" spans="3:8" s="105" customFormat="1">
      <c r="C421" s="106"/>
      <c r="F421" s="107"/>
      <c r="G421" s="107"/>
      <c r="H421" s="107"/>
    </row>
    <row r="422" spans="3:8" s="105" customFormat="1">
      <c r="C422" s="106"/>
      <c r="F422" s="107"/>
      <c r="G422" s="107"/>
      <c r="H422" s="107"/>
    </row>
    <row r="423" spans="3:8" s="105" customFormat="1">
      <c r="C423" s="106"/>
      <c r="F423" s="107"/>
      <c r="G423" s="107"/>
      <c r="H423" s="107"/>
    </row>
  </sheetData>
  <mergeCells count="5">
    <mergeCell ref="F214:F225"/>
    <mergeCell ref="B1:E1"/>
    <mergeCell ref="C3:C7"/>
    <mergeCell ref="F169:F177"/>
    <mergeCell ref="F202:F207"/>
  </mergeCells>
  <phoneticPr fontId="0" type="noConversion"/>
  <conditionalFormatting sqref="C184">
    <cfRule type="expression" dxfId="51" priority="54">
      <formula>#REF!="Total"</formula>
    </cfRule>
  </conditionalFormatting>
  <conditionalFormatting sqref="C184">
    <cfRule type="expression" dxfId="50" priority="53">
      <formula>#REF!="Total"</formula>
    </cfRule>
  </conditionalFormatting>
  <conditionalFormatting sqref="C184">
    <cfRule type="expression" dxfId="49" priority="52">
      <formula>#REF!="Total"</formula>
    </cfRule>
  </conditionalFormatting>
  <conditionalFormatting sqref="C184">
    <cfRule type="expression" dxfId="48" priority="51">
      <formula>$A183="Total"</formula>
    </cfRule>
  </conditionalFormatting>
  <conditionalFormatting sqref="C184">
    <cfRule type="expression" dxfId="47" priority="50">
      <formula>#REF!="Total"</formula>
    </cfRule>
  </conditionalFormatting>
  <conditionalFormatting sqref="C184">
    <cfRule type="expression" dxfId="46" priority="56">
      <formula>$A146="Total"</formula>
    </cfRule>
  </conditionalFormatting>
  <conditionalFormatting sqref="C187">
    <cfRule type="expression" dxfId="45" priority="46">
      <formula>#REF!="Total"</formula>
    </cfRule>
  </conditionalFormatting>
  <conditionalFormatting sqref="C187">
    <cfRule type="expression" dxfId="44" priority="45">
      <formula>#REF!="Total"</formula>
    </cfRule>
  </conditionalFormatting>
  <conditionalFormatting sqref="C187">
    <cfRule type="expression" dxfId="43" priority="44">
      <formula>#REF!="Total"</formula>
    </cfRule>
  </conditionalFormatting>
  <conditionalFormatting sqref="C187">
    <cfRule type="expression" dxfId="42" priority="43">
      <formula>$A186="Total"</formula>
    </cfRule>
  </conditionalFormatting>
  <conditionalFormatting sqref="C187">
    <cfRule type="expression" dxfId="41" priority="42">
      <formula>#REF!="Total"</formula>
    </cfRule>
  </conditionalFormatting>
  <conditionalFormatting sqref="C187">
    <cfRule type="expression" dxfId="40" priority="48">
      <formula>$A157="Total"</formula>
    </cfRule>
  </conditionalFormatting>
  <conditionalFormatting sqref="H94:H107 H109:H111">
    <cfRule type="expression" dxfId="39" priority="40">
      <formula>ROUND(H94,2)=0</formula>
    </cfRule>
    <cfRule type="expression" dxfId="38" priority="41">
      <formula>ISNUMBER(H94)</formula>
    </cfRule>
  </conditionalFormatting>
  <conditionalFormatting sqref="C231:C263">
    <cfRule type="expression" dxfId="37" priority="36">
      <formula>#REF!="Total"</formula>
    </cfRule>
  </conditionalFormatting>
  <conditionalFormatting sqref="C231:C263">
    <cfRule type="expression" dxfId="36" priority="35">
      <formula>#REF!="Total"</formula>
    </cfRule>
  </conditionalFormatting>
  <conditionalFormatting sqref="C231:C263">
    <cfRule type="expression" dxfId="35" priority="34">
      <formula>#REF!="Total"</formula>
    </cfRule>
  </conditionalFormatting>
  <conditionalFormatting sqref="C231">
    <cfRule type="expression" dxfId="34" priority="33">
      <formula>$A230="Total"</formula>
    </cfRule>
  </conditionalFormatting>
  <conditionalFormatting sqref="C231:C263">
    <cfRule type="expression" dxfId="33" priority="32">
      <formula>#REF!="Total"</formula>
    </cfRule>
  </conditionalFormatting>
  <conditionalFormatting sqref="C232:C263">
    <cfRule type="expression" dxfId="32" priority="37">
      <formula>#REF!="Total"</formula>
    </cfRule>
  </conditionalFormatting>
  <conditionalFormatting sqref="C231">
    <cfRule type="expression" dxfId="31" priority="38">
      <formula>$A198="Total"</formula>
    </cfRule>
  </conditionalFormatting>
  <conditionalFormatting sqref="C232:C263">
    <cfRule type="expression" dxfId="30" priority="39">
      <formula>#REF!="Total"</formula>
    </cfRule>
  </conditionalFormatting>
  <conditionalFormatting sqref="C267:C299">
    <cfRule type="expression" dxfId="29" priority="28">
      <formula>#REF!="Total"</formula>
    </cfRule>
  </conditionalFormatting>
  <conditionalFormatting sqref="C267:C299">
    <cfRule type="expression" dxfId="28" priority="27">
      <formula>#REF!="Total"</formula>
    </cfRule>
  </conditionalFormatting>
  <conditionalFormatting sqref="C267:C299">
    <cfRule type="expression" dxfId="27" priority="26">
      <formula>#REF!="Total"</formula>
    </cfRule>
  </conditionalFormatting>
  <conditionalFormatting sqref="C267">
    <cfRule type="expression" dxfId="26" priority="25">
      <formula>$A266="Total"</formula>
    </cfRule>
  </conditionalFormatting>
  <conditionalFormatting sqref="C267:C299">
    <cfRule type="expression" dxfId="25" priority="24">
      <formula>#REF!="Total"</formula>
    </cfRule>
  </conditionalFormatting>
  <conditionalFormatting sqref="C268:C299">
    <cfRule type="expression" dxfId="24" priority="29">
      <formula>#REF!="Total"</formula>
    </cfRule>
  </conditionalFormatting>
  <conditionalFormatting sqref="C267">
    <cfRule type="expression" dxfId="23" priority="30">
      <formula>$A229="Total"</formula>
    </cfRule>
  </conditionalFormatting>
  <conditionalFormatting sqref="C268:C299">
    <cfRule type="expression" dxfId="22" priority="31">
      <formula>#REF!="Total"</formula>
    </cfRule>
  </conditionalFormatting>
  <conditionalFormatting sqref="B163">
    <cfRule type="expression" dxfId="21" priority="23">
      <formula>$A65678="Total"</formula>
    </cfRule>
  </conditionalFormatting>
  <conditionalFormatting sqref="G94:G107 G109:G111">
    <cfRule type="expression" dxfId="20" priority="21">
      <formula>ROUND(G94,2)=0</formula>
    </cfRule>
    <cfRule type="expression" dxfId="19" priority="22">
      <formula>ISNUMBER(G94)</formula>
    </cfRule>
  </conditionalFormatting>
  <conditionalFormatting sqref="H108">
    <cfRule type="expression" dxfId="18" priority="19">
      <formula>ROUND(H108,2)=0</formula>
    </cfRule>
    <cfRule type="expression" dxfId="17" priority="20">
      <formula>ISNUMBER(H108)</formula>
    </cfRule>
  </conditionalFormatting>
  <conditionalFormatting sqref="G108">
    <cfRule type="expression" dxfId="16" priority="17">
      <formula>ROUND(G108,2)=0</formula>
    </cfRule>
    <cfRule type="expression" dxfId="15" priority="18">
      <formula>ISNUMBER(G108)</formula>
    </cfRule>
  </conditionalFormatting>
  <conditionalFormatting sqref="J108">
    <cfRule type="expression" dxfId="14" priority="11">
      <formula>ROUND(J108,2)=0</formula>
    </cfRule>
    <cfRule type="expression" dxfId="13" priority="12">
      <formula>ISNUMBER(J108)</formula>
    </cfRule>
  </conditionalFormatting>
  <conditionalFormatting sqref="J107">
    <cfRule type="expression" dxfId="12" priority="13">
      <formula>ROUND(J107,2)=0</formula>
    </cfRule>
    <cfRule type="expression" dxfId="11" priority="14">
      <formula>ISNUMBER(J107)</formula>
    </cfRule>
  </conditionalFormatting>
  <conditionalFormatting sqref="I214:I216">
    <cfRule type="expression" dxfId="10" priority="9">
      <formula>ROUND(I214,2)=0</formula>
    </cfRule>
    <cfRule type="expression" dxfId="9" priority="10">
      <formula>ISNUMBER(I214)</formula>
    </cfRule>
  </conditionalFormatting>
  <conditionalFormatting sqref="I217:I219">
    <cfRule type="expression" dxfId="8" priority="7">
      <formula>ROUND(I217,2)=0</formula>
    </cfRule>
    <cfRule type="expression" dxfId="7" priority="8">
      <formula>ISNUMBER(I217)</formula>
    </cfRule>
  </conditionalFormatting>
  <conditionalFormatting sqref="I220:I221">
    <cfRule type="expression" dxfId="6" priority="5">
      <formula>ROUND(I220,2)=0</formula>
    </cfRule>
    <cfRule type="expression" dxfId="5" priority="6">
      <formula>ISNUMBER(I220)</formula>
    </cfRule>
  </conditionalFormatting>
  <conditionalFormatting sqref="I222">
    <cfRule type="expression" dxfId="4" priority="3">
      <formula>ROUND(I222,2)=0</formula>
    </cfRule>
    <cfRule type="expression" dxfId="3" priority="4">
      <formula>ISNUMBER(I222)</formula>
    </cfRule>
  </conditionalFormatting>
  <conditionalFormatting sqref="I223:I225">
    <cfRule type="expression" dxfId="2" priority="1">
      <formula>ROUND(I223,2)=0</formula>
    </cfRule>
    <cfRule type="expression" dxfId="1" priority="2">
      <formula>ISNUMBER(I223)</formula>
    </cfRule>
  </conditionalFormatting>
  <hyperlinks>
    <hyperlink ref="A1" location="Index!A1" display="Index" xr:uid="{00000000-0004-0000-0400-000000000000}"/>
  </hyperlinks>
  <pageMargins left="0.75" right="0.75" top="1" bottom="1" header="0.5" footer="0.5"/>
  <pageSetup paperSize="9" orientation="portrait" r:id="rId1"/>
  <headerFooter alignWithMargins="0"/>
  <ignoredErrors>
    <ignoredError sqref="C164"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I144"/>
  <sheetViews>
    <sheetView topLeftCell="A124" workbookViewId="0">
      <selection activeCell="B147" sqref="B147"/>
    </sheetView>
  </sheetViews>
  <sheetFormatPr defaultRowHeight="12.75"/>
  <cols>
    <col min="1" max="1" width="5.42578125" style="1" bestFit="1" customWidth="1"/>
    <col min="2" max="2" width="73.7109375" style="1" bestFit="1" customWidth="1"/>
    <col min="3" max="3" width="20.7109375" style="15" customWidth="1"/>
    <col min="4" max="4" width="27.42578125" style="1" bestFit="1" customWidth="1"/>
    <col min="5" max="5" width="14.28515625" style="1" customWidth="1"/>
    <col min="6" max="6" width="11.5703125" style="4" bestFit="1" customWidth="1"/>
    <col min="7" max="7" width="18.140625" style="4" bestFit="1" customWidth="1"/>
    <col min="8" max="8" width="9.140625" style="4" bestFit="1"/>
    <col min="9" max="16384" width="9.140625" style="1"/>
  </cols>
  <sheetData>
    <row r="1" spans="1:9">
      <c r="A1" s="3" t="s">
        <v>243</v>
      </c>
      <c r="B1" s="269" t="s">
        <v>300</v>
      </c>
      <c r="C1" s="269"/>
      <c r="D1" s="269"/>
      <c r="E1" s="269"/>
    </row>
    <row r="2" spans="1:9" ht="13.5" thickBot="1"/>
    <row r="3" spans="1:9" ht="15">
      <c r="B3" s="90" t="s">
        <v>1940</v>
      </c>
      <c r="C3" s="284"/>
    </row>
    <row r="4" spans="1:9" ht="30">
      <c r="B4" s="92" t="s">
        <v>1941</v>
      </c>
      <c r="C4" s="285"/>
    </row>
    <row r="5" spans="1:9" ht="15">
      <c r="B5" s="92"/>
      <c r="C5" s="285"/>
    </row>
    <row r="6" spans="1:9" ht="15">
      <c r="B6" s="92" t="s">
        <v>1925</v>
      </c>
      <c r="C6" s="285"/>
    </row>
    <row r="7" spans="1:9" ht="15">
      <c r="B7" s="92" t="s">
        <v>1942</v>
      </c>
      <c r="C7" s="285"/>
    </row>
    <row r="8" spans="1:9" ht="30.75" thickBot="1">
      <c r="B8" s="93" t="s">
        <v>1943</v>
      </c>
      <c r="C8" s="286"/>
    </row>
    <row r="10" spans="1:9">
      <c r="B10" s="1" t="s">
        <v>344</v>
      </c>
    </row>
    <row r="12" spans="1:9">
      <c r="B12" s="6" t="s">
        <v>345</v>
      </c>
      <c r="C12" s="18" t="s">
        <v>346</v>
      </c>
      <c r="D12" s="6" t="s">
        <v>379</v>
      </c>
      <c r="E12" s="6" t="s">
        <v>348</v>
      </c>
      <c r="F12" s="8" t="s">
        <v>349</v>
      </c>
      <c r="G12" s="8" t="s">
        <v>350</v>
      </c>
      <c r="H12" s="8" t="s">
        <v>351</v>
      </c>
      <c r="I12" s="2" t="s">
        <v>380</v>
      </c>
    </row>
    <row r="13" spans="1:9">
      <c r="B13" s="2" t="s">
        <v>381</v>
      </c>
    </row>
    <row r="14" spans="1:9">
      <c r="B14" s="2" t="s">
        <v>353</v>
      </c>
    </row>
    <row r="15" spans="1:9">
      <c r="B15" s="1" t="s">
        <v>1395</v>
      </c>
      <c r="C15" s="15" t="s">
        <v>382</v>
      </c>
      <c r="D15" s="1" t="s">
        <v>383</v>
      </c>
      <c r="E15" s="1" t="s">
        <v>384</v>
      </c>
      <c r="F15" s="4">
        <v>4650000</v>
      </c>
      <c r="G15" s="4">
        <v>29336.85</v>
      </c>
      <c r="H15" s="4">
        <v>8.8000000000000007</v>
      </c>
    </row>
    <row r="16" spans="1:9">
      <c r="B16" s="1" t="s">
        <v>1394</v>
      </c>
      <c r="C16" s="15" t="s">
        <v>382</v>
      </c>
      <c r="D16" s="1" t="s">
        <v>385</v>
      </c>
      <c r="E16" s="1" t="s">
        <v>386</v>
      </c>
      <c r="F16" s="4">
        <v>1180000</v>
      </c>
      <c r="G16" s="4">
        <v>24905.67</v>
      </c>
      <c r="H16" s="4">
        <v>7.47</v>
      </c>
    </row>
    <row r="17" spans="2:8">
      <c r="B17" s="1" t="s">
        <v>523</v>
      </c>
      <c r="C17" s="15" t="s">
        <v>382</v>
      </c>
      <c r="D17" s="1" t="s">
        <v>383</v>
      </c>
      <c r="E17" s="1" t="s">
        <v>524</v>
      </c>
      <c r="F17" s="4">
        <v>4750000</v>
      </c>
      <c r="G17" s="4">
        <v>19912</v>
      </c>
      <c r="H17" s="4">
        <v>5.97</v>
      </c>
    </row>
    <row r="18" spans="2:8">
      <c r="B18" s="1" t="s">
        <v>1393</v>
      </c>
      <c r="C18" s="15" t="s">
        <v>382</v>
      </c>
      <c r="D18" s="1" t="s">
        <v>383</v>
      </c>
      <c r="E18" s="1" t="s">
        <v>387</v>
      </c>
      <c r="F18" s="4">
        <v>1300000</v>
      </c>
      <c r="G18" s="4">
        <v>19472.7</v>
      </c>
      <c r="H18" s="4">
        <v>5.84</v>
      </c>
    </row>
    <row r="19" spans="2:8">
      <c r="B19" s="1" t="s">
        <v>1391</v>
      </c>
      <c r="C19" s="15" t="s">
        <v>382</v>
      </c>
      <c r="D19" s="1" t="s">
        <v>388</v>
      </c>
      <c r="E19" s="1" t="s">
        <v>390</v>
      </c>
      <c r="F19" s="4">
        <v>530000</v>
      </c>
      <c r="G19" s="4">
        <v>17732.48</v>
      </c>
      <c r="H19" s="4">
        <v>5.32</v>
      </c>
    </row>
    <row r="20" spans="2:8">
      <c r="B20" s="1" t="s">
        <v>1392</v>
      </c>
      <c r="C20" s="15" t="s">
        <v>382</v>
      </c>
      <c r="D20" s="1" t="s">
        <v>388</v>
      </c>
      <c r="E20" s="1" t="s">
        <v>389</v>
      </c>
      <c r="F20" s="4">
        <v>920000</v>
      </c>
      <c r="G20" s="4">
        <v>14543.36</v>
      </c>
      <c r="H20" s="4">
        <v>4.3600000000000003</v>
      </c>
    </row>
    <row r="21" spans="2:8">
      <c r="B21" s="1" t="s">
        <v>2342</v>
      </c>
      <c r="C21" s="15" t="s">
        <v>382</v>
      </c>
      <c r="D21" s="1" t="s">
        <v>421</v>
      </c>
      <c r="E21" s="1" t="s">
        <v>460</v>
      </c>
      <c r="F21" s="4">
        <v>427442</v>
      </c>
      <c r="G21" s="4">
        <v>11110.5</v>
      </c>
      <c r="H21" s="4">
        <v>3.33</v>
      </c>
    </row>
    <row r="22" spans="2:8">
      <c r="B22" s="1" t="s">
        <v>1355</v>
      </c>
      <c r="C22" s="15" t="s">
        <v>382</v>
      </c>
      <c r="D22" s="1" t="s">
        <v>392</v>
      </c>
      <c r="E22" s="1" t="s">
        <v>393</v>
      </c>
      <c r="F22" s="4">
        <v>420000</v>
      </c>
      <c r="G22" s="4">
        <v>10396.049999999999</v>
      </c>
      <c r="H22" s="4">
        <v>3.12</v>
      </c>
    </row>
    <row r="23" spans="2:8">
      <c r="B23" s="1" t="s">
        <v>2320</v>
      </c>
      <c r="C23" s="15" t="s">
        <v>382</v>
      </c>
      <c r="D23" s="1" t="s">
        <v>401</v>
      </c>
      <c r="E23" s="1" t="s">
        <v>748</v>
      </c>
      <c r="F23" s="4">
        <v>1265000</v>
      </c>
      <c r="G23" s="4">
        <v>9229.44</v>
      </c>
      <c r="H23" s="4">
        <v>2.77</v>
      </c>
    </row>
    <row r="24" spans="2:8">
      <c r="B24" s="1" t="s">
        <v>2084</v>
      </c>
      <c r="C24" s="15" t="s">
        <v>382</v>
      </c>
      <c r="D24" s="1" t="s">
        <v>397</v>
      </c>
      <c r="E24" s="1" t="s">
        <v>398</v>
      </c>
      <c r="F24" s="4">
        <v>1625000</v>
      </c>
      <c r="G24" s="4">
        <v>8541.81</v>
      </c>
      <c r="H24" s="4">
        <v>2.56</v>
      </c>
    </row>
    <row r="25" spans="2:8">
      <c r="B25" s="1" t="s">
        <v>2314</v>
      </c>
      <c r="C25" s="15" t="s">
        <v>382</v>
      </c>
      <c r="D25" s="1" t="s">
        <v>411</v>
      </c>
      <c r="E25" s="1" t="s">
        <v>467</v>
      </c>
      <c r="F25" s="4">
        <v>2456042</v>
      </c>
      <c r="G25" s="4">
        <v>8188.44</v>
      </c>
      <c r="H25" s="4">
        <v>2.46</v>
      </c>
    </row>
    <row r="26" spans="2:8">
      <c r="B26" s="1" t="s">
        <v>1389</v>
      </c>
      <c r="C26" s="15" t="s">
        <v>382</v>
      </c>
      <c r="D26" s="1" t="s">
        <v>401</v>
      </c>
      <c r="E26" s="1" t="s">
        <v>409</v>
      </c>
      <c r="F26" s="4">
        <v>3900000</v>
      </c>
      <c r="G26" s="4">
        <v>7905.3</v>
      </c>
      <c r="H26" s="4">
        <v>2.37</v>
      </c>
    </row>
    <row r="27" spans="2:8">
      <c r="B27" s="1" t="s">
        <v>2085</v>
      </c>
      <c r="C27" s="15" t="s">
        <v>382</v>
      </c>
      <c r="D27" s="1" t="s">
        <v>401</v>
      </c>
      <c r="E27" s="1" t="s">
        <v>402</v>
      </c>
      <c r="F27" s="4">
        <v>310000</v>
      </c>
      <c r="G27" s="4">
        <v>7661.03</v>
      </c>
      <c r="H27" s="4">
        <v>2.2999999999999998</v>
      </c>
    </row>
    <row r="28" spans="2:8">
      <c r="B28" s="1" t="s">
        <v>2090</v>
      </c>
      <c r="C28" s="15" t="s">
        <v>382</v>
      </c>
      <c r="D28" s="1" t="s">
        <v>423</v>
      </c>
      <c r="E28" s="1" t="s">
        <v>424</v>
      </c>
      <c r="F28" s="4">
        <v>445000</v>
      </c>
      <c r="G28" s="4">
        <v>6677.45</v>
      </c>
      <c r="H28" s="4">
        <v>2</v>
      </c>
    </row>
    <row r="29" spans="2:8">
      <c r="B29" s="1" t="s">
        <v>1390</v>
      </c>
      <c r="C29" s="15" t="s">
        <v>382</v>
      </c>
      <c r="D29" s="1" t="s">
        <v>383</v>
      </c>
      <c r="E29" s="1" t="s">
        <v>391</v>
      </c>
      <c r="F29" s="4">
        <v>380000</v>
      </c>
      <c r="G29" s="4">
        <v>6482.23</v>
      </c>
      <c r="H29" s="4">
        <v>1.94</v>
      </c>
    </row>
    <row r="30" spans="2:8">
      <c r="B30" s="1" t="s">
        <v>2112</v>
      </c>
      <c r="C30" s="15" t="s">
        <v>382</v>
      </c>
      <c r="D30" s="1" t="s">
        <v>487</v>
      </c>
      <c r="E30" s="1" t="s">
        <v>615</v>
      </c>
      <c r="F30" s="4">
        <v>800000</v>
      </c>
      <c r="G30" s="4">
        <v>6221.6</v>
      </c>
      <c r="H30" s="4">
        <v>1.87</v>
      </c>
    </row>
    <row r="31" spans="2:8">
      <c r="B31" s="1" t="s">
        <v>2095</v>
      </c>
      <c r="C31" s="15" t="s">
        <v>382</v>
      </c>
      <c r="D31" s="1" t="s">
        <v>419</v>
      </c>
      <c r="E31" s="1" t="s">
        <v>420</v>
      </c>
      <c r="F31" s="4">
        <v>80000</v>
      </c>
      <c r="G31" s="4">
        <v>5420.8</v>
      </c>
      <c r="H31" s="4">
        <v>1.63</v>
      </c>
    </row>
    <row r="32" spans="2:8">
      <c r="B32" s="1" t="s">
        <v>2343</v>
      </c>
      <c r="C32" s="15" t="s">
        <v>382</v>
      </c>
      <c r="D32" s="1" t="s">
        <v>456</v>
      </c>
      <c r="E32" s="1" t="s">
        <v>457</v>
      </c>
      <c r="F32" s="4">
        <v>2000000</v>
      </c>
      <c r="G32" s="4">
        <v>5348</v>
      </c>
      <c r="H32" s="4">
        <v>1.6</v>
      </c>
    </row>
    <row r="33" spans="2:8">
      <c r="B33" s="1" t="s">
        <v>2344</v>
      </c>
      <c r="C33" s="15" t="s">
        <v>382</v>
      </c>
      <c r="D33" s="1" t="s">
        <v>406</v>
      </c>
      <c r="E33" s="1" t="s">
        <v>750</v>
      </c>
      <c r="F33" s="4">
        <v>429000</v>
      </c>
      <c r="G33" s="4">
        <v>4844.91</v>
      </c>
      <c r="H33" s="4">
        <v>1.45</v>
      </c>
    </row>
    <row r="34" spans="2:8">
      <c r="B34" s="1" t="s">
        <v>1378</v>
      </c>
      <c r="C34" s="15" t="s">
        <v>382</v>
      </c>
      <c r="D34" s="1" t="s">
        <v>388</v>
      </c>
      <c r="E34" s="1" t="s">
        <v>520</v>
      </c>
      <c r="F34" s="4">
        <v>120000</v>
      </c>
      <c r="G34" s="4">
        <v>4381.8</v>
      </c>
      <c r="H34" s="4">
        <v>1.31</v>
      </c>
    </row>
    <row r="35" spans="2:8">
      <c r="B35" s="1" t="s">
        <v>2345</v>
      </c>
      <c r="C35" s="15" t="s">
        <v>382</v>
      </c>
      <c r="D35" s="1" t="s">
        <v>458</v>
      </c>
      <c r="E35" s="1" t="s">
        <v>459</v>
      </c>
      <c r="F35" s="4">
        <v>521806</v>
      </c>
      <c r="G35" s="4">
        <v>4268.1099999999997</v>
      </c>
      <c r="H35" s="4">
        <v>1.28</v>
      </c>
    </row>
    <row r="36" spans="2:8">
      <c r="B36" s="1" t="s">
        <v>2346</v>
      </c>
      <c r="C36" s="15" t="s">
        <v>382</v>
      </c>
      <c r="D36" s="1" t="s">
        <v>425</v>
      </c>
      <c r="E36" s="1" t="s">
        <v>762</v>
      </c>
      <c r="F36" s="4">
        <v>70000</v>
      </c>
      <c r="G36" s="4">
        <v>3944.08</v>
      </c>
      <c r="H36" s="4">
        <v>1.18</v>
      </c>
    </row>
    <row r="37" spans="2:8">
      <c r="B37" s="1" t="s">
        <v>1357</v>
      </c>
      <c r="C37" s="15" t="s">
        <v>382</v>
      </c>
      <c r="D37" s="1" t="s">
        <v>487</v>
      </c>
      <c r="E37" s="1" t="s">
        <v>532</v>
      </c>
      <c r="F37" s="4">
        <v>47000</v>
      </c>
      <c r="G37" s="4">
        <v>3532.47</v>
      </c>
      <c r="H37" s="4">
        <v>1.06</v>
      </c>
    </row>
    <row r="38" spans="2:8">
      <c r="B38" s="1" t="s">
        <v>2089</v>
      </c>
      <c r="C38" s="15" t="s">
        <v>382</v>
      </c>
      <c r="D38" s="1" t="s">
        <v>406</v>
      </c>
      <c r="E38" s="1" t="s">
        <v>607</v>
      </c>
      <c r="F38" s="4">
        <v>330000</v>
      </c>
      <c r="G38" s="4">
        <v>3185.16</v>
      </c>
      <c r="H38" s="4">
        <v>0.96</v>
      </c>
    </row>
    <row r="39" spans="2:8">
      <c r="B39" s="1" t="s">
        <v>2347</v>
      </c>
      <c r="C39" s="15" t="s">
        <v>382</v>
      </c>
      <c r="D39" s="1" t="s">
        <v>399</v>
      </c>
      <c r="E39" s="1" t="s">
        <v>463</v>
      </c>
      <c r="F39" s="4">
        <v>210450</v>
      </c>
      <c r="G39" s="4">
        <v>2459.3200000000002</v>
      </c>
      <c r="H39" s="4">
        <v>0.74</v>
      </c>
    </row>
    <row r="40" spans="2:8">
      <c r="B40" s="1" t="s">
        <v>2348</v>
      </c>
      <c r="C40" s="15" t="s">
        <v>382</v>
      </c>
      <c r="D40" s="1" t="s">
        <v>439</v>
      </c>
      <c r="E40" s="1" t="s">
        <v>440</v>
      </c>
      <c r="F40" s="4">
        <v>1800000</v>
      </c>
      <c r="G40" s="4">
        <v>2029.5</v>
      </c>
      <c r="H40" s="4">
        <v>0.61</v>
      </c>
    </row>
    <row r="41" spans="2:8">
      <c r="B41" s="1" t="s">
        <v>2349</v>
      </c>
      <c r="C41" s="15" t="s">
        <v>382</v>
      </c>
      <c r="D41" s="1" t="s">
        <v>401</v>
      </c>
      <c r="E41" s="1" t="s">
        <v>473</v>
      </c>
      <c r="F41" s="4">
        <v>200530</v>
      </c>
      <c r="G41" s="4">
        <v>1893.6</v>
      </c>
      <c r="H41" s="4">
        <v>0.56999999999999995</v>
      </c>
    </row>
    <row r="42" spans="2:8">
      <c r="B42" s="1" t="s">
        <v>2350</v>
      </c>
      <c r="C42" s="15" t="s">
        <v>382</v>
      </c>
      <c r="D42" s="1" t="s">
        <v>406</v>
      </c>
      <c r="E42" s="1" t="s">
        <v>610</v>
      </c>
      <c r="F42" s="4">
        <v>85000</v>
      </c>
      <c r="G42" s="4">
        <v>1826.4</v>
      </c>
      <c r="H42" s="4">
        <v>0.55000000000000004</v>
      </c>
    </row>
    <row r="43" spans="2:8">
      <c r="B43" s="1" t="s">
        <v>1361</v>
      </c>
      <c r="C43" s="15" t="s">
        <v>382</v>
      </c>
      <c r="D43" s="1" t="s">
        <v>419</v>
      </c>
      <c r="E43" s="1" t="s">
        <v>431</v>
      </c>
      <c r="F43" s="4">
        <v>85000</v>
      </c>
      <c r="G43" s="4">
        <v>1712.58</v>
      </c>
      <c r="H43" s="4">
        <v>0.51</v>
      </c>
    </row>
    <row r="44" spans="2:8">
      <c r="B44" s="1" t="s">
        <v>2316</v>
      </c>
      <c r="C44" s="15" t="s">
        <v>382</v>
      </c>
      <c r="D44" s="1" t="s">
        <v>401</v>
      </c>
      <c r="E44" s="1" t="s">
        <v>466</v>
      </c>
      <c r="F44" s="4">
        <v>44500</v>
      </c>
      <c r="G44" s="4">
        <v>1047.8</v>
      </c>
      <c r="H44" s="4">
        <v>0.31</v>
      </c>
    </row>
    <row r="45" spans="2:8">
      <c r="B45" s="1" t="s">
        <v>2351</v>
      </c>
      <c r="C45" s="15" t="s">
        <v>382</v>
      </c>
      <c r="D45" s="1" t="s">
        <v>421</v>
      </c>
      <c r="E45" s="1" t="s">
        <v>753</v>
      </c>
      <c r="F45" s="4">
        <v>62832</v>
      </c>
      <c r="G45" s="4">
        <v>995.89</v>
      </c>
      <c r="H45" s="4">
        <v>0.3</v>
      </c>
    </row>
    <row r="46" spans="2:8">
      <c r="B46" s="1" t="s">
        <v>2132</v>
      </c>
      <c r="C46" s="15" t="s">
        <v>382</v>
      </c>
      <c r="D46" s="1" t="s">
        <v>425</v>
      </c>
      <c r="E46" s="1" t="s">
        <v>674</v>
      </c>
      <c r="F46" s="4">
        <v>100000</v>
      </c>
      <c r="G46" s="4">
        <v>899.5</v>
      </c>
      <c r="H46" s="4">
        <v>0.27</v>
      </c>
    </row>
    <row r="47" spans="2:8">
      <c r="B47" s="1" t="s">
        <v>2311</v>
      </c>
      <c r="C47" s="15" t="s">
        <v>382</v>
      </c>
      <c r="D47" s="1" t="s">
        <v>433</v>
      </c>
      <c r="E47" s="1" t="s">
        <v>590</v>
      </c>
      <c r="F47" s="4">
        <v>12600</v>
      </c>
      <c r="G47" s="4">
        <v>366.71</v>
      </c>
      <c r="H47" s="4">
        <v>0.11</v>
      </c>
    </row>
    <row r="48" spans="2:8">
      <c r="B48" s="2" t="s">
        <v>447</v>
      </c>
      <c r="C48" s="17"/>
      <c r="D48" s="2"/>
      <c r="E48" s="2"/>
      <c r="F48" s="10"/>
      <c r="G48" s="10">
        <f>SUM(G15:G47)</f>
        <v>256473.53999999995</v>
      </c>
      <c r="H48" s="10">
        <f>SUM(H15:H47)</f>
        <v>76.919999999999973</v>
      </c>
    </row>
    <row r="49" spans="2:9">
      <c r="B49" s="6" t="s">
        <v>345</v>
      </c>
      <c r="C49" s="18" t="s">
        <v>346</v>
      </c>
      <c r="D49" s="6" t="s">
        <v>347</v>
      </c>
      <c r="E49" s="6" t="s">
        <v>348</v>
      </c>
      <c r="F49" s="8" t="s">
        <v>349</v>
      </c>
      <c r="G49" s="8" t="s">
        <v>350</v>
      </c>
      <c r="H49" s="8" t="s">
        <v>351</v>
      </c>
    </row>
    <row r="50" spans="2:9">
      <c r="B50" s="2" t="s">
        <v>352</v>
      </c>
    </row>
    <row r="51" spans="2:9">
      <c r="B51" s="2" t="s">
        <v>353</v>
      </c>
    </row>
    <row r="52" spans="2:9">
      <c r="B52" s="2" t="s">
        <v>354</v>
      </c>
    </row>
    <row r="53" spans="2:9">
      <c r="B53" s="1" t="s">
        <v>2831</v>
      </c>
      <c r="C53" s="15">
        <v>3.89</v>
      </c>
      <c r="D53" s="1" t="s">
        <v>356</v>
      </c>
      <c r="E53" s="1" t="s">
        <v>829</v>
      </c>
      <c r="F53" s="4">
        <v>3809000</v>
      </c>
      <c r="G53" s="4">
        <v>3843.66</v>
      </c>
      <c r="H53" s="4">
        <v>1.1499999999999999</v>
      </c>
    </row>
    <row r="54" spans="2:9">
      <c r="B54" s="1" t="s">
        <v>830</v>
      </c>
      <c r="C54" s="15">
        <v>5.24</v>
      </c>
      <c r="D54" s="1" t="s">
        <v>356</v>
      </c>
      <c r="E54" s="1" t="s">
        <v>831</v>
      </c>
      <c r="F54" s="4">
        <v>869100</v>
      </c>
      <c r="G54" s="4">
        <v>893.81</v>
      </c>
      <c r="H54" s="4">
        <v>0.27</v>
      </c>
    </row>
    <row r="55" spans="2:9">
      <c r="B55" s="1" t="s">
        <v>832</v>
      </c>
      <c r="C55" s="15">
        <v>6.66</v>
      </c>
      <c r="D55" s="1" t="s">
        <v>356</v>
      </c>
      <c r="E55" s="1" t="s">
        <v>833</v>
      </c>
      <c r="F55" s="4">
        <v>500000</v>
      </c>
      <c r="G55" s="4">
        <v>550.36</v>
      </c>
      <c r="H55" s="4">
        <v>0.17</v>
      </c>
    </row>
    <row r="56" spans="2:9">
      <c r="B56" s="1" t="s">
        <v>541</v>
      </c>
      <c r="C56" s="15">
        <v>5.93</v>
      </c>
      <c r="D56" s="1" t="s">
        <v>356</v>
      </c>
      <c r="E56" s="1" t="s">
        <v>542</v>
      </c>
      <c r="F56" s="4">
        <v>444100</v>
      </c>
      <c r="G56" s="4">
        <v>468.53</v>
      </c>
      <c r="H56" s="4">
        <v>0.14000000000000001</v>
      </c>
    </row>
    <row r="57" spans="2:9">
      <c r="B57" s="1" t="s">
        <v>834</v>
      </c>
      <c r="C57" s="15">
        <v>6.97</v>
      </c>
      <c r="D57" s="1" t="s">
        <v>356</v>
      </c>
      <c r="E57" s="1" t="s">
        <v>835</v>
      </c>
      <c r="F57" s="4">
        <v>173000</v>
      </c>
      <c r="G57" s="4">
        <v>196.95</v>
      </c>
      <c r="H57" s="4">
        <v>0.06</v>
      </c>
    </row>
    <row r="58" spans="2:9">
      <c r="B58" s="1" t="s">
        <v>836</v>
      </c>
      <c r="C58" s="15">
        <v>7.04</v>
      </c>
      <c r="D58" s="1" t="s">
        <v>356</v>
      </c>
      <c r="E58" s="1" t="s">
        <v>837</v>
      </c>
      <c r="F58" s="4">
        <v>89600</v>
      </c>
      <c r="G58" s="4">
        <v>100.88</v>
      </c>
      <c r="H58" s="4">
        <v>0.03</v>
      </c>
    </row>
    <row r="59" spans="2:9">
      <c r="B59" s="1" t="s">
        <v>838</v>
      </c>
      <c r="C59" s="15">
        <v>4.92</v>
      </c>
      <c r="D59" s="1" t="s">
        <v>356</v>
      </c>
      <c r="E59" s="1" t="s">
        <v>839</v>
      </c>
      <c r="F59" s="4">
        <v>75500</v>
      </c>
      <c r="G59" s="4">
        <v>80.260000000000005</v>
      </c>
      <c r="H59" s="4">
        <v>0.02</v>
      </c>
    </row>
    <row r="60" spans="2:9">
      <c r="B60" s="1" t="s">
        <v>840</v>
      </c>
      <c r="C60" s="15">
        <v>5.78</v>
      </c>
      <c r="D60" s="1" t="s">
        <v>356</v>
      </c>
      <c r="E60" s="1" t="s">
        <v>841</v>
      </c>
      <c r="F60" s="4">
        <v>48500</v>
      </c>
      <c r="G60" s="4">
        <v>52.44</v>
      </c>
      <c r="H60" s="4">
        <v>0.02</v>
      </c>
    </row>
    <row r="61" spans="2:9">
      <c r="B61" s="1" t="s">
        <v>545</v>
      </c>
      <c r="C61" s="15">
        <v>6.37</v>
      </c>
      <c r="D61" s="1" t="s">
        <v>356</v>
      </c>
      <c r="E61" s="1" t="s">
        <v>546</v>
      </c>
      <c r="F61" s="4">
        <v>29200</v>
      </c>
      <c r="G61" s="4">
        <v>30.73</v>
      </c>
      <c r="H61" s="4">
        <v>0.01</v>
      </c>
    </row>
    <row r="62" spans="2:9">
      <c r="B62" s="1" t="s">
        <v>842</v>
      </c>
      <c r="C62" s="15">
        <v>6.73</v>
      </c>
      <c r="D62" s="1" t="s">
        <v>356</v>
      </c>
      <c r="E62" s="1" t="s">
        <v>843</v>
      </c>
      <c r="F62" s="4">
        <v>31600</v>
      </c>
      <c r="G62" s="4">
        <v>30.11</v>
      </c>
      <c r="H62" s="4">
        <v>0.01</v>
      </c>
    </row>
    <row r="63" spans="2:9">
      <c r="B63" s="1" t="s">
        <v>844</v>
      </c>
      <c r="C63" s="15">
        <v>6.54</v>
      </c>
      <c r="D63" s="1" t="s">
        <v>356</v>
      </c>
      <c r="E63" s="1" t="s">
        <v>845</v>
      </c>
      <c r="F63" s="4">
        <v>13000</v>
      </c>
      <c r="G63" s="4">
        <v>13.52</v>
      </c>
      <c r="H63" s="4">
        <v>0</v>
      </c>
      <c r="I63" s="1" t="s">
        <v>640</v>
      </c>
    </row>
    <row r="64" spans="2:9">
      <c r="B64" s="1" t="s">
        <v>846</v>
      </c>
      <c r="C64" s="15">
        <v>6.61</v>
      </c>
      <c r="D64" s="1" t="s">
        <v>356</v>
      </c>
      <c r="E64" s="1" t="s">
        <v>847</v>
      </c>
      <c r="F64" s="4">
        <v>2000</v>
      </c>
      <c r="G64" s="4">
        <v>1.99</v>
      </c>
      <c r="H64" s="4">
        <v>0</v>
      </c>
      <c r="I64" s="1" t="s">
        <v>640</v>
      </c>
    </row>
    <row r="65" spans="2:9">
      <c r="B65" s="1" t="s">
        <v>848</v>
      </c>
      <c r="C65" s="15">
        <v>6.27</v>
      </c>
      <c r="D65" s="1" t="s">
        <v>356</v>
      </c>
      <c r="E65" s="1" t="s">
        <v>849</v>
      </c>
      <c r="F65" s="4">
        <v>1400</v>
      </c>
      <c r="G65" s="4">
        <v>1.47</v>
      </c>
      <c r="H65" s="4">
        <v>0</v>
      </c>
      <c r="I65" s="1" t="s">
        <v>640</v>
      </c>
    </row>
    <row r="66" spans="2:9">
      <c r="B66" s="2" t="s">
        <v>358</v>
      </c>
      <c r="C66" s="17"/>
      <c r="D66" s="2"/>
      <c r="E66" s="2"/>
      <c r="F66" s="10"/>
      <c r="G66" s="10">
        <f>SUM(G49:G65)</f>
        <v>6264.7099999999982</v>
      </c>
      <c r="H66" s="10">
        <f>SUM(H49:H65)</f>
        <v>1.8800000000000001</v>
      </c>
    </row>
    <row r="67" spans="2:9">
      <c r="B67" s="2" t="s">
        <v>850</v>
      </c>
    </row>
    <row r="68" spans="2:9">
      <c r="B68" s="1" t="s">
        <v>1805</v>
      </c>
      <c r="C68" s="15">
        <v>8.2899999999999991</v>
      </c>
      <c r="D68" s="1" t="s">
        <v>851</v>
      </c>
      <c r="E68" s="1" t="s">
        <v>852</v>
      </c>
      <c r="F68" s="4">
        <v>700</v>
      </c>
      <c r="G68" s="4">
        <v>6827.49</v>
      </c>
      <c r="H68" s="4">
        <v>2.0499999999999998</v>
      </c>
    </row>
    <row r="69" spans="2:9">
      <c r="B69" s="1" t="s">
        <v>1800</v>
      </c>
      <c r="C69" s="15">
        <v>6.56</v>
      </c>
      <c r="D69" s="1" t="s">
        <v>548</v>
      </c>
      <c r="E69" s="1" t="s">
        <v>853</v>
      </c>
      <c r="F69" s="4">
        <v>290</v>
      </c>
      <c r="G69" s="4">
        <v>2921.16</v>
      </c>
      <c r="H69" s="4">
        <v>0.88</v>
      </c>
    </row>
    <row r="70" spans="2:9">
      <c r="B70" s="1" t="s">
        <v>1202</v>
      </c>
      <c r="C70" s="15">
        <v>5.74</v>
      </c>
      <c r="D70" s="1" t="s">
        <v>548</v>
      </c>
      <c r="E70" s="1" t="s">
        <v>854</v>
      </c>
      <c r="F70" s="4">
        <v>250</v>
      </c>
      <c r="G70" s="4">
        <v>2776.3</v>
      </c>
      <c r="H70" s="4">
        <v>0.83</v>
      </c>
    </row>
    <row r="71" spans="2:9">
      <c r="B71" s="1" t="s">
        <v>855</v>
      </c>
      <c r="C71" s="15">
        <v>8.1</v>
      </c>
      <c r="D71" s="1" t="s">
        <v>856</v>
      </c>
      <c r="E71" s="1" t="s">
        <v>857</v>
      </c>
      <c r="F71" s="4">
        <v>250</v>
      </c>
      <c r="G71" s="4">
        <v>2613.25</v>
      </c>
      <c r="H71" s="4">
        <v>0.78</v>
      </c>
    </row>
    <row r="72" spans="2:9">
      <c r="B72" s="1" t="s">
        <v>1213</v>
      </c>
      <c r="C72" s="15">
        <v>5.13</v>
      </c>
      <c r="D72" s="1" t="s">
        <v>548</v>
      </c>
      <c r="E72" s="1" t="s">
        <v>858</v>
      </c>
      <c r="F72" s="4">
        <v>250</v>
      </c>
      <c r="G72" s="4">
        <v>2528.48</v>
      </c>
      <c r="H72" s="4">
        <v>0.76</v>
      </c>
    </row>
    <row r="73" spans="2:9">
      <c r="B73" s="1" t="s">
        <v>859</v>
      </c>
      <c r="C73" s="15">
        <v>6.59</v>
      </c>
      <c r="D73" s="1" t="s">
        <v>548</v>
      </c>
      <c r="E73" s="1" t="s">
        <v>860</v>
      </c>
      <c r="F73" s="4">
        <v>250</v>
      </c>
      <c r="G73" s="4">
        <v>2498.3000000000002</v>
      </c>
      <c r="H73" s="4">
        <v>0.75</v>
      </c>
    </row>
    <row r="74" spans="2:9">
      <c r="B74" s="1" t="s">
        <v>1346</v>
      </c>
      <c r="C74" s="15">
        <v>5.76</v>
      </c>
      <c r="D74" s="1" t="s">
        <v>548</v>
      </c>
      <c r="E74" s="1" t="s">
        <v>552</v>
      </c>
      <c r="F74" s="4">
        <v>250</v>
      </c>
      <c r="G74" s="4">
        <v>2495.9</v>
      </c>
      <c r="H74" s="4">
        <v>0.75</v>
      </c>
    </row>
    <row r="75" spans="2:9">
      <c r="B75" s="1" t="s">
        <v>1246</v>
      </c>
      <c r="C75" s="15">
        <v>6.8</v>
      </c>
      <c r="D75" s="1" t="s">
        <v>548</v>
      </c>
      <c r="E75" s="1" t="s">
        <v>553</v>
      </c>
      <c r="F75" s="4">
        <v>250</v>
      </c>
      <c r="G75" s="4">
        <v>2452.5300000000002</v>
      </c>
      <c r="H75" s="4">
        <v>0.74</v>
      </c>
    </row>
    <row r="76" spans="2:9">
      <c r="B76" s="1" t="s">
        <v>1803</v>
      </c>
      <c r="C76" s="15">
        <v>7.18</v>
      </c>
      <c r="D76" s="1" t="s">
        <v>861</v>
      </c>
      <c r="E76" s="1" t="s">
        <v>862</v>
      </c>
      <c r="F76" s="4">
        <v>215</v>
      </c>
      <c r="G76" s="4">
        <v>2184.52</v>
      </c>
      <c r="H76" s="4">
        <v>0.66</v>
      </c>
    </row>
    <row r="77" spans="2:9">
      <c r="B77" s="1" t="s">
        <v>550</v>
      </c>
      <c r="C77" s="15">
        <v>5.73</v>
      </c>
      <c r="D77" s="1" t="s">
        <v>548</v>
      </c>
      <c r="E77" s="1" t="s">
        <v>551</v>
      </c>
      <c r="F77" s="4">
        <v>160</v>
      </c>
      <c r="G77" s="4">
        <v>1680.61</v>
      </c>
      <c r="H77" s="4">
        <v>0.5</v>
      </c>
    </row>
    <row r="78" spans="2:9">
      <c r="B78" s="1" t="s">
        <v>2352</v>
      </c>
      <c r="C78" s="15">
        <v>6.64</v>
      </c>
      <c r="D78" s="1" t="s">
        <v>548</v>
      </c>
      <c r="E78" s="1" t="s">
        <v>863</v>
      </c>
      <c r="F78" s="4">
        <v>150</v>
      </c>
      <c r="G78" s="4">
        <v>1585.31</v>
      </c>
      <c r="H78" s="4">
        <v>0.48</v>
      </c>
    </row>
    <row r="79" spans="2:9">
      <c r="B79" s="1" t="s">
        <v>2353</v>
      </c>
      <c r="C79" s="15">
        <v>4.5199999999999996</v>
      </c>
      <c r="D79" s="1" t="s">
        <v>548</v>
      </c>
      <c r="E79" s="1" t="s">
        <v>864</v>
      </c>
      <c r="F79" s="4">
        <v>150</v>
      </c>
      <c r="G79" s="4">
        <v>1553.21</v>
      </c>
      <c r="H79" s="4">
        <v>0.47</v>
      </c>
    </row>
    <row r="80" spans="2:9">
      <c r="B80" s="1" t="s">
        <v>1113</v>
      </c>
      <c r="C80" s="15">
        <v>3.5</v>
      </c>
      <c r="D80" s="1" t="s">
        <v>548</v>
      </c>
      <c r="E80" s="1" t="s">
        <v>865</v>
      </c>
      <c r="F80" s="4">
        <v>150</v>
      </c>
      <c r="G80" s="4">
        <v>1513.65</v>
      </c>
      <c r="H80" s="4">
        <v>0.45</v>
      </c>
    </row>
    <row r="81" spans="2:8">
      <c r="B81" s="1" t="s">
        <v>1628</v>
      </c>
      <c r="C81" s="15">
        <v>5.69</v>
      </c>
      <c r="D81" s="1" t="s">
        <v>548</v>
      </c>
      <c r="E81" s="1" t="s">
        <v>866</v>
      </c>
      <c r="F81" s="4">
        <v>60</v>
      </c>
      <c r="G81" s="4">
        <v>616.33000000000004</v>
      </c>
      <c r="H81" s="4">
        <v>0.18</v>
      </c>
    </row>
    <row r="82" spans="2:8">
      <c r="B82" s="1" t="s">
        <v>1804</v>
      </c>
      <c r="C82" s="15">
        <v>6.65</v>
      </c>
      <c r="D82" s="1" t="s">
        <v>867</v>
      </c>
      <c r="E82" s="1" t="s">
        <v>868</v>
      </c>
      <c r="F82" s="4">
        <v>60</v>
      </c>
      <c r="G82" s="4">
        <v>607.01</v>
      </c>
      <c r="H82" s="4">
        <v>0.18</v>
      </c>
    </row>
    <row r="83" spans="2:8">
      <c r="B83" s="1" t="s">
        <v>1201</v>
      </c>
      <c r="C83" s="15">
        <v>5.9</v>
      </c>
      <c r="D83" s="1" t="s">
        <v>554</v>
      </c>
      <c r="E83" s="1" t="s">
        <v>555</v>
      </c>
      <c r="F83" s="4">
        <v>250</v>
      </c>
      <c r="G83" s="4">
        <v>524</v>
      </c>
      <c r="H83" s="4">
        <v>0.16</v>
      </c>
    </row>
    <row r="84" spans="2:8">
      <c r="B84" s="1" t="s">
        <v>2354</v>
      </c>
      <c r="C84" s="15">
        <v>5.13</v>
      </c>
      <c r="D84" s="1" t="s">
        <v>548</v>
      </c>
      <c r="E84" s="1" t="s">
        <v>869</v>
      </c>
      <c r="F84" s="4">
        <v>50</v>
      </c>
      <c r="G84" s="4">
        <v>523.78</v>
      </c>
      <c r="H84" s="4">
        <v>0.16</v>
      </c>
    </row>
    <row r="85" spans="2:8">
      <c r="B85" s="1" t="s">
        <v>1637</v>
      </c>
      <c r="C85" s="15">
        <v>6.37</v>
      </c>
      <c r="D85" s="1" t="s">
        <v>554</v>
      </c>
      <c r="E85" s="1" t="s">
        <v>556</v>
      </c>
      <c r="F85" s="4">
        <v>250</v>
      </c>
      <c r="G85" s="4">
        <v>517.34</v>
      </c>
      <c r="H85" s="4">
        <v>0.16</v>
      </c>
    </row>
    <row r="86" spans="2:8">
      <c r="B86" s="1" t="s">
        <v>2355</v>
      </c>
      <c r="C86" s="15">
        <v>6.67</v>
      </c>
      <c r="D86" s="1" t="s">
        <v>554</v>
      </c>
      <c r="E86" s="1" t="s">
        <v>557</v>
      </c>
      <c r="F86" s="4">
        <v>250</v>
      </c>
      <c r="G86" s="4">
        <v>513.27</v>
      </c>
      <c r="H86" s="4">
        <v>0.15</v>
      </c>
    </row>
    <row r="87" spans="2:8">
      <c r="B87" s="1" t="s">
        <v>870</v>
      </c>
      <c r="C87" s="15">
        <v>5.5</v>
      </c>
      <c r="D87" s="1" t="s">
        <v>548</v>
      </c>
      <c r="E87" s="1" t="s">
        <v>871</v>
      </c>
      <c r="F87" s="4">
        <v>49</v>
      </c>
      <c r="G87" s="4">
        <v>510.46</v>
      </c>
      <c r="H87" s="4">
        <v>0.15</v>
      </c>
    </row>
    <row r="88" spans="2:8">
      <c r="B88" s="1" t="s">
        <v>983</v>
      </c>
      <c r="C88" s="15">
        <v>3.48</v>
      </c>
      <c r="D88" s="1" t="s">
        <v>548</v>
      </c>
      <c r="E88" s="1" t="s">
        <v>872</v>
      </c>
      <c r="F88" s="4">
        <v>50</v>
      </c>
      <c r="G88" s="4">
        <v>501.01</v>
      </c>
      <c r="H88" s="4">
        <v>0.15</v>
      </c>
    </row>
    <row r="89" spans="2:8">
      <c r="B89" s="1" t="s">
        <v>1133</v>
      </c>
      <c r="C89" s="15">
        <v>4.24</v>
      </c>
      <c r="D89" s="1" t="s">
        <v>554</v>
      </c>
      <c r="E89" s="1" t="s">
        <v>873</v>
      </c>
      <c r="F89" s="4">
        <v>26</v>
      </c>
      <c r="G89" s="4">
        <v>336.24</v>
      </c>
      <c r="H89" s="4">
        <v>0.1</v>
      </c>
    </row>
    <row r="90" spans="2:8">
      <c r="B90" s="1" t="s">
        <v>1750</v>
      </c>
      <c r="C90" s="15">
        <v>4.28</v>
      </c>
      <c r="D90" s="1" t="s">
        <v>554</v>
      </c>
      <c r="E90" s="1" t="s">
        <v>874</v>
      </c>
      <c r="F90" s="4">
        <v>30</v>
      </c>
      <c r="G90" s="4">
        <v>308.98</v>
      </c>
      <c r="H90" s="4">
        <v>0.09</v>
      </c>
    </row>
    <row r="91" spans="2:8">
      <c r="B91" s="1" t="s">
        <v>1034</v>
      </c>
      <c r="C91" s="15">
        <v>3.56</v>
      </c>
      <c r="D91" s="1" t="s">
        <v>548</v>
      </c>
      <c r="E91" s="1" t="s">
        <v>875</v>
      </c>
      <c r="F91" s="4">
        <v>11</v>
      </c>
      <c r="G91" s="4">
        <v>110.09</v>
      </c>
      <c r="H91" s="4">
        <v>0.03</v>
      </c>
    </row>
    <row r="92" spans="2:8">
      <c r="B92" s="1" t="s">
        <v>1176</v>
      </c>
      <c r="C92" s="15">
        <v>4.07</v>
      </c>
      <c r="D92" s="1" t="s">
        <v>548</v>
      </c>
      <c r="E92" s="1" t="s">
        <v>876</v>
      </c>
      <c r="F92" s="4">
        <v>2</v>
      </c>
      <c r="G92" s="4">
        <v>20.62</v>
      </c>
      <c r="H92" s="4">
        <v>0.01</v>
      </c>
    </row>
    <row r="93" spans="2:8">
      <c r="B93" s="2" t="s">
        <v>977</v>
      </c>
      <c r="C93" s="17"/>
      <c r="D93" s="2"/>
      <c r="E93" s="2"/>
      <c r="F93" s="10"/>
      <c r="G93" s="10">
        <f>SUM(G67:G92)</f>
        <v>38719.839999999997</v>
      </c>
      <c r="H93" s="10">
        <f>SUM(H67:H92)</f>
        <v>11.62</v>
      </c>
    </row>
    <row r="94" spans="2:8">
      <c r="B94" s="2" t="s">
        <v>359</v>
      </c>
    </row>
    <row r="95" spans="2:8">
      <c r="B95" s="1" t="s">
        <v>1520</v>
      </c>
      <c r="C95" s="15">
        <v>4.32</v>
      </c>
      <c r="D95" s="1" t="s">
        <v>363</v>
      </c>
      <c r="E95" s="1" t="s">
        <v>877</v>
      </c>
      <c r="F95" s="4">
        <v>1000</v>
      </c>
      <c r="G95" s="4">
        <v>4872.1000000000004</v>
      </c>
      <c r="H95" s="4">
        <v>1.46</v>
      </c>
    </row>
    <row r="96" spans="2:8">
      <c r="B96" s="1" t="s">
        <v>1719</v>
      </c>
      <c r="C96" s="15">
        <v>3.87</v>
      </c>
      <c r="D96" s="1" t="s">
        <v>360</v>
      </c>
      <c r="E96" s="1" t="s">
        <v>878</v>
      </c>
      <c r="F96" s="4">
        <v>5000</v>
      </c>
      <c r="G96" s="4">
        <v>4869.88</v>
      </c>
      <c r="H96" s="4">
        <v>1.46</v>
      </c>
    </row>
    <row r="97" spans="2:8">
      <c r="B97" s="1" t="s">
        <v>2341</v>
      </c>
      <c r="C97" s="15">
        <v>3.35</v>
      </c>
      <c r="D97" s="1" t="s">
        <v>360</v>
      </c>
      <c r="E97" s="1" t="s">
        <v>698</v>
      </c>
      <c r="F97" s="4">
        <v>3500</v>
      </c>
      <c r="G97" s="4">
        <v>3498.72</v>
      </c>
      <c r="H97" s="4">
        <v>1.05</v>
      </c>
    </row>
    <row r="98" spans="2:8">
      <c r="B98" s="1" t="s">
        <v>879</v>
      </c>
      <c r="C98" s="15">
        <v>3.52</v>
      </c>
      <c r="D98" s="1" t="s">
        <v>356</v>
      </c>
      <c r="E98" s="1" t="s">
        <v>880</v>
      </c>
      <c r="F98" s="4">
        <v>2500000</v>
      </c>
      <c r="G98" s="4">
        <v>2476.6</v>
      </c>
      <c r="H98" s="4">
        <v>0.74</v>
      </c>
    </row>
    <row r="99" spans="2:8">
      <c r="B99" s="1" t="s">
        <v>1431</v>
      </c>
      <c r="C99" s="15">
        <v>5.5</v>
      </c>
      <c r="D99" s="1" t="s">
        <v>363</v>
      </c>
      <c r="E99" s="1" t="s">
        <v>567</v>
      </c>
      <c r="F99" s="4">
        <v>500</v>
      </c>
      <c r="G99" s="4">
        <v>2393.6</v>
      </c>
      <c r="H99" s="4">
        <v>0.72</v>
      </c>
    </row>
    <row r="100" spans="2:8">
      <c r="B100" s="1" t="s">
        <v>881</v>
      </c>
      <c r="C100" s="15">
        <v>3.3</v>
      </c>
      <c r="D100" s="1" t="s">
        <v>356</v>
      </c>
      <c r="E100" s="1" t="s">
        <v>882</v>
      </c>
      <c r="F100" s="4">
        <v>1000000</v>
      </c>
      <c r="G100" s="4">
        <v>999.37</v>
      </c>
      <c r="H100" s="4">
        <v>0.3</v>
      </c>
    </row>
    <row r="101" spans="2:8">
      <c r="B101" s="2" t="s">
        <v>366</v>
      </c>
      <c r="C101" s="17"/>
      <c r="D101" s="2"/>
      <c r="E101" s="2"/>
      <c r="F101" s="10"/>
      <c r="G101" s="10">
        <f>SUM(G94:G100)</f>
        <v>19110.269999999997</v>
      </c>
      <c r="H101" s="10">
        <f>SUM(H94:H100)</f>
        <v>5.7299999999999995</v>
      </c>
    </row>
    <row r="102" spans="2:8">
      <c r="B102" s="2" t="s">
        <v>2475</v>
      </c>
      <c r="C102" s="17"/>
      <c r="D102" s="2"/>
      <c r="E102" s="2"/>
      <c r="F102" s="10"/>
      <c r="G102" s="10"/>
      <c r="H102" s="10"/>
    </row>
    <row r="103" spans="2:8">
      <c r="B103" s="1" t="s">
        <v>277</v>
      </c>
      <c r="C103" s="15" t="s">
        <v>382</v>
      </c>
      <c r="D103" s="1" t="s">
        <v>826</v>
      </c>
      <c r="E103" s="1" t="s">
        <v>827</v>
      </c>
      <c r="F103" s="4">
        <v>87119397.129999995</v>
      </c>
      <c r="G103" s="4">
        <v>10060.64</v>
      </c>
      <c r="H103" s="4">
        <v>3.02</v>
      </c>
    </row>
    <row r="104" spans="2:8">
      <c r="B104" s="2" t="s">
        <v>2465</v>
      </c>
      <c r="C104" s="17"/>
      <c r="D104" s="2"/>
      <c r="E104" s="2"/>
      <c r="F104" s="10"/>
      <c r="G104" s="10">
        <f>SUM(G103)</f>
        <v>10060.64</v>
      </c>
      <c r="H104" s="10">
        <f>SUM(H103)</f>
        <v>3.02</v>
      </c>
    </row>
    <row r="105" spans="2:8">
      <c r="B105" s="2" t="s">
        <v>568</v>
      </c>
      <c r="C105" s="17"/>
      <c r="D105" s="2"/>
      <c r="E105" s="2"/>
      <c r="F105" s="10"/>
      <c r="G105" s="10">
        <v>2153.63</v>
      </c>
      <c r="H105" s="10">
        <v>0.65</v>
      </c>
    </row>
    <row r="106" spans="2:8">
      <c r="B106" s="2" t="s">
        <v>368</v>
      </c>
      <c r="C106" s="17"/>
      <c r="D106" s="2"/>
      <c r="E106" s="9"/>
      <c r="F106" s="10"/>
      <c r="G106" s="10">
        <v>332782.63</v>
      </c>
      <c r="H106" s="10">
        <v>99.84</v>
      </c>
    </row>
    <row r="107" spans="2:8">
      <c r="B107" s="2" t="s">
        <v>503</v>
      </c>
      <c r="C107" s="17"/>
      <c r="D107" s="2"/>
      <c r="E107" s="9"/>
      <c r="F107" s="10"/>
      <c r="G107" s="10">
        <v>538.36519250000583</v>
      </c>
      <c r="H107" s="10">
        <v>0.15999999999999659</v>
      </c>
    </row>
    <row r="108" spans="2:8">
      <c r="B108" s="2" t="s">
        <v>370</v>
      </c>
      <c r="C108" s="17"/>
      <c r="D108" s="2"/>
      <c r="E108" s="2"/>
      <c r="F108" s="10"/>
      <c r="G108" s="10">
        <v>333320.99519250001</v>
      </c>
      <c r="H108" s="10">
        <v>100</v>
      </c>
    </row>
    <row r="109" spans="2:8">
      <c r="B109" s="177" t="s">
        <v>2742</v>
      </c>
      <c r="C109" s="17"/>
      <c r="D109" s="2"/>
      <c r="E109" s="2"/>
      <c r="F109" s="10"/>
      <c r="G109" s="10"/>
      <c r="H109" s="10"/>
    </row>
    <row r="110" spans="2:8">
      <c r="B110" s="177"/>
      <c r="C110" s="17"/>
      <c r="D110" s="2"/>
      <c r="E110" s="2"/>
      <c r="F110" s="10"/>
      <c r="G110" s="10"/>
      <c r="H110" s="10"/>
    </row>
    <row r="111" spans="2:8">
      <c r="B111" s="1" t="s">
        <v>371</v>
      </c>
    </row>
    <row r="112" spans="2:8">
      <c r="B112" s="1" t="s">
        <v>372</v>
      </c>
    </row>
    <row r="114" spans="2:3" ht="25.5">
      <c r="B114" s="11" t="s">
        <v>373</v>
      </c>
      <c r="C114" s="15" t="s">
        <v>374</v>
      </c>
    </row>
    <row r="115" spans="2:3">
      <c r="B115" s="2"/>
    </row>
    <row r="116" spans="2:3">
      <c r="B116" s="2" t="s">
        <v>375</v>
      </c>
    </row>
    <row r="117" spans="2:3">
      <c r="B117" s="2" t="s">
        <v>449</v>
      </c>
    </row>
    <row r="118" spans="2:3">
      <c r="B118" s="2" t="s">
        <v>376</v>
      </c>
    </row>
    <row r="119" spans="2:3">
      <c r="B119" s="2" t="s">
        <v>883</v>
      </c>
      <c r="C119" s="17"/>
    </row>
    <row r="120" spans="2:3">
      <c r="B120" s="2" t="s">
        <v>884</v>
      </c>
      <c r="C120" s="17"/>
    </row>
    <row r="121" spans="2:3">
      <c r="B121" s="2" t="s">
        <v>885</v>
      </c>
      <c r="C121" s="17"/>
    </row>
    <row r="122" spans="2:3">
      <c r="B122" s="2" t="s">
        <v>886</v>
      </c>
      <c r="C122" s="17"/>
    </row>
    <row r="123" spans="2:3">
      <c r="B123" s="2" t="s">
        <v>887</v>
      </c>
      <c r="C123" s="17"/>
    </row>
    <row r="124" spans="2:3">
      <c r="B124" s="2" t="s">
        <v>888</v>
      </c>
      <c r="C124" s="17"/>
    </row>
    <row r="125" spans="2:3">
      <c r="B125" s="2" t="s">
        <v>889</v>
      </c>
      <c r="C125" s="17"/>
    </row>
    <row r="126" spans="2:3">
      <c r="B126" s="2" t="s">
        <v>890</v>
      </c>
      <c r="C126" s="17"/>
    </row>
    <row r="127" spans="2:3">
      <c r="B127" s="2" t="s">
        <v>891</v>
      </c>
      <c r="C127" s="17"/>
    </row>
    <row r="128" spans="2:3">
      <c r="B128" s="2" t="s">
        <v>892</v>
      </c>
      <c r="C128" s="17"/>
    </row>
    <row r="129" spans="2:3">
      <c r="B129" s="2" t="s">
        <v>893</v>
      </c>
      <c r="C129" s="17"/>
    </row>
    <row r="130" spans="2:3">
      <c r="B130" s="2" t="s">
        <v>894</v>
      </c>
      <c r="C130" s="17"/>
    </row>
    <row r="131" spans="2:3">
      <c r="B131" s="2" t="s">
        <v>2760</v>
      </c>
      <c r="C131" s="17"/>
    </row>
    <row r="132" spans="2:3">
      <c r="B132" s="2" t="s">
        <v>2816</v>
      </c>
    </row>
    <row r="133" spans="2:3">
      <c r="B133" s="2" t="s">
        <v>1397</v>
      </c>
    </row>
    <row r="134" spans="2:3">
      <c r="B134" s="2" t="s">
        <v>378</v>
      </c>
    </row>
    <row r="137" spans="2:3" ht="14.25">
      <c r="B137" s="108" t="s">
        <v>2761</v>
      </c>
      <c r="C137" s="45"/>
    </row>
    <row r="138" spans="2:3" ht="25.5">
      <c r="B138" s="109" t="s">
        <v>2476</v>
      </c>
      <c r="C138" s="109" t="s">
        <v>2477</v>
      </c>
    </row>
    <row r="139" spans="2:3">
      <c r="B139" s="143" t="s">
        <v>2478</v>
      </c>
      <c r="C139" s="162">
        <v>0</v>
      </c>
    </row>
    <row r="140" spans="2:3">
      <c r="B140" s="143" t="s">
        <v>2479</v>
      </c>
      <c r="C140" s="162">
        <v>0</v>
      </c>
    </row>
    <row r="141" spans="2:3">
      <c r="B141" s="143" t="s">
        <v>2480</v>
      </c>
      <c r="C141" s="162">
        <v>3500</v>
      </c>
    </row>
    <row r="142" spans="2:3">
      <c r="B142" s="143" t="s">
        <v>2481</v>
      </c>
      <c r="C142" s="162">
        <v>0</v>
      </c>
    </row>
    <row r="143" spans="2:3">
      <c r="B143" s="171" t="s">
        <v>2759</v>
      </c>
      <c r="C143" s="162">
        <v>0</v>
      </c>
    </row>
    <row r="144" spans="2:3">
      <c r="B144" s="110" t="s">
        <v>2482</v>
      </c>
      <c r="C144" s="258">
        <f>SUM(C139:C142)</f>
        <v>3500</v>
      </c>
    </row>
  </sheetData>
  <mergeCells count="2">
    <mergeCell ref="B1:E1"/>
    <mergeCell ref="C3:C8"/>
  </mergeCells>
  <phoneticPr fontId="0" type="noConversion"/>
  <conditionalFormatting sqref="B143">
    <cfRule type="expression" dxfId="0" priority="1">
      <formula>$A65661="Total"</formula>
    </cfRule>
  </conditionalFormatting>
  <hyperlinks>
    <hyperlink ref="A1" location="Index!A1" display="Index" xr:uid="{00000000-0004-0000-1600-000000000000}"/>
  </hyperlinks>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C9002-A068-4C1A-8F23-8E6261494479}">
  <dimension ref="A1:K85"/>
  <sheetViews>
    <sheetView topLeftCell="A70"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2.140625" style="1" bestFit="1" customWidth="1"/>
    <col min="5" max="5" width="14.5703125" style="1" bestFit="1" customWidth="1"/>
    <col min="6" max="6" width="10.5703125" style="4" bestFit="1" customWidth="1"/>
    <col min="7" max="7" width="18.140625" style="4" bestFit="1" customWidth="1"/>
    <col min="8" max="8" width="9.140625" style="4"/>
    <col min="9" max="9" width="9.140625" style="1"/>
    <col min="10" max="10" width="9.5703125" style="1" bestFit="1" customWidth="1"/>
    <col min="11" max="16384" width="9.140625" style="1"/>
  </cols>
  <sheetData>
    <row r="1" spans="1:8">
      <c r="A1" s="3" t="s">
        <v>243</v>
      </c>
      <c r="B1" s="269" t="s">
        <v>277</v>
      </c>
      <c r="C1" s="269"/>
      <c r="D1" s="269"/>
      <c r="E1" s="269"/>
    </row>
    <row r="2" spans="1:8" ht="13.5" thickBot="1"/>
    <row r="3" spans="1:8" ht="15">
      <c r="B3" s="90" t="s">
        <v>1944</v>
      </c>
      <c r="C3" s="287"/>
    </row>
    <row r="4" spans="1:8" ht="45">
      <c r="B4" s="92" t="s">
        <v>1945</v>
      </c>
      <c r="C4" s="288"/>
    </row>
    <row r="5" spans="1:8" ht="15">
      <c r="B5" s="92" t="s">
        <v>1925</v>
      </c>
      <c r="C5" s="288"/>
    </row>
    <row r="6" spans="1:8" ht="15">
      <c r="B6" s="92" t="s">
        <v>1946</v>
      </c>
      <c r="C6" s="288"/>
    </row>
    <row r="7" spans="1:8" ht="30.75" thickBot="1">
      <c r="B7" s="93" t="s">
        <v>1947</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173</v>
      </c>
      <c r="C15" s="15">
        <v>3.63</v>
      </c>
      <c r="D15" s="1" t="s">
        <v>356</v>
      </c>
      <c r="E15" s="1" t="s">
        <v>174</v>
      </c>
      <c r="F15" s="4">
        <v>5000000</v>
      </c>
      <c r="G15" s="4">
        <v>5088.5</v>
      </c>
      <c r="H15" s="4">
        <v>4.3600000000000003</v>
      </c>
    </row>
    <row r="16" spans="1:8">
      <c r="B16" s="1" t="s">
        <v>1476</v>
      </c>
      <c r="C16" s="15">
        <v>3.45</v>
      </c>
      <c r="D16" s="1" t="s">
        <v>356</v>
      </c>
      <c r="E16" s="1" t="s">
        <v>1475</v>
      </c>
      <c r="F16" s="4">
        <v>1000000</v>
      </c>
      <c r="G16" s="4">
        <v>1002.67</v>
      </c>
      <c r="H16" s="4">
        <v>0.86</v>
      </c>
    </row>
    <row r="17" spans="2:8">
      <c r="B17" s="1" t="s">
        <v>989</v>
      </c>
      <c r="C17" s="15">
        <v>3.48</v>
      </c>
      <c r="D17" s="1" t="s">
        <v>356</v>
      </c>
      <c r="E17" s="1" t="s">
        <v>988</v>
      </c>
      <c r="F17" s="4">
        <v>750000</v>
      </c>
      <c r="G17" s="4">
        <v>751.05</v>
      </c>
      <c r="H17" s="4">
        <v>0.64</v>
      </c>
    </row>
    <row r="18" spans="2:8">
      <c r="B18" s="2" t="s">
        <v>358</v>
      </c>
      <c r="C18" s="17"/>
      <c r="D18" s="2"/>
      <c r="E18" s="2"/>
      <c r="F18" s="10"/>
      <c r="G18" s="10">
        <f>SUM(G11:G17)</f>
        <v>6842.22</v>
      </c>
      <c r="H18" s="10">
        <f>SUM(H11:H17)</f>
        <v>5.86</v>
      </c>
    </row>
    <row r="19" spans="2:8">
      <c r="B19" s="2" t="s">
        <v>547</v>
      </c>
    </row>
    <row r="20" spans="2:8">
      <c r="B20" s="1" t="s">
        <v>1474</v>
      </c>
      <c r="C20" s="15">
        <v>3.77</v>
      </c>
      <c r="D20" s="1" t="s">
        <v>548</v>
      </c>
      <c r="E20" s="1" t="s">
        <v>1473</v>
      </c>
      <c r="F20" s="4">
        <v>400</v>
      </c>
      <c r="G20" s="4">
        <v>4061.5</v>
      </c>
      <c r="H20" s="4">
        <v>3.48</v>
      </c>
    </row>
    <row r="21" spans="2:8">
      <c r="B21" s="1" t="s">
        <v>1472</v>
      </c>
      <c r="C21" s="15">
        <v>4.1399999999999997</v>
      </c>
      <c r="D21" s="1" t="s">
        <v>548</v>
      </c>
      <c r="E21" s="1" t="s">
        <v>1471</v>
      </c>
      <c r="F21" s="4">
        <v>350</v>
      </c>
      <c r="G21" s="4">
        <v>3605.15</v>
      </c>
      <c r="H21" s="4">
        <v>3.09</v>
      </c>
    </row>
    <row r="22" spans="2:8">
      <c r="B22" s="1" t="s">
        <v>1174</v>
      </c>
      <c r="C22" s="15">
        <v>4.04</v>
      </c>
      <c r="D22" s="1" t="s">
        <v>548</v>
      </c>
      <c r="E22" s="1" t="s">
        <v>1173</v>
      </c>
      <c r="F22" s="4">
        <v>250</v>
      </c>
      <c r="G22" s="4">
        <v>2569.31</v>
      </c>
      <c r="H22" s="4">
        <v>2.2000000000000002</v>
      </c>
    </row>
    <row r="23" spans="2:8">
      <c r="B23" s="1" t="s">
        <v>1470</v>
      </c>
      <c r="C23" s="15">
        <v>4.78</v>
      </c>
      <c r="D23" s="1" t="s">
        <v>558</v>
      </c>
      <c r="E23" s="1" t="s">
        <v>1469</v>
      </c>
      <c r="F23" s="4">
        <v>250</v>
      </c>
      <c r="G23" s="4">
        <v>2567.92</v>
      </c>
      <c r="H23" s="4">
        <v>2.2000000000000002</v>
      </c>
    </row>
    <row r="24" spans="2:8">
      <c r="B24" s="1" t="s">
        <v>1468</v>
      </c>
      <c r="C24" s="15">
        <v>3.86</v>
      </c>
      <c r="D24" s="1" t="s">
        <v>548</v>
      </c>
      <c r="E24" s="1" t="s">
        <v>1467</v>
      </c>
      <c r="F24" s="4">
        <v>250</v>
      </c>
      <c r="G24" s="4">
        <v>2537.37</v>
      </c>
      <c r="H24" s="4">
        <v>2.17</v>
      </c>
    </row>
    <row r="25" spans="2:8">
      <c r="B25" s="1" t="s">
        <v>1466</v>
      </c>
      <c r="C25" s="15">
        <v>3.86</v>
      </c>
      <c r="D25" s="1" t="s">
        <v>548</v>
      </c>
      <c r="E25" s="1" t="s">
        <v>1465</v>
      </c>
      <c r="F25" s="4">
        <v>250</v>
      </c>
      <c r="G25" s="4">
        <v>2533.89</v>
      </c>
      <c r="H25" s="4">
        <v>2.17</v>
      </c>
    </row>
    <row r="26" spans="2:8">
      <c r="B26" s="1" t="s">
        <v>1464</v>
      </c>
      <c r="C26" s="15">
        <v>3.86</v>
      </c>
      <c r="D26" s="1" t="s">
        <v>548</v>
      </c>
      <c r="E26" s="1" t="s">
        <v>191</v>
      </c>
      <c r="F26" s="4">
        <v>250</v>
      </c>
      <c r="G26" s="4">
        <v>2529.2399999999998</v>
      </c>
      <c r="H26" s="4">
        <v>2.16</v>
      </c>
    </row>
    <row r="27" spans="2:8">
      <c r="B27" s="1" t="s">
        <v>1463</v>
      </c>
      <c r="C27" s="15">
        <v>5.65</v>
      </c>
      <c r="D27" s="1" t="s">
        <v>94</v>
      </c>
      <c r="E27" s="1" t="s">
        <v>95</v>
      </c>
      <c r="F27" s="4">
        <v>200</v>
      </c>
      <c r="G27" s="4">
        <v>2055.5</v>
      </c>
      <c r="H27" s="4">
        <v>1.76</v>
      </c>
    </row>
    <row r="28" spans="2:8">
      <c r="B28" s="1" t="s">
        <v>1211</v>
      </c>
      <c r="C28" s="15">
        <v>5.74</v>
      </c>
      <c r="D28" s="1" t="s">
        <v>558</v>
      </c>
      <c r="E28" s="1" t="s">
        <v>93</v>
      </c>
      <c r="F28" s="4">
        <v>200</v>
      </c>
      <c r="G28" s="4">
        <v>2036.92</v>
      </c>
      <c r="H28" s="4">
        <v>1.74</v>
      </c>
    </row>
    <row r="29" spans="2:8">
      <c r="B29" s="1" t="s">
        <v>125</v>
      </c>
      <c r="C29" s="15">
        <v>3.4</v>
      </c>
      <c r="D29" s="1" t="s">
        <v>548</v>
      </c>
      <c r="E29" s="1" t="s">
        <v>126</v>
      </c>
      <c r="F29" s="4">
        <v>100</v>
      </c>
      <c r="G29" s="4">
        <v>1002.33</v>
      </c>
      <c r="H29" s="4">
        <v>0.86</v>
      </c>
    </row>
    <row r="30" spans="2:8">
      <c r="B30" s="1" t="s">
        <v>1462</v>
      </c>
      <c r="C30" s="15">
        <v>4.07</v>
      </c>
      <c r="D30" s="1" t="s">
        <v>548</v>
      </c>
      <c r="E30" s="1" t="s">
        <v>1461</v>
      </c>
      <c r="F30" s="4">
        <v>50</v>
      </c>
      <c r="G30" s="4">
        <v>508.59</v>
      </c>
      <c r="H30" s="4">
        <v>0.44</v>
      </c>
    </row>
    <row r="31" spans="2:8">
      <c r="B31" s="1" t="s">
        <v>1460</v>
      </c>
      <c r="C31" s="15">
        <v>3.89</v>
      </c>
      <c r="D31" s="1" t="s">
        <v>548</v>
      </c>
      <c r="E31" s="1" t="s">
        <v>1459</v>
      </c>
      <c r="F31" s="4">
        <v>50</v>
      </c>
      <c r="G31" s="4">
        <v>506.02</v>
      </c>
      <c r="H31" s="4">
        <v>0.43</v>
      </c>
    </row>
    <row r="32" spans="2:8">
      <c r="B32" s="1" t="s">
        <v>1458</v>
      </c>
      <c r="C32" s="15">
        <v>3.63</v>
      </c>
      <c r="D32" s="1" t="s">
        <v>548</v>
      </c>
      <c r="E32" s="1" t="s">
        <v>1457</v>
      </c>
      <c r="F32" s="4">
        <v>50</v>
      </c>
      <c r="G32" s="4">
        <v>504.7</v>
      </c>
      <c r="H32" s="4">
        <v>0.43</v>
      </c>
    </row>
    <row r="33" spans="2:8">
      <c r="B33" s="1" t="s">
        <v>1456</v>
      </c>
      <c r="C33" s="15">
        <v>3.86</v>
      </c>
      <c r="D33" s="1" t="s">
        <v>548</v>
      </c>
      <c r="E33" s="1" t="s">
        <v>1455</v>
      </c>
      <c r="F33" s="4">
        <v>18</v>
      </c>
      <c r="G33" s="4">
        <v>183.43</v>
      </c>
      <c r="H33" s="4">
        <v>0.16</v>
      </c>
    </row>
    <row r="34" spans="2:8">
      <c r="B34" s="2" t="s">
        <v>563</v>
      </c>
      <c r="C34" s="17"/>
      <c r="D34" s="2"/>
      <c r="E34" s="2"/>
      <c r="F34" s="10"/>
      <c r="G34" s="10">
        <f>SUM(G19:G33)</f>
        <v>27201.87</v>
      </c>
      <c r="H34" s="10">
        <f>SUM(H19:H33)</f>
        <v>23.29</v>
      </c>
    </row>
    <row r="35" spans="2:8">
      <c r="B35" s="2" t="s">
        <v>359</v>
      </c>
    </row>
    <row r="36" spans="2:8">
      <c r="B36" s="1" t="s">
        <v>214</v>
      </c>
      <c r="C36" s="15">
        <v>3.54</v>
      </c>
      <c r="D36" s="1" t="s">
        <v>356</v>
      </c>
      <c r="E36" s="1" t="s">
        <v>215</v>
      </c>
      <c r="F36" s="4">
        <v>7500000</v>
      </c>
      <c r="G36" s="4">
        <v>7424.39</v>
      </c>
      <c r="H36" s="4">
        <v>6.35</v>
      </c>
    </row>
    <row r="37" spans="2:8">
      <c r="B37" s="1" t="s">
        <v>1454</v>
      </c>
      <c r="C37" s="15">
        <v>3.39</v>
      </c>
      <c r="D37" s="1" t="s">
        <v>360</v>
      </c>
      <c r="E37" s="1" t="s">
        <v>1453</v>
      </c>
      <c r="F37" s="4">
        <v>1000</v>
      </c>
      <c r="G37" s="4">
        <v>4981.96</v>
      </c>
      <c r="H37" s="4">
        <v>4.26</v>
      </c>
    </row>
    <row r="38" spans="2:8">
      <c r="B38" s="1" t="s">
        <v>1452</v>
      </c>
      <c r="C38" s="15">
        <v>3.44</v>
      </c>
      <c r="D38" s="1" t="s">
        <v>360</v>
      </c>
      <c r="E38" s="1" t="s">
        <v>1451</v>
      </c>
      <c r="F38" s="4">
        <v>1000</v>
      </c>
      <c r="G38" s="4">
        <v>4958.88</v>
      </c>
      <c r="H38" s="4">
        <v>4.24</v>
      </c>
    </row>
    <row r="39" spans="2:8">
      <c r="B39" s="1" t="s">
        <v>1450</v>
      </c>
      <c r="C39" s="15">
        <v>3.84</v>
      </c>
      <c r="D39" s="1" t="s">
        <v>360</v>
      </c>
      <c r="E39" s="1" t="s">
        <v>1449</v>
      </c>
      <c r="F39" s="4">
        <v>5000</v>
      </c>
      <c r="G39" s="4">
        <v>4891.5600000000004</v>
      </c>
      <c r="H39" s="4">
        <v>4.1900000000000004</v>
      </c>
    </row>
    <row r="40" spans="2:8">
      <c r="B40" s="1" t="s">
        <v>1448</v>
      </c>
      <c r="C40" s="15">
        <v>4.1500000000000004</v>
      </c>
      <c r="D40" s="1" t="s">
        <v>360</v>
      </c>
      <c r="E40" s="1" t="s">
        <v>1447</v>
      </c>
      <c r="F40" s="4">
        <v>5000</v>
      </c>
      <c r="G40" s="4">
        <v>4858.05</v>
      </c>
      <c r="H40" s="4">
        <v>4.16</v>
      </c>
    </row>
    <row r="41" spans="2:8">
      <c r="B41" s="1" t="s">
        <v>1446</v>
      </c>
      <c r="C41" s="15">
        <v>3.35</v>
      </c>
      <c r="D41" s="1" t="s">
        <v>360</v>
      </c>
      <c r="E41" s="1" t="s">
        <v>1445</v>
      </c>
      <c r="F41" s="4">
        <v>500</v>
      </c>
      <c r="G41" s="4">
        <v>2493.36</v>
      </c>
      <c r="H41" s="4">
        <v>2.13</v>
      </c>
    </row>
    <row r="42" spans="2:8">
      <c r="B42" s="1" t="s">
        <v>1444</v>
      </c>
      <c r="C42" s="15">
        <v>3.48</v>
      </c>
      <c r="D42" s="1" t="s">
        <v>360</v>
      </c>
      <c r="E42" s="1" t="s">
        <v>1443</v>
      </c>
      <c r="F42" s="4">
        <v>500</v>
      </c>
      <c r="G42" s="4">
        <v>2486.7199999999998</v>
      </c>
      <c r="H42" s="4">
        <v>2.13</v>
      </c>
    </row>
    <row r="43" spans="2:8">
      <c r="B43" s="1" t="s">
        <v>1442</v>
      </c>
      <c r="C43" s="15">
        <v>3.87</v>
      </c>
      <c r="D43" s="1" t="s">
        <v>360</v>
      </c>
      <c r="E43" s="1" t="s">
        <v>1441</v>
      </c>
      <c r="F43" s="4">
        <v>500</v>
      </c>
      <c r="G43" s="4">
        <v>2476.63</v>
      </c>
      <c r="H43" s="4">
        <v>2.12</v>
      </c>
    </row>
    <row r="44" spans="2:8">
      <c r="B44" s="1" t="s">
        <v>1440</v>
      </c>
      <c r="C44" s="15">
        <v>3.81</v>
      </c>
      <c r="D44" s="1" t="s">
        <v>360</v>
      </c>
      <c r="E44" s="1" t="s">
        <v>1439</v>
      </c>
      <c r="F44" s="4">
        <v>500</v>
      </c>
      <c r="G44" s="4">
        <v>2469.0700000000002</v>
      </c>
      <c r="H44" s="4">
        <v>2.11</v>
      </c>
    </row>
    <row r="45" spans="2:8">
      <c r="B45" s="1" t="s">
        <v>1438</v>
      </c>
      <c r="C45" s="15">
        <v>3.74</v>
      </c>
      <c r="D45" s="1" t="s">
        <v>360</v>
      </c>
      <c r="E45" s="1" t="s">
        <v>1437</v>
      </c>
      <c r="F45" s="4">
        <v>2500</v>
      </c>
      <c r="G45" s="4">
        <v>2463.1999999999998</v>
      </c>
      <c r="H45" s="4">
        <v>2.11</v>
      </c>
    </row>
    <row r="46" spans="2:8">
      <c r="B46" s="1" t="s">
        <v>1436</v>
      </c>
      <c r="C46" s="15">
        <v>4.2300000000000004</v>
      </c>
      <c r="D46" s="1" t="s">
        <v>360</v>
      </c>
      <c r="E46" s="1" t="s">
        <v>1435</v>
      </c>
      <c r="F46" s="4">
        <v>500</v>
      </c>
      <c r="G46" s="4">
        <v>2454.77</v>
      </c>
      <c r="H46" s="4">
        <v>2.1</v>
      </c>
    </row>
    <row r="47" spans="2:8">
      <c r="B47" s="1" t="s">
        <v>1434</v>
      </c>
      <c r="C47" s="15">
        <v>4.17</v>
      </c>
      <c r="D47" s="1" t="s">
        <v>360</v>
      </c>
      <c r="E47" s="1" t="s">
        <v>132</v>
      </c>
      <c r="F47" s="4">
        <v>2500</v>
      </c>
      <c r="G47" s="4">
        <v>2436.2600000000002</v>
      </c>
      <c r="H47" s="4">
        <v>2.09</v>
      </c>
    </row>
    <row r="48" spans="2:8">
      <c r="B48" s="1" t="s">
        <v>1433</v>
      </c>
      <c r="C48" s="15">
        <v>5.0199999999999996</v>
      </c>
      <c r="D48" s="1" t="s">
        <v>360</v>
      </c>
      <c r="E48" s="1" t="s">
        <v>1432</v>
      </c>
      <c r="F48" s="4">
        <v>2500</v>
      </c>
      <c r="G48" s="4">
        <v>2415.94</v>
      </c>
      <c r="H48" s="4">
        <v>2.0699999999999998</v>
      </c>
    </row>
    <row r="49" spans="2:11">
      <c r="B49" s="1" t="s">
        <v>1431</v>
      </c>
      <c r="C49" s="15">
        <v>5.5</v>
      </c>
      <c r="D49" s="1" t="s">
        <v>363</v>
      </c>
      <c r="E49" s="1" t="s">
        <v>567</v>
      </c>
      <c r="F49" s="4">
        <v>500</v>
      </c>
      <c r="G49" s="4">
        <v>2393.6</v>
      </c>
      <c r="H49" s="4">
        <v>2.0499999999999998</v>
      </c>
    </row>
    <row r="50" spans="2:11">
      <c r="B50" s="1" t="s">
        <v>1430</v>
      </c>
      <c r="C50" s="15">
        <v>5.81</v>
      </c>
      <c r="D50" s="1" t="s">
        <v>360</v>
      </c>
      <c r="E50" s="1" t="s">
        <v>1429</v>
      </c>
      <c r="F50" s="4">
        <v>400</v>
      </c>
      <c r="G50" s="4">
        <v>1902.86</v>
      </c>
      <c r="H50" s="4">
        <v>1.63</v>
      </c>
    </row>
    <row r="51" spans="2:11">
      <c r="B51" s="1" t="s">
        <v>1428</v>
      </c>
      <c r="C51" s="15">
        <v>3.8</v>
      </c>
      <c r="D51" s="1" t="s">
        <v>360</v>
      </c>
      <c r="E51" s="1" t="s">
        <v>1427</v>
      </c>
      <c r="F51" s="4">
        <v>300</v>
      </c>
      <c r="G51" s="4">
        <v>1490.68</v>
      </c>
      <c r="H51" s="4">
        <v>1.28</v>
      </c>
    </row>
    <row r="52" spans="2:11">
      <c r="B52" s="1" t="s">
        <v>1426</v>
      </c>
      <c r="C52" s="15">
        <v>5.42</v>
      </c>
      <c r="D52" s="1" t="s">
        <v>360</v>
      </c>
      <c r="E52" s="1" t="s">
        <v>1425</v>
      </c>
      <c r="F52" s="4">
        <v>300</v>
      </c>
      <c r="G52" s="4">
        <v>1466.68</v>
      </c>
      <c r="H52" s="4">
        <v>1.26</v>
      </c>
    </row>
    <row r="53" spans="2:11">
      <c r="B53" s="1" t="s">
        <v>1424</v>
      </c>
      <c r="C53" s="15">
        <v>5.59</v>
      </c>
      <c r="D53" s="1" t="s">
        <v>360</v>
      </c>
      <c r="E53" s="1" t="s">
        <v>1423</v>
      </c>
      <c r="F53" s="4">
        <v>300</v>
      </c>
      <c r="G53" s="4">
        <v>1444.1</v>
      </c>
      <c r="H53" s="4">
        <v>1.24</v>
      </c>
    </row>
    <row r="54" spans="2:11">
      <c r="B54" s="2" t="s">
        <v>366</v>
      </c>
      <c r="C54" s="17"/>
      <c r="D54" s="2"/>
      <c r="E54" s="2"/>
      <c r="F54" s="10"/>
      <c r="G54" s="10">
        <f>SUM(G35:G53)</f>
        <v>55508.71</v>
      </c>
      <c r="H54" s="10">
        <f>SUM(H35:H53)</f>
        <v>47.519999999999996</v>
      </c>
    </row>
    <row r="55" spans="2:11">
      <c r="B55" s="2" t="s">
        <v>1223</v>
      </c>
      <c r="C55" s="17"/>
      <c r="D55" s="2"/>
      <c r="E55" s="2"/>
      <c r="F55" s="10"/>
      <c r="G55" s="10">
        <v>10000</v>
      </c>
      <c r="H55" s="10">
        <v>8.56</v>
      </c>
    </row>
    <row r="56" spans="2:11">
      <c r="B56" s="2" t="s">
        <v>367</v>
      </c>
      <c r="C56" s="17"/>
      <c r="D56" s="2"/>
      <c r="E56" s="2"/>
      <c r="F56" s="10"/>
      <c r="G56" s="10">
        <v>19174.57</v>
      </c>
      <c r="H56" s="10">
        <v>16.41</v>
      </c>
    </row>
    <row r="57" spans="2:11">
      <c r="B57" s="2" t="s">
        <v>368</v>
      </c>
      <c r="C57" s="17"/>
      <c r="D57" s="2"/>
      <c r="E57" s="2"/>
      <c r="F57" s="10"/>
      <c r="G57" s="10">
        <v>118727.37</v>
      </c>
      <c r="H57" s="10">
        <v>101.61</v>
      </c>
      <c r="J57" s="5"/>
      <c r="K57" s="5"/>
    </row>
    <row r="58" spans="2:11">
      <c r="B58" s="2" t="s">
        <v>369</v>
      </c>
      <c r="C58" s="17"/>
      <c r="D58" s="2"/>
      <c r="E58" s="2"/>
      <c r="F58" s="10"/>
      <c r="G58" s="10">
        <v>-1885.2101622200062</v>
      </c>
      <c r="H58" s="10">
        <v>-1.61</v>
      </c>
    </row>
    <row r="59" spans="2:11">
      <c r="B59" s="2" t="s">
        <v>370</v>
      </c>
      <c r="C59" s="17"/>
      <c r="D59" s="2"/>
      <c r="E59" s="2"/>
      <c r="F59" s="10"/>
      <c r="G59" s="10">
        <v>116842.15983778</v>
      </c>
      <c r="H59" s="10">
        <v>100</v>
      </c>
    </row>
    <row r="60" spans="2:11">
      <c r="B60" s="1" t="s">
        <v>371</v>
      </c>
    </row>
    <row r="61" spans="2:11">
      <c r="B61" s="1" t="s">
        <v>372</v>
      </c>
    </row>
    <row r="62" spans="2:11">
      <c r="B62" s="2"/>
    </row>
    <row r="63" spans="2:11" ht="25.5">
      <c r="B63" s="11" t="s">
        <v>373</v>
      </c>
      <c r="C63" s="15" t="s">
        <v>374</v>
      </c>
    </row>
    <row r="64" spans="2:11">
      <c r="B64" s="2"/>
    </row>
    <row r="65" spans="2:3">
      <c r="B65" s="2" t="s">
        <v>375</v>
      </c>
    </row>
    <row r="66" spans="2:3">
      <c r="B66" s="2" t="s">
        <v>376</v>
      </c>
    </row>
    <row r="67" spans="2:3">
      <c r="B67" s="2" t="s">
        <v>1422</v>
      </c>
      <c r="C67" s="17"/>
    </row>
    <row r="68" spans="2:3">
      <c r="B68" s="2" t="s">
        <v>1421</v>
      </c>
      <c r="C68" s="17"/>
    </row>
    <row r="69" spans="2:3">
      <c r="B69" s="2" t="s">
        <v>1420</v>
      </c>
      <c r="C69" s="17"/>
    </row>
    <row r="70" spans="2:3">
      <c r="B70" s="2" t="s">
        <v>1419</v>
      </c>
      <c r="C70" s="17"/>
    </row>
    <row r="71" spans="2:3">
      <c r="B71" s="2" t="s">
        <v>1418</v>
      </c>
      <c r="C71" s="17"/>
    </row>
    <row r="72" spans="2:3">
      <c r="B72" s="2" t="s">
        <v>1417</v>
      </c>
      <c r="C72" s="17"/>
    </row>
    <row r="73" spans="2:3">
      <c r="B73" s="2" t="s">
        <v>1416</v>
      </c>
      <c r="C73" s="17"/>
    </row>
    <row r="74" spans="2:3">
      <c r="B74" s="2" t="s">
        <v>1415</v>
      </c>
      <c r="C74" s="17"/>
    </row>
    <row r="75" spans="2:3">
      <c r="B75" s="2" t="s">
        <v>1414</v>
      </c>
      <c r="C75" s="17"/>
    </row>
    <row r="76" spans="2:3">
      <c r="B76" s="2" t="s">
        <v>1413</v>
      </c>
      <c r="C76" s="17"/>
    </row>
    <row r="77" spans="2:3">
      <c r="B77" s="2" t="s">
        <v>1412</v>
      </c>
      <c r="C77" s="17"/>
    </row>
    <row r="78" spans="2:3">
      <c r="B78" s="2" t="s">
        <v>1411</v>
      </c>
      <c r="C78" s="17"/>
    </row>
    <row r="79" spans="2:3">
      <c r="B79" s="16" t="s">
        <v>1397</v>
      </c>
      <c r="C79" s="17"/>
    </row>
    <row r="80" spans="2:3">
      <c r="B80" s="16" t="s">
        <v>1410</v>
      </c>
    </row>
    <row r="82" spans="2:8">
      <c r="B82" s="42" t="s">
        <v>1409</v>
      </c>
      <c r="C82" s="41"/>
      <c r="D82" s="40"/>
    </row>
    <row r="83" spans="2:8" ht="75">
      <c r="B83" s="38" t="s">
        <v>1408</v>
      </c>
      <c r="C83" s="39" t="s">
        <v>1407</v>
      </c>
      <c r="D83" s="38" t="s">
        <v>1406</v>
      </c>
    </row>
    <row r="84" spans="2:8" s="33" customFormat="1">
      <c r="B84" s="37" t="s">
        <v>282</v>
      </c>
      <c r="C84" s="36">
        <v>40</v>
      </c>
      <c r="D84" s="35">
        <v>1.39</v>
      </c>
      <c r="F84" s="34"/>
      <c r="G84" s="34"/>
      <c r="H84" s="34"/>
    </row>
    <row r="85" spans="2:8" s="33" customFormat="1">
      <c r="B85" s="37" t="s">
        <v>300</v>
      </c>
      <c r="C85" s="36">
        <v>100</v>
      </c>
      <c r="D85" s="35">
        <v>3</v>
      </c>
      <c r="F85" s="34"/>
      <c r="G85" s="34"/>
      <c r="H85" s="34"/>
    </row>
  </sheetData>
  <mergeCells count="2">
    <mergeCell ref="B1:E1"/>
    <mergeCell ref="C3:C7"/>
  </mergeCells>
  <hyperlinks>
    <hyperlink ref="A1" location="Index!A1" display="Index" xr:uid="{C7B98B6D-2A2A-4BB3-A352-7779EAA2FD8F}"/>
  </hyperlinks>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7E31-66AB-4348-B236-D97391C5C9C2}">
  <dimension ref="A1:I107"/>
  <sheetViews>
    <sheetView topLeftCell="A94" workbookViewId="0">
      <selection activeCell="C107" sqref="C107"/>
    </sheetView>
  </sheetViews>
  <sheetFormatPr defaultRowHeight="12.75"/>
  <cols>
    <col min="1" max="1" width="5.42578125" style="1" bestFit="1" customWidth="1"/>
    <col min="2" max="2" width="67" style="1" bestFit="1" customWidth="1"/>
    <col min="3" max="3" width="20.7109375" style="15" customWidth="1"/>
    <col min="4" max="4" width="12.140625" style="1" bestFit="1" customWidth="1"/>
    <col min="5" max="5" width="14.42578125" style="1" bestFit="1" customWidth="1"/>
    <col min="6" max="6" width="11.5703125" style="4" bestFit="1" customWidth="1"/>
    <col min="7" max="7" width="18.140625" style="4" bestFit="1" customWidth="1"/>
    <col min="8" max="8" width="9.140625" style="4"/>
    <col min="9" max="16384" width="9.140625" style="1"/>
  </cols>
  <sheetData>
    <row r="1" spans="1:8">
      <c r="A1" s="3" t="s">
        <v>243</v>
      </c>
      <c r="B1" s="269" t="s">
        <v>268</v>
      </c>
      <c r="C1" s="269"/>
      <c r="D1" s="269"/>
      <c r="E1" s="269"/>
    </row>
    <row r="2" spans="1:8" ht="13.5" thickBot="1"/>
    <row r="3" spans="1:8" ht="15">
      <c r="B3" s="90" t="s">
        <v>1948</v>
      </c>
      <c r="C3" s="287"/>
    </row>
    <row r="4" spans="1:8" ht="15">
      <c r="B4" s="92" t="s">
        <v>1949</v>
      </c>
      <c r="C4" s="288"/>
    </row>
    <row r="5" spans="1:8" ht="15">
      <c r="B5" s="92"/>
      <c r="C5" s="288"/>
    </row>
    <row r="6" spans="1:8" ht="15">
      <c r="B6" s="92" t="s">
        <v>1925</v>
      </c>
      <c r="C6" s="288"/>
    </row>
    <row r="7" spans="1:8" ht="15">
      <c r="B7" s="92" t="s">
        <v>1946</v>
      </c>
      <c r="C7" s="288"/>
    </row>
    <row r="8" spans="1:8" ht="15.75" thickBot="1">
      <c r="B8" s="93" t="s">
        <v>1950</v>
      </c>
      <c r="C8" s="289"/>
    </row>
    <row r="10" spans="1:8">
      <c r="B10" s="1" t="s">
        <v>344</v>
      </c>
    </row>
    <row r="12" spans="1:8">
      <c r="B12" s="6" t="s">
        <v>345</v>
      </c>
      <c r="C12" s="18" t="s">
        <v>346</v>
      </c>
      <c r="D12" s="6" t="s">
        <v>347</v>
      </c>
      <c r="E12" s="6" t="s">
        <v>348</v>
      </c>
      <c r="F12" s="8" t="s">
        <v>349</v>
      </c>
      <c r="G12" s="8" t="s">
        <v>350</v>
      </c>
      <c r="H12" s="8" t="s">
        <v>351</v>
      </c>
    </row>
    <row r="13" spans="1:8">
      <c r="B13" s="2" t="s">
        <v>352</v>
      </c>
    </row>
    <row r="14" spans="1:8">
      <c r="B14" s="2" t="s">
        <v>353</v>
      </c>
    </row>
    <row r="15" spans="1:8">
      <c r="B15" s="2" t="s">
        <v>354</v>
      </c>
    </row>
    <row r="16" spans="1:8">
      <c r="B16" s="1" t="s">
        <v>173</v>
      </c>
      <c r="C16" s="15">
        <v>3.63</v>
      </c>
      <c r="D16" s="1" t="s">
        <v>356</v>
      </c>
      <c r="E16" s="1" t="s">
        <v>174</v>
      </c>
      <c r="F16" s="4">
        <v>42500000</v>
      </c>
      <c r="G16" s="4">
        <v>43252.25</v>
      </c>
      <c r="H16" s="4">
        <v>11.19</v>
      </c>
    </row>
    <row r="17" spans="2:9">
      <c r="B17" s="1" t="s">
        <v>83</v>
      </c>
      <c r="C17" s="15">
        <v>4.05</v>
      </c>
      <c r="D17" s="1" t="s">
        <v>356</v>
      </c>
      <c r="E17" s="1" t="s">
        <v>84</v>
      </c>
      <c r="F17" s="4">
        <v>22500000</v>
      </c>
      <c r="G17" s="4">
        <v>23345.46</v>
      </c>
      <c r="H17" s="4">
        <v>6.04</v>
      </c>
    </row>
    <row r="18" spans="2:9">
      <c r="B18" s="1" t="s">
        <v>79</v>
      </c>
      <c r="C18" s="15">
        <v>3.79</v>
      </c>
      <c r="D18" s="1" t="s">
        <v>356</v>
      </c>
      <c r="E18" s="1" t="s">
        <v>80</v>
      </c>
      <c r="F18" s="4">
        <v>22574700</v>
      </c>
      <c r="G18" s="4">
        <v>23179.7</v>
      </c>
      <c r="H18" s="4">
        <v>6</v>
      </c>
    </row>
    <row r="19" spans="2:9">
      <c r="B19" s="1" t="s">
        <v>1570</v>
      </c>
      <c r="C19" s="15">
        <v>4.04</v>
      </c>
      <c r="D19" s="1" t="s">
        <v>356</v>
      </c>
      <c r="E19" s="1" t="s">
        <v>1569</v>
      </c>
      <c r="F19" s="4">
        <v>681400</v>
      </c>
      <c r="G19" s="4">
        <v>707.16</v>
      </c>
      <c r="H19" s="4">
        <v>0.18</v>
      </c>
    </row>
    <row r="20" spans="2:9">
      <c r="B20" s="1" t="s">
        <v>1568</v>
      </c>
      <c r="C20" s="15">
        <v>4.01</v>
      </c>
      <c r="D20" s="1" t="s">
        <v>356</v>
      </c>
      <c r="E20" s="1" t="s">
        <v>1567</v>
      </c>
      <c r="F20" s="4">
        <v>300000</v>
      </c>
      <c r="G20" s="4">
        <v>308.29000000000002</v>
      </c>
      <c r="H20" s="4">
        <v>0.08</v>
      </c>
    </row>
    <row r="21" spans="2:9">
      <c r="B21" s="1" t="s">
        <v>1566</v>
      </c>
      <c r="C21" s="15">
        <v>4.05</v>
      </c>
      <c r="D21" s="1" t="s">
        <v>356</v>
      </c>
      <c r="E21" s="1" t="s">
        <v>1565</v>
      </c>
      <c r="F21" s="4">
        <v>118600</v>
      </c>
      <c r="G21" s="4">
        <v>123.08</v>
      </c>
      <c r="H21" s="4">
        <v>0.03</v>
      </c>
    </row>
    <row r="22" spans="2:9">
      <c r="B22" s="1" t="s">
        <v>1564</v>
      </c>
      <c r="C22" s="15">
        <v>3.99</v>
      </c>
      <c r="D22" s="1" t="s">
        <v>356</v>
      </c>
      <c r="E22" s="1" t="s">
        <v>1563</v>
      </c>
      <c r="F22" s="4">
        <v>100000</v>
      </c>
      <c r="G22" s="4">
        <v>103.42</v>
      </c>
      <c r="H22" s="4">
        <v>0.03</v>
      </c>
    </row>
    <row r="23" spans="2:9">
      <c r="B23" s="1" t="s">
        <v>1562</v>
      </c>
      <c r="C23" s="15">
        <v>3.68</v>
      </c>
      <c r="D23" s="1" t="s">
        <v>356</v>
      </c>
      <c r="E23" s="1" t="s">
        <v>1561</v>
      </c>
      <c r="F23" s="4">
        <v>35000</v>
      </c>
      <c r="G23" s="4">
        <v>35.549999999999997</v>
      </c>
      <c r="H23" s="4">
        <v>0.01</v>
      </c>
    </row>
    <row r="24" spans="2:9">
      <c r="B24" s="1" t="s">
        <v>1560</v>
      </c>
      <c r="C24" s="15">
        <v>3.75</v>
      </c>
      <c r="D24" s="1" t="s">
        <v>356</v>
      </c>
      <c r="E24" s="1" t="s">
        <v>1559</v>
      </c>
      <c r="F24" s="4">
        <v>13000</v>
      </c>
      <c r="G24" s="4">
        <v>13.28</v>
      </c>
      <c r="H24" s="4">
        <v>0</v>
      </c>
      <c r="I24" s="1" t="s">
        <v>640</v>
      </c>
    </row>
    <row r="25" spans="2:9">
      <c r="B25" s="2" t="s">
        <v>358</v>
      </c>
      <c r="C25" s="17"/>
      <c r="D25" s="2"/>
      <c r="E25" s="2"/>
      <c r="F25" s="10"/>
      <c r="G25" s="10">
        <f>SUM(G12:G24)</f>
        <v>91068.189999999988</v>
      </c>
      <c r="H25" s="10">
        <f>SUM(H12:H24)</f>
        <v>23.560000000000002</v>
      </c>
    </row>
    <row r="26" spans="2:9">
      <c r="B26" s="2" t="s">
        <v>359</v>
      </c>
    </row>
    <row r="27" spans="2:9">
      <c r="B27" s="1" t="s">
        <v>1448</v>
      </c>
      <c r="C27" s="15">
        <v>4.1500000000000004</v>
      </c>
      <c r="D27" s="1" t="s">
        <v>360</v>
      </c>
      <c r="E27" s="1" t="s">
        <v>1447</v>
      </c>
      <c r="F27" s="4">
        <v>20000</v>
      </c>
      <c r="G27" s="4">
        <v>19432.2</v>
      </c>
      <c r="H27" s="4">
        <v>5.03</v>
      </c>
    </row>
    <row r="28" spans="2:9">
      <c r="B28" s="1" t="s">
        <v>1227</v>
      </c>
      <c r="C28" s="15">
        <v>3.84</v>
      </c>
      <c r="D28" s="1" t="s">
        <v>360</v>
      </c>
      <c r="E28" s="1" t="s">
        <v>1226</v>
      </c>
      <c r="F28" s="4">
        <v>3500</v>
      </c>
      <c r="G28" s="4">
        <v>17101.11</v>
      </c>
      <c r="H28" s="4">
        <v>4.43</v>
      </c>
    </row>
    <row r="29" spans="2:9">
      <c r="B29" s="1" t="s">
        <v>1558</v>
      </c>
      <c r="C29" s="15">
        <v>3.87</v>
      </c>
      <c r="D29" s="1" t="s">
        <v>360</v>
      </c>
      <c r="E29" s="1" t="s">
        <v>1557</v>
      </c>
      <c r="F29" s="4">
        <v>15000</v>
      </c>
      <c r="G29" s="4">
        <v>14587.05</v>
      </c>
      <c r="H29" s="4">
        <v>3.77</v>
      </c>
    </row>
    <row r="30" spans="2:9">
      <c r="B30" s="1" t="s">
        <v>1556</v>
      </c>
      <c r="C30" s="15">
        <v>4.07</v>
      </c>
      <c r="D30" s="1" t="s">
        <v>360</v>
      </c>
      <c r="E30" s="1" t="s">
        <v>1555</v>
      </c>
      <c r="F30" s="4">
        <v>2500</v>
      </c>
      <c r="G30" s="4">
        <v>12308.1</v>
      </c>
      <c r="H30" s="4">
        <v>3.19</v>
      </c>
    </row>
    <row r="31" spans="2:9">
      <c r="B31" s="1" t="s">
        <v>1554</v>
      </c>
      <c r="C31" s="15">
        <v>4.18</v>
      </c>
      <c r="D31" s="1" t="s">
        <v>360</v>
      </c>
      <c r="E31" s="1" t="s">
        <v>1553</v>
      </c>
      <c r="F31" s="4">
        <v>12500</v>
      </c>
      <c r="G31" s="4">
        <v>12209.26</v>
      </c>
      <c r="H31" s="4">
        <v>3.16</v>
      </c>
    </row>
    <row r="32" spans="2:9">
      <c r="B32" s="1" t="s">
        <v>1552</v>
      </c>
      <c r="C32" s="15">
        <v>4.12</v>
      </c>
      <c r="D32" s="1" t="s">
        <v>363</v>
      </c>
      <c r="E32" s="1" t="s">
        <v>1551</v>
      </c>
      <c r="F32" s="4">
        <v>2500</v>
      </c>
      <c r="G32" s="4">
        <v>12171.64</v>
      </c>
      <c r="H32" s="4">
        <v>3.15</v>
      </c>
    </row>
    <row r="33" spans="2:8">
      <c r="B33" s="1" t="s">
        <v>1550</v>
      </c>
      <c r="C33" s="15">
        <v>3.44</v>
      </c>
      <c r="D33" s="1" t="s">
        <v>360</v>
      </c>
      <c r="E33" s="1" t="s">
        <v>1549</v>
      </c>
      <c r="F33" s="4">
        <v>2000</v>
      </c>
      <c r="G33" s="4">
        <v>9950.3700000000008</v>
      </c>
      <c r="H33" s="4">
        <v>2.57</v>
      </c>
    </row>
    <row r="34" spans="2:8">
      <c r="B34" s="1" t="s">
        <v>1548</v>
      </c>
      <c r="C34" s="15">
        <v>3.5</v>
      </c>
      <c r="D34" s="1" t="s">
        <v>360</v>
      </c>
      <c r="E34" s="1" t="s">
        <v>1547</v>
      </c>
      <c r="F34" s="4">
        <v>2000</v>
      </c>
      <c r="G34" s="4">
        <v>9929.64</v>
      </c>
      <c r="H34" s="4">
        <v>2.57</v>
      </c>
    </row>
    <row r="35" spans="2:8">
      <c r="B35" s="1" t="s">
        <v>1452</v>
      </c>
      <c r="C35" s="15">
        <v>3.44</v>
      </c>
      <c r="D35" s="1" t="s">
        <v>360</v>
      </c>
      <c r="E35" s="1" t="s">
        <v>1451</v>
      </c>
      <c r="F35" s="4">
        <v>2000</v>
      </c>
      <c r="G35" s="4">
        <v>9917.75</v>
      </c>
      <c r="H35" s="4">
        <v>2.57</v>
      </c>
    </row>
    <row r="36" spans="2:8">
      <c r="B36" s="1" t="s">
        <v>1546</v>
      </c>
      <c r="C36" s="15">
        <v>4.26</v>
      </c>
      <c r="D36" s="1" t="s">
        <v>360</v>
      </c>
      <c r="E36" s="1" t="s">
        <v>1545</v>
      </c>
      <c r="F36" s="4">
        <v>2000</v>
      </c>
      <c r="G36" s="4">
        <v>9759.66</v>
      </c>
      <c r="H36" s="4">
        <v>2.5299999999999998</v>
      </c>
    </row>
    <row r="37" spans="2:8">
      <c r="B37" s="1" t="s">
        <v>1544</v>
      </c>
      <c r="C37" s="15">
        <v>3.87</v>
      </c>
      <c r="D37" s="1" t="s">
        <v>363</v>
      </c>
      <c r="E37" s="1" t="s">
        <v>1543</v>
      </c>
      <c r="F37" s="4">
        <v>10000</v>
      </c>
      <c r="G37" s="4">
        <v>9721.69</v>
      </c>
      <c r="H37" s="4">
        <v>2.52</v>
      </c>
    </row>
    <row r="38" spans="2:8">
      <c r="B38" s="1" t="s">
        <v>205</v>
      </c>
      <c r="C38" s="15">
        <v>3.73</v>
      </c>
      <c r="D38" s="1" t="s">
        <v>356</v>
      </c>
      <c r="E38" s="1" t="s">
        <v>206</v>
      </c>
      <c r="F38" s="4">
        <v>9500000</v>
      </c>
      <c r="G38" s="4">
        <v>9313.7099999999991</v>
      </c>
      <c r="H38" s="4">
        <v>2.41</v>
      </c>
    </row>
    <row r="39" spans="2:8">
      <c r="B39" s="1" t="s">
        <v>1542</v>
      </c>
      <c r="C39" s="15">
        <v>4.7300000000000004</v>
      </c>
      <c r="D39" s="1" t="s">
        <v>360</v>
      </c>
      <c r="E39" s="1" t="s">
        <v>1541</v>
      </c>
      <c r="F39" s="4">
        <v>1500</v>
      </c>
      <c r="G39" s="4">
        <v>7262.16</v>
      </c>
      <c r="H39" s="4">
        <v>1.88</v>
      </c>
    </row>
    <row r="40" spans="2:8">
      <c r="B40" s="1" t="s">
        <v>1431</v>
      </c>
      <c r="C40" s="15">
        <v>5.5</v>
      </c>
      <c r="D40" s="1" t="s">
        <v>363</v>
      </c>
      <c r="E40" s="1" t="s">
        <v>567</v>
      </c>
      <c r="F40" s="4">
        <v>1500</v>
      </c>
      <c r="G40" s="4">
        <v>7180.8</v>
      </c>
      <c r="H40" s="4">
        <v>1.86</v>
      </c>
    </row>
    <row r="41" spans="2:8">
      <c r="B41" s="1" t="s">
        <v>1540</v>
      </c>
      <c r="C41" s="15">
        <v>4.6100000000000003</v>
      </c>
      <c r="D41" s="1" t="s">
        <v>360</v>
      </c>
      <c r="E41" s="1" t="s">
        <v>1539</v>
      </c>
      <c r="F41" s="4">
        <v>1100</v>
      </c>
      <c r="G41" s="4">
        <v>5334.44</v>
      </c>
      <c r="H41" s="4">
        <v>1.38</v>
      </c>
    </row>
    <row r="42" spans="2:8">
      <c r="B42" s="1" t="s">
        <v>1538</v>
      </c>
      <c r="C42" s="15">
        <v>3.78</v>
      </c>
      <c r="D42" s="1" t="s">
        <v>360</v>
      </c>
      <c r="E42" s="1" t="s">
        <v>1537</v>
      </c>
      <c r="F42" s="4">
        <v>1000</v>
      </c>
      <c r="G42" s="4">
        <v>4940.6499999999996</v>
      </c>
      <c r="H42" s="4">
        <v>1.28</v>
      </c>
    </row>
    <row r="43" spans="2:8">
      <c r="B43" s="1" t="s">
        <v>1440</v>
      </c>
      <c r="C43" s="15">
        <v>3.81</v>
      </c>
      <c r="D43" s="1" t="s">
        <v>360</v>
      </c>
      <c r="E43" s="1" t="s">
        <v>1439</v>
      </c>
      <c r="F43" s="4">
        <v>1000</v>
      </c>
      <c r="G43" s="4">
        <v>4938.1499999999996</v>
      </c>
      <c r="H43" s="4">
        <v>1.28</v>
      </c>
    </row>
    <row r="44" spans="2:8">
      <c r="B44" s="1" t="s">
        <v>1536</v>
      </c>
      <c r="C44" s="15">
        <v>3.69</v>
      </c>
      <c r="D44" s="1" t="s">
        <v>356</v>
      </c>
      <c r="E44" s="1" t="s">
        <v>1535</v>
      </c>
      <c r="F44" s="4">
        <v>5000000</v>
      </c>
      <c r="G44" s="4">
        <v>4916.41</v>
      </c>
      <c r="H44" s="4">
        <v>1.27</v>
      </c>
    </row>
    <row r="45" spans="2:8">
      <c r="B45" s="1" t="s">
        <v>1534</v>
      </c>
      <c r="C45" s="15">
        <v>4.2300000000000004</v>
      </c>
      <c r="D45" s="1" t="s">
        <v>360</v>
      </c>
      <c r="E45" s="1" t="s">
        <v>1533</v>
      </c>
      <c r="F45" s="4">
        <v>1000</v>
      </c>
      <c r="G45" s="4">
        <v>4913.45</v>
      </c>
      <c r="H45" s="4">
        <v>1.27</v>
      </c>
    </row>
    <row r="46" spans="2:8">
      <c r="B46" s="1" t="s">
        <v>1532</v>
      </c>
      <c r="C46" s="15">
        <v>3.76</v>
      </c>
      <c r="D46" s="1" t="s">
        <v>360</v>
      </c>
      <c r="E46" s="1" t="s">
        <v>1531</v>
      </c>
      <c r="F46" s="4">
        <v>1000</v>
      </c>
      <c r="G46" s="4">
        <v>4912.57</v>
      </c>
      <c r="H46" s="4">
        <v>1.27</v>
      </c>
    </row>
    <row r="47" spans="2:8">
      <c r="B47" s="1" t="s">
        <v>1530</v>
      </c>
      <c r="C47" s="15">
        <v>3.71</v>
      </c>
      <c r="D47" s="1" t="s">
        <v>356</v>
      </c>
      <c r="E47" s="1" t="s">
        <v>1529</v>
      </c>
      <c r="F47" s="4">
        <v>5000000</v>
      </c>
      <c r="G47" s="4">
        <v>4909.2</v>
      </c>
      <c r="H47" s="4">
        <v>1.27</v>
      </c>
    </row>
    <row r="48" spans="2:8">
      <c r="B48" s="1" t="s">
        <v>1528</v>
      </c>
      <c r="C48" s="15">
        <v>4.2</v>
      </c>
      <c r="D48" s="1" t="s">
        <v>360</v>
      </c>
      <c r="E48" s="1" t="s">
        <v>1527</v>
      </c>
      <c r="F48" s="4">
        <v>1000</v>
      </c>
      <c r="G48" s="4">
        <v>4894.13</v>
      </c>
      <c r="H48" s="4">
        <v>1.27</v>
      </c>
    </row>
    <row r="49" spans="2:8">
      <c r="B49" s="1" t="s">
        <v>1450</v>
      </c>
      <c r="C49" s="15">
        <v>3.84</v>
      </c>
      <c r="D49" s="1" t="s">
        <v>360</v>
      </c>
      <c r="E49" s="1" t="s">
        <v>1449</v>
      </c>
      <c r="F49" s="4">
        <v>5000</v>
      </c>
      <c r="G49" s="4">
        <v>4891.5600000000004</v>
      </c>
      <c r="H49" s="4">
        <v>1.27</v>
      </c>
    </row>
    <row r="50" spans="2:8">
      <c r="B50" s="1" t="s">
        <v>1526</v>
      </c>
      <c r="C50" s="15">
        <v>4.29</v>
      </c>
      <c r="D50" s="1" t="s">
        <v>363</v>
      </c>
      <c r="E50" s="1" t="s">
        <v>1525</v>
      </c>
      <c r="F50" s="4">
        <v>1000</v>
      </c>
      <c r="G50" s="4">
        <v>4884.74</v>
      </c>
      <c r="H50" s="4">
        <v>1.26</v>
      </c>
    </row>
    <row r="51" spans="2:8">
      <c r="B51" s="1" t="s">
        <v>1524</v>
      </c>
      <c r="C51" s="15">
        <v>4.3499999999999996</v>
      </c>
      <c r="D51" s="1" t="s">
        <v>360</v>
      </c>
      <c r="E51" s="1" t="s">
        <v>1523</v>
      </c>
      <c r="F51" s="4">
        <v>1000</v>
      </c>
      <c r="G51" s="4">
        <v>4877.3500000000004</v>
      </c>
      <c r="H51" s="4">
        <v>1.26</v>
      </c>
    </row>
    <row r="52" spans="2:8">
      <c r="B52" s="1" t="s">
        <v>1522</v>
      </c>
      <c r="C52" s="15">
        <v>4.07</v>
      </c>
      <c r="D52" s="1" t="s">
        <v>360</v>
      </c>
      <c r="E52" s="1" t="s">
        <v>1521</v>
      </c>
      <c r="F52" s="4">
        <v>1000</v>
      </c>
      <c r="G52" s="4">
        <v>4876</v>
      </c>
      <c r="H52" s="4">
        <v>1.26</v>
      </c>
    </row>
    <row r="53" spans="2:8">
      <c r="B53" s="1" t="s">
        <v>1520</v>
      </c>
      <c r="C53" s="15">
        <v>4.32</v>
      </c>
      <c r="D53" s="1" t="s">
        <v>363</v>
      </c>
      <c r="E53" s="1" t="s">
        <v>877</v>
      </c>
      <c r="F53" s="4">
        <v>1000</v>
      </c>
      <c r="G53" s="4">
        <v>4872.1000000000004</v>
      </c>
      <c r="H53" s="4">
        <v>1.26</v>
      </c>
    </row>
    <row r="54" spans="2:8">
      <c r="B54" s="1" t="s">
        <v>1519</v>
      </c>
      <c r="C54" s="15">
        <v>4.3099999999999996</v>
      </c>
      <c r="D54" s="1" t="s">
        <v>360</v>
      </c>
      <c r="E54" s="1" t="s">
        <v>1518</v>
      </c>
      <c r="F54" s="4">
        <v>1000</v>
      </c>
      <c r="G54" s="4">
        <v>4867.09</v>
      </c>
      <c r="H54" s="4">
        <v>1.26</v>
      </c>
    </row>
    <row r="55" spans="2:8">
      <c r="B55" s="1" t="s">
        <v>1517</v>
      </c>
      <c r="C55" s="15">
        <v>5.13</v>
      </c>
      <c r="D55" s="1" t="s">
        <v>360</v>
      </c>
      <c r="E55" s="1" t="s">
        <v>1516</v>
      </c>
      <c r="F55" s="4">
        <v>1000</v>
      </c>
      <c r="G55" s="4">
        <v>4840.21</v>
      </c>
      <c r="H55" s="4">
        <v>1.25</v>
      </c>
    </row>
    <row r="56" spans="2:8">
      <c r="B56" s="1" t="s">
        <v>1433</v>
      </c>
      <c r="C56" s="15">
        <v>5.0199999999999996</v>
      </c>
      <c r="D56" s="1" t="s">
        <v>360</v>
      </c>
      <c r="E56" s="1" t="s">
        <v>1432</v>
      </c>
      <c r="F56" s="4">
        <v>5000</v>
      </c>
      <c r="G56" s="4">
        <v>4831.87</v>
      </c>
      <c r="H56" s="4">
        <v>1.25</v>
      </c>
    </row>
    <row r="57" spans="2:8">
      <c r="B57" s="1" t="s">
        <v>1515</v>
      </c>
      <c r="C57" s="15">
        <v>5.13</v>
      </c>
      <c r="D57" s="1" t="s">
        <v>360</v>
      </c>
      <c r="E57" s="1" t="s">
        <v>1514</v>
      </c>
      <c r="F57" s="4">
        <v>1000</v>
      </c>
      <c r="G57" s="4">
        <v>4817.29</v>
      </c>
      <c r="H57" s="4">
        <v>1.25</v>
      </c>
    </row>
    <row r="58" spans="2:8">
      <c r="B58" s="1" t="s">
        <v>1513</v>
      </c>
      <c r="C58" s="15">
        <v>4.68</v>
      </c>
      <c r="D58" s="1" t="s">
        <v>360</v>
      </c>
      <c r="E58" s="1" t="s">
        <v>1512</v>
      </c>
      <c r="F58" s="4">
        <v>1000</v>
      </c>
      <c r="G58" s="4">
        <v>4815.58</v>
      </c>
      <c r="H58" s="4">
        <v>1.25</v>
      </c>
    </row>
    <row r="59" spans="2:8">
      <c r="B59" s="1" t="s">
        <v>1430</v>
      </c>
      <c r="C59" s="15">
        <v>5.81</v>
      </c>
      <c r="D59" s="1" t="s">
        <v>360</v>
      </c>
      <c r="E59" s="1" t="s">
        <v>1429</v>
      </c>
      <c r="F59" s="4">
        <v>1000</v>
      </c>
      <c r="G59" s="4">
        <v>4757.1400000000003</v>
      </c>
      <c r="H59" s="4">
        <v>1.23</v>
      </c>
    </row>
    <row r="60" spans="2:8">
      <c r="B60" s="1" t="s">
        <v>1426</v>
      </c>
      <c r="C60" s="15">
        <v>5.42</v>
      </c>
      <c r="D60" s="1" t="s">
        <v>360</v>
      </c>
      <c r="E60" s="1" t="s">
        <v>1425</v>
      </c>
      <c r="F60" s="4">
        <v>900</v>
      </c>
      <c r="G60" s="4">
        <v>4400.03</v>
      </c>
      <c r="H60" s="4">
        <v>1.1399999999999999</v>
      </c>
    </row>
    <row r="61" spans="2:8">
      <c r="B61" s="1" t="s">
        <v>1511</v>
      </c>
      <c r="C61" s="15">
        <v>3.73</v>
      </c>
      <c r="D61" s="1" t="s">
        <v>360</v>
      </c>
      <c r="E61" s="1" t="s">
        <v>1510</v>
      </c>
      <c r="F61" s="4">
        <v>500</v>
      </c>
      <c r="G61" s="4">
        <v>2480.7199999999998</v>
      </c>
      <c r="H61" s="4">
        <v>0.64</v>
      </c>
    </row>
    <row r="62" spans="2:8">
      <c r="B62" s="1" t="s">
        <v>1442</v>
      </c>
      <c r="C62" s="15">
        <v>3.87</v>
      </c>
      <c r="D62" s="1" t="s">
        <v>360</v>
      </c>
      <c r="E62" s="1" t="s">
        <v>1441</v>
      </c>
      <c r="F62" s="4">
        <v>500</v>
      </c>
      <c r="G62" s="4">
        <v>2476.63</v>
      </c>
      <c r="H62" s="4">
        <v>0.64</v>
      </c>
    </row>
    <row r="63" spans="2:8">
      <c r="B63" s="1" t="s">
        <v>1509</v>
      </c>
      <c r="C63" s="15">
        <v>3.94</v>
      </c>
      <c r="D63" s="1" t="s">
        <v>360</v>
      </c>
      <c r="E63" s="1" t="s">
        <v>1508</v>
      </c>
      <c r="F63" s="4">
        <v>2500</v>
      </c>
      <c r="G63" s="4">
        <v>2465.4499999999998</v>
      </c>
      <c r="H63" s="4">
        <v>0.64</v>
      </c>
    </row>
    <row r="64" spans="2:8">
      <c r="B64" s="1" t="s">
        <v>1436</v>
      </c>
      <c r="C64" s="15">
        <v>4.2300000000000004</v>
      </c>
      <c r="D64" s="1" t="s">
        <v>360</v>
      </c>
      <c r="E64" s="1" t="s">
        <v>1435</v>
      </c>
      <c r="F64" s="4">
        <v>500</v>
      </c>
      <c r="G64" s="4">
        <v>2454.77</v>
      </c>
      <c r="H64" s="4">
        <v>0.64</v>
      </c>
    </row>
    <row r="65" spans="2:8">
      <c r="B65" s="1" t="s">
        <v>1507</v>
      </c>
      <c r="C65" s="15">
        <v>4.07</v>
      </c>
      <c r="D65" s="1" t="s">
        <v>360</v>
      </c>
      <c r="E65" s="1" t="s">
        <v>1506</v>
      </c>
      <c r="F65" s="4">
        <v>500</v>
      </c>
      <c r="G65" s="4">
        <v>2434.29</v>
      </c>
      <c r="H65" s="4">
        <v>0.63</v>
      </c>
    </row>
    <row r="66" spans="2:8">
      <c r="B66" s="1" t="s">
        <v>1505</v>
      </c>
      <c r="C66" s="15">
        <v>4.2</v>
      </c>
      <c r="D66" s="1" t="s">
        <v>360</v>
      </c>
      <c r="E66" s="1" t="s">
        <v>1504</v>
      </c>
      <c r="F66" s="4">
        <v>2500</v>
      </c>
      <c r="G66" s="4">
        <v>2432.27</v>
      </c>
      <c r="H66" s="4">
        <v>0.63</v>
      </c>
    </row>
    <row r="67" spans="2:8">
      <c r="B67" s="1" t="s">
        <v>1503</v>
      </c>
      <c r="C67" s="15">
        <v>4.1399999999999997</v>
      </c>
      <c r="D67" s="1" t="s">
        <v>363</v>
      </c>
      <c r="E67" s="1" t="s">
        <v>1502</v>
      </c>
      <c r="F67" s="4">
        <v>500</v>
      </c>
      <c r="G67" s="4">
        <v>2430.2600000000002</v>
      </c>
      <c r="H67" s="4">
        <v>0.63</v>
      </c>
    </row>
    <row r="68" spans="2:8">
      <c r="B68" s="1" t="s">
        <v>1501</v>
      </c>
      <c r="C68" s="15">
        <v>5.18</v>
      </c>
      <c r="D68" s="1" t="s">
        <v>360</v>
      </c>
      <c r="E68" s="1" t="s">
        <v>1500</v>
      </c>
      <c r="F68" s="4">
        <v>500</v>
      </c>
      <c r="G68" s="4">
        <v>2422.6799999999998</v>
      </c>
      <c r="H68" s="4">
        <v>0.63</v>
      </c>
    </row>
    <row r="69" spans="2:8">
      <c r="B69" s="1" t="s">
        <v>1499</v>
      </c>
      <c r="C69" s="15">
        <v>5.18</v>
      </c>
      <c r="D69" s="1" t="s">
        <v>360</v>
      </c>
      <c r="E69" s="1" t="s">
        <v>1498</v>
      </c>
      <c r="F69" s="4">
        <v>500</v>
      </c>
      <c r="G69" s="4">
        <v>2414.71</v>
      </c>
      <c r="H69" s="4">
        <v>0.62</v>
      </c>
    </row>
    <row r="70" spans="2:8">
      <c r="B70" s="1" t="s">
        <v>1194</v>
      </c>
      <c r="C70" s="15">
        <v>5.57</v>
      </c>
      <c r="D70" s="1" t="s">
        <v>360</v>
      </c>
      <c r="E70" s="1" t="s">
        <v>1193</v>
      </c>
      <c r="F70" s="4">
        <v>500</v>
      </c>
      <c r="G70" s="4">
        <v>2411.04</v>
      </c>
      <c r="H70" s="4">
        <v>0.62</v>
      </c>
    </row>
    <row r="71" spans="2:8">
      <c r="B71" s="1" t="s">
        <v>1497</v>
      </c>
      <c r="C71" s="15">
        <v>5.59</v>
      </c>
      <c r="D71" s="1" t="s">
        <v>360</v>
      </c>
      <c r="E71" s="1" t="s">
        <v>1496</v>
      </c>
      <c r="F71" s="4">
        <v>500</v>
      </c>
      <c r="G71" s="4">
        <v>2406.83</v>
      </c>
      <c r="H71" s="4">
        <v>0.62</v>
      </c>
    </row>
    <row r="72" spans="2:8">
      <c r="B72" s="1" t="s">
        <v>1424</v>
      </c>
      <c r="C72" s="15">
        <v>5.59</v>
      </c>
      <c r="D72" s="1" t="s">
        <v>360</v>
      </c>
      <c r="E72" s="1" t="s">
        <v>1423</v>
      </c>
      <c r="F72" s="4">
        <v>500</v>
      </c>
      <c r="G72" s="4">
        <v>2406.83</v>
      </c>
      <c r="H72" s="4">
        <v>0.62</v>
      </c>
    </row>
    <row r="73" spans="2:8">
      <c r="B73" s="1" t="s">
        <v>1495</v>
      </c>
      <c r="C73" s="15">
        <v>3.4</v>
      </c>
      <c r="D73" s="1" t="s">
        <v>356</v>
      </c>
      <c r="E73" s="1" t="s">
        <v>1494</v>
      </c>
      <c r="F73" s="4">
        <v>2000000</v>
      </c>
      <c r="G73" s="4">
        <v>1983.38</v>
      </c>
      <c r="H73" s="4">
        <v>0.51</v>
      </c>
    </row>
    <row r="74" spans="2:8">
      <c r="B74" s="1" t="s">
        <v>1493</v>
      </c>
      <c r="C74" s="15">
        <v>5.42</v>
      </c>
      <c r="D74" s="1" t="s">
        <v>360</v>
      </c>
      <c r="E74" s="1" t="s">
        <v>1492</v>
      </c>
      <c r="F74" s="4">
        <v>300</v>
      </c>
      <c r="G74" s="4">
        <v>1468.6</v>
      </c>
      <c r="H74" s="4">
        <v>0.38</v>
      </c>
    </row>
    <row r="75" spans="2:8">
      <c r="B75" s="2" t="s">
        <v>366</v>
      </c>
      <c r="C75" s="17"/>
      <c r="D75" s="2"/>
      <c r="E75" s="2"/>
      <c r="F75" s="10"/>
      <c r="G75" s="10">
        <f>SUM(G26:G74)</f>
        <v>291023.56000000006</v>
      </c>
      <c r="H75" s="10">
        <f>SUM(H26:H74)</f>
        <v>75.320000000000036</v>
      </c>
    </row>
    <row r="76" spans="2:8">
      <c r="B76" s="2" t="s">
        <v>568</v>
      </c>
      <c r="C76" s="17"/>
      <c r="D76" s="2"/>
      <c r="E76" s="2"/>
      <c r="F76" s="10"/>
      <c r="G76" s="10">
        <v>36201.57</v>
      </c>
      <c r="H76" s="10">
        <v>9.3699999999999992</v>
      </c>
    </row>
    <row r="77" spans="2:8">
      <c r="B77" s="2" t="s">
        <v>368</v>
      </c>
      <c r="C77" s="17"/>
      <c r="D77" s="2"/>
      <c r="E77" s="2"/>
      <c r="F77" s="10"/>
      <c r="G77" s="10">
        <v>418293.32</v>
      </c>
      <c r="H77" s="10">
        <v>108.25</v>
      </c>
    </row>
    <row r="78" spans="2:8">
      <c r="B78" s="2" t="s">
        <v>369</v>
      </c>
      <c r="C78" s="17"/>
      <c r="D78" s="2"/>
      <c r="E78" s="2"/>
      <c r="F78" s="10"/>
      <c r="G78" s="10">
        <v>-31862.268224180028</v>
      </c>
      <c r="H78" s="10">
        <v>-8.25</v>
      </c>
    </row>
    <row r="79" spans="2:8">
      <c r="B79" s="2" t="s">
        <v>370</v>
      </c>
      <c r="C79" s="17"/>
      <c r="D79" s="2"/>
      <c r="E79" s="2"/>
      <c r="F79" s="10"/>
      <c r="G79" s="10">
        <v>386431.05177581997</v>
      </c>
      <c r="H79" s="10">
        <v>100</v>
      </c>
    </row>
    <row r="80" spans="2:8">
      <c r="B80" s="1" t="s">
        <v>371</v>
      </c>
    </row>
    <row r="81" spans="2:3">
      <c r="B81" s="1" t="s">
        <v>372</v>
      </c>
    </row>
    <row r="82" spans="2:3">
      <c r="B82" s="2"/>
    </row>
    <row r="83" spans="2:3" ht="25.5">
      <c r="B83" s="11" t="s">
        <v>373</v>
      </c>
      <c r="C83" s="15" t="s">
        <v>374</v>
      </c>
    </row>
    <row r="84" spans="2:3">
      <c r="B84" s="2"/>
    </row>
    <row r="85" spans="2:3">
      <c r="B85" s="16" t="s">
        <v>1010</v>
      </c>
    </row>
    <row r="86" spans="2:3">
      <c r="B86" s="2" t="s">
        <v>376</v>
      </c>
    </row>
    <row r="87" spans="2:3">
      <c r="B87" s="2" t="s">
        <v>1491</v>
      </c>
      <c r="C87" s="17"/>
    </row>
    <row r="88" spans="2:3">
      <c r="B88" s="2" t="s">
        <v>1490</v>
      </c>
      <c r="C88" s="17"/>
    </row>
    <row r="89" spans="2:3">
      <c r="B89" s="2" t="s">
        <v>1489</v>
      </c>
      <c r="C89" s="17"/>
    </row>
    <row r="90" spans="2:3">
      <c r="B90" s="2" t="s">
        <v>1488</v>
      </c>
      <c r="C90" s="17"/>
    </row>
    <row r="91" spans="2:3">
      <c r="B91" s="2" t="s">
        <v>1487</v>
      </c>
      <c r="C91" s="17"/>
    </row>
    <row r="92" spans="2:3">
      <c r="B92" s="2" t="s">
        <v>1486</v>
      </c>
      <c r="C92" s="17"/>
    </row>
    <row r="93" spans="2:3">
      <c r="B93" s="2" t="s">
        <v>1485</v>
      </c>
      <c r="C93" s="17"/>
    </row>
    <row r="94" spans="2:3">
      <c r="B94" s="2" t="s">
        <v>1484</v>
      </c>
      <c r="C94" s="17"/>
    </row>
    <row r="95" spans="2:3">
      <c r="B95" s="16" t="s">
        <v>1397</v>
      </c>
      <c r="C95" s="17"/>
    </row>
    <row r="96" spans="2:3">
      <c r="B96" s="16" t="s">
        <v>1483</v>
      </c>
    </row>
    <row r="98" spans="2:7">
      <c r="B98" s="16" t="s">
        <v>1000</v>
      </c>
      <c r="C98" s="23"/>
      <c r="D98" s="22"/>
      <c r="E98" s="22"/>
      <c r="F98" s="21"/>
      <c r="G98" s="21"/>
    </row>
    <row r="99" spans="2:7" ht="171">
      <c r="B99" s="32" t="s">
        <v>999</v>
      </c>
      <c r="C99" s="31" t="s">
        <v>998</v>
      </c>
      <c r="D99" s="30" t="s">
        <v>997</v>
      </c>
      <c r="E99" s="30" t="s">
        <v>996</v>
      </c>
      <c r="F99" s="29" t="s">
        <v>1482</v>
      </c>
      <c r="G99" s="21"/>
    </row>
    <row r="100" spans="2:7">
      <c r="B100" s="28" t="s">
        <v>1481</v>
      </c>
      <c r="C100" s="27" t="s">
        <v>1480</v>
      </c>
      <c r="D100" s="44" t="s">
        <v>1479</v>
      </c>
      <c r="E100" s="44" t="s">
        <v>1478</v>
      </c>
      <c r="F100" s="24">
        <v>5000</v>
      </c>
      <c r="G100" s="21" t="s">
        <v>992</v>
      </c>
    </row>
    <row r="101" spans="2:7">
      <c r="B101" s="22"/>
      <c r="C101" s="23"/>
      <c r="D101" s="22"/>
      <c r="E101" s="22"/>
      <c r="F101" s="21"/>
      <c r="G101" s="21"/>
    </row>
    <row r="102" spans="2:7">
      <c r="B102" s="22" t="s">
        <v>1477</v>
      </c>
      <c r="C102" s="23"/>
      <c r="D102" s="22"/>
      <c r="E102" s="22"/>
      <c r="F102" s="21"/>
      <c r="G102" s="21"/>
    </row>
    <row r="103" spans="2:7">
      <c r="B103" s="22"/>
      <c r="C103" s="23"/>
      <c r="D103" s="22"/>
      <c r="E103" s="22"/>
      <c r="F103" s="21"/>
      <c r="G103" s="21"/>
    </row>
    <row r="104" spans="2:7">
      <c r="B104" s="22"/>
      <c r="C104" s="23"/>
      <c r="D104" s="22"/>
      <c r="E104" s="22"/>
      <c r="F104" s="21"/>
      <c r="G104" s="21"/>
    </row>
    <row r="105" spans="2:7">
      <c r="B105" s="42" t="s">
        <v>1409</v>
      </c>
      <c r="C105" s="41"/>
      <c r="D105" s="40"/>
    </row>
    <row r="106" spans="2:7" ht="75">
      <c r="B106" s="38" t="s">
        <v>1408</v>
      </c>
      <c r="C106" s="39" t="s">
        <v>1407</v>
      </c>
      <c r="D106" s="38" t="s">
        <v>1406</v>
      </c>
    </row>
    <row r="107" spans="2:7">
      <c r="B107" s="37" t="s">
        <v>280</v>
      </c>
      <c r="C107" s="43">
        <v>420.1</v>
      </c>
      <c r="D107" s="35">
        <v>5.09</v>
      </c>
    </row>
  </sheetData>
  <mergeCells count="2">
    <mergeCell ref="B1:E1"/>
    <mergeCell ref="C3:C8"/>
  </mergeCells>
  <hyperlinks>
    <hyperlink ref="A1" location="Index!A1" display="Index" xr:uid="{7E4B6AFC-4C8A-4630-81E8-FC387B0910BC}"/>
  </hyperlinks>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C0AF-E8F7-4901-8232-FEDD957B12A9}">
  <dimension ref="A1:I177"/>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12.140625" style="1" bestFit="1" customWidth="1"/>
    <col min="5" max="5" width="14.42578125" style="1" customWidth="1"/>
    <col min="6" max="6" width="11.5703125" style="4" bestFit="1" customWidth="1"/>
    <col min="7" max="7" width="18.140625" style="4" bestFit="1" customWidth="1"/>
    <col min="8" max="8" width="9.140625" style="4"/>
    <col min="9" max="16384" width="9.140625" style="1"/>
  </cols>
  <sheetData>
    <row r="1" spans="1:8">
      <c r="A1" s="3" t="s">
        <v>243</v>
      </c>
      <c r="B1" s="269" t="s">
        <v>274</v>
      </c>
      <c r="C1" s="269"/>
      <c r="D1" s="269"/>
      <c r="E1" s="269"/>
    </row>
    <row r="2" spans="1:8" ht="13.5" thickBot="1"/>
    <row r="3" spans="1:8" ht="15">
      <c r="B3" s="90" t="s">
        <v>1951</v>
      </c>
      <c r="C3" s="287"/>
    </row>
    <row r="4" spans="1:8" ht="30">
      <c r="B4" s="92" t="s">
        <v>1952</v>
      </c>
      <c r="C4" s="288"/>
    </row>
    <row r="5" spans="1:8" ht="15">
      <c r="B5" s="92" t="s">
        <v>1925</v>
      </c>
      <c r="C5" s="288"/>
    </row>
    <row r="6" spans="1:8" ht="15">
      <c r="B6" s="92" t="s">
        <v>1953</v>
      </c>
      <c r="C6" s="288"/>
    </row>
    <row r="7" spans="1:8" ht="15.75" thickBot="1">
      <c r="B7" s="93" t="s">
        <v>1954</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690</v>
      </c>
      <c r="C15" s="15">
        <v>4.91</v>
      </c>
      <c r="D15" s="1" t="s">
        <v>356</v>
      </c>
      <c r="E15" s="1" t="s">
        <v>691</v>
      </c>
      <c r="F15" s="4">
        <v>26058200</v>
      </c>
      <c r="G15" s="4">
        <v>27557.85</v>
      </c>
      <c r="H15" s="4">
        <v>9.4</v>
      </c>
    </row>
    <row r="16" spans="1:8">
      <c r="B16" s="1" t="s">
        <v>830</v>
      </c>
      <c r="C16" s="15">
        <v>5.24</v>
      </c>
      <c r="D16" s="1" t="s">
        <v>356</v>
      </c>
      <c r="E16" s="1" t="s">
        <v>831</v>
      </c>
      <c r="F16" s="4">
        <v>19074600</v>
      </c>
      <c r="G16" s="4">
        <v>19616.810000000001</v>
      </c>
      <c r="H16" s="4">
        <v>6.69</v>
      </c>
    </row>
    <row r="17" spans="2:9">
      <c r="B17" s="1" t="s">
        <v>838</v>
      </c>
      <c r="C17" s="15">
        <v>4.92</v>
      </c>
      <c r="D17" s="1" t="s">
        <v>356</v>
      </c>
      <c r="E17" s="1" t="s">
        <v>839</v>
      </c>
      <c r="F17" s="4">
        <v>10568400</v>
      </c>
      <c r="G17" s="4">
        <v>11234.99</v>
      </c>
      <c r="H17" s="4">
        <v>3.83</v>
      </c>
    </row>
    <row r="18" spans="2:9">
      <c r="B18" s="1" t="s">
        <v>77</v>
      </c>
      <c r="C18" s="15">
        <v>4.5999999999999996</v>
      </c>
      <c r="D18" s="1" t="s">
        <v>356</v>
      </c>
      <c r="E18" s="1" t="s">
        <v>78</v>
      </c>
      <c r="F18" s="4">
        <v>6600000</v>
      </c>
      <c r="G18" s="4">
        <v>6901.29</v>
      </c>
      <c r="H18" s="4">
        <v>2.35</v>
      </c>
    </row>
    <row r="19" spans="2:9">
      <c r="B19" s="1" t="s">
        <v>937</v>
      </c>
      <c r="C19" s="15">
        <v>4.5999999999999996</v>
      </c>
      <c r="D19" s="1" t="s">
        <v>356</v>
      </c>
      <c r="E19" s="1" t="s">
        <v>938</v>
      </c>
      <c r="F19" s="4">
        <v>5000000</v>
      </c>
      <c r="G19" s="4">
        <v>5235.3900000000003</v>
      </c>
      <c r="H19" s="4">
        <v>1.78</v>
      </c>
    </row>
    <row r="20" spans="2:9">
      <c r="B20" s="1" t="s">
        <v>88</v>
      </c>
      <c r="C20" s="15">
        <v>6.01</v>
      </c>
      <c r="D20" s="1" t="s">
        <v>356</v>
      </c>
      <c r="E20" s="1" t="s">
        <v>89</v>
      </c>
      <c r="F20" s="4">
        <v>1000000</v>
      </c>
      <c r="G20" s="4">
        <v>1042</v>
      </c>
      <c r="H20" s="4">
        <v>0.36</v>
      </c>
    </row>
    <row r="21" spans="2:9">
      <c r="B21" s="1" t="s">
        <v>545</v>
      </c>
      <c r="C21" s="15">
        <v>6.37</v>
      </c>
      <c r="D21" s="1" t="s">
        <v>356</v>
      </c>
      <c r="E21" s="1" t="s">
        <v>546</v>
      </c>
      <c r="F21" s="4">
        <v>525500</v>
      </c>
      <c r="G21" s="4">
        <v>553</v>
      </c>
      <c r="H21" s="4">
        <v>0.19</v>
      </c>
    </row>
    <row r="22" spans="2:9">
      <c r="B22" s="1" t="s">
        <v>1682</v>
      </c>
      <c r="C22" s="15">
        <v>6.13</v>
      </c>
      <c r="D22" s="1" t="s">
        <v>356</v>
      </c>
      <c r="E22" s="1" t="s">
        <v>1681</v>
      </c>
      <c r="F22" s="4">
        <v>500000</v>
      </c>
      <c r="G22" s="4">
        <v>516.1</v>
      </c>
      <c r="H22" s="4">
        <v>0.18</v>
      </c>
    </row>
    <row r="23" spans="2:9">
      <c r="B23" s="1" t="s">
        <v>541</v>
      </c>
      <c r="C23" s="15">
        <v>5.93</v>
      </c>
      <c r="D23" s="1" t="s">
        <v>356</v>
      </c>
      <c r="E23" s="1" t="s">
        <v>542</v>
      </c>
      <c r="F23" s="4">
        <v>480500</v>
      </c>
      <c r="G23" s="4">
        <v>506.93</v>
      </c>
      <c r="H23" s="4">
        <v>0.17</v>
      </c>
    </row>
    <row r="24" spans="2:9">
      <c r="B24" s="1" t="s">
        <v>1304</v>
      </c>
      <c r="C24" s="15">
        <v>6.51</v>
      </c>
      <c r="D24" s="1" t="s">
        <v>356</v>
      </c>
      <c r="E24" s="1" t="s">
        <v>1303</v>
      </c>
      <c r="F24" s="4">
        <v>500000</v>
      </c>
      <c r="G24" s="4">
        <v>506.25</v>
      </c>
      <c r="H24" s="4">
        <v>0.17</v>
      </c>
    </row>
    <row r="25" spans="2:9">
      <c r="B25" s="1" t="s">
        <v>848</v>
      </c>
      <c r="C25" s="15">
        <v>6.27</v>
      </c>
      <c r="D25" s="1" t="s">
        <v>356</v>
      </c>
      <c r="E25" s="1" t="s">
        <v>849</v>
      </c>
      <c r="F25" s="4">
        <v>317500</v>
      </c>
      <c r="G25" s="4">
        <v>332.64</v>
      </c>
      <c r="H25" s="4">
        <v>0.11</v>
      </c>
    </row>
    <row r="26" spans="2:9">
      <c r="B26" s="1" t="s">
        <v>940</v>
      </c>
      <c r="C26" s="15">
        <v>4.18</v>
      </c>
      <c r="D26" s="1" t="s">
        <v>356</v>
      </c>
      <c r="E26" s="1" t="s">
        <v>941</v>
      </c>
      <c r="F26" s="4">
        <v>300000</v>
      </c>
      <c r="G26" s="4">
        <v>311.20999999999998</v>
      </c>
      <c r="H26" s="4">
        <v>0.11</v>
      </c>
    </row>
    <row r="27" spans="2:9">
      <c r="B27" s="1" t="s">
        <v>1680</v>
      </c>
      <c r="C27" s="15">
        <v>6.31</v>
      </c>
      <c r="D27" s="1" t="s">
        <v>356</v>
      </c>
      <c r="E27" s="1" t="s">
        <v>1679</v>
      </c>
      <c r="F27" s="4">
        <v>205500</v>
      </c>
      <c r="G27" s="4">
        <v>198.35</v>
      </c>
      <c r="H27" s="4">
        <v>7.0000000000000007E-2</v>
      </c>
    </row>
    <row r="28" spans="2:9">
      <c r="B28" s="1" t="s">
        <v>692</v>
      </c>
      <c r="C28" s="15">
        <v>6.26</v>
      </c>
      <c r="D28" s="1" t="s">
        <v>356</v>
      </c>
      <c r="E28" s="1" t="s">
        <v>693</v>
      </c>
      <c r="F28" s="4">
        <v>60900</v>
      </c>
      <c r="G28" s="4">
        <v>58.86</v>
      </c>
      <c r="H28" s="4">
        <v>0.02</v>
      </c>
    </row>
    <row r="29" spans="2:9">
      <c r="B29" s="1" t="s">
        <v>842</v>
      </c>
      <c r="C29" s="15">
        <v>6.73</v>
      </c>
      <c r="D29" s="1" t="s">
        <v>356</v>
      </c>
      <c r="E29" s="1" t="s">
        <v>843</v>
      </c>
      <c r="F29" s="4">
        <v>38500</v>
      </c>
      <c r="G29" s="4">
        <v>36.69</v>
      </c>
      <c r="H29" s="4">
        <v>0.01</v>
      </c>
    </row>
    <row r="30" spans="2:9">
      <c r="B30" s="1" t="s">
        <v>1678</v>
      </c>
      <c r="C30" s="15">
        <v>6.75</v>
      </c>
      <c r="D30" s="1" t="s">
        <v>356</v>
      </c>
      <c r="E30" s="1" t="s">
        <v>1677</v>
      </c>
      <c r="F30" s="4">
        <v>400</v>
      </c>
      <c r="G30" s="4">
        <v>0.43</v>
      </c>
      <c r="H30" s="4">
        <v>0</v>
      </c>
      <c r="I30" s="1" t="s">
        <v>640</v>
      </c>
    </row>
    <row r="31" spans="2:9">
      <c r="B31" s="2" t="s">
        <v>358</v>
      </c>
      <c r="C31" s="17"/>
      <c r="D31" s="2"/>
      <c r="E31" s="2"/>
      <c r="F31" s="10"/>
      <c r="G31" s="10">
        <f>SUM(G11:G30)</f>
        <v>74608.790000000008</v>
      </c>
      <c r="H31" s="10">
        <f>SUM(H11:H30)</f>
        <v>25.440000000000008</v>
      </c>
    </row>
    <row r="32" spans="2:9">
      <c r="B32" s="2" t="s">
        <v>547</v>
      </c>
    </row>
    <row r="33" spans="2:8">
      <c r="B33" s="1" t="s">
        <v>1676</v>
      </c>
      <c r="C33" s="15">
        <v>4.49</v>
      </c>
      <c r="D33" s="1" t="s">
        <v>548</v>
      </c>
      <c r="E33" s="1" t="s">
        <v>1675</v>
      </c>
      <c r="F33" s="4">
        <v>1600</v>
      </c>
      <c r="G33" s="4">
        <v>16121.87</v>
      </c>
      <c r="H33" s="4">
        <v>5.5</v>
      </c>
    </row>
    <row r="34" spans="2:8">
      <c r="B34" s="1" t="s">
        <v>1674</v>
      </c>
      <c r="C34" s="15">
        <v>4.46</v>
      </c>
      <c r="D34" s="1" t="s">
        <v>548</v>
      </c>
      <c r="E34" s="1" t="s">
        <v>1673</v>
      </c>
      <c r="F34" s="4">
        <v>1000</v>
      </c>
      <c r="G34" s="4">
        <v>10424.200000000001</v>
      </c>
      <c r="H34" s="4">
        <v>3.55</v>
      </c>
    </row>
    <row r="35" spans="2:8">
      <c r="B35" s="1" t="s">
        <v>1672</v>
      </c>
      <c r="C35" s="15">
        <v>6.12</v>
      </c>
      <c r="D35" s="1" t="s">
        <v>548</v>
      </c>
      <c r="E35" s="1" t="s">
        <v>1671</v>
      </c>
      <c r="F35" s="4">
        <v>1000</v>
      </c>
      <c r="G35" s="4">
        <v>9882.44</v>
      </c>
      <c r="H35" s="4">
        <v>3.37</v>
      </c>
    </row>
    <row r="36" spans="2:8">
      <c r="B36" s="1" t="s">
        <v>90</v>
      </c>
      <c r="C36" s="15">
        <v>4.7699999999999996</v>
      </c>
      <c r="D36" s="1" t="s">
        <v>548</v>
      </c>
      <c r="E36" s="1" t="s">
        <v>91</v>
      </c>
      <c r="F36" s="4">
        <v>750</v>
      </c>
      <c r="G36" s="4">
        <v>7526.14</v>
      </c>
      <c r="H36" s="4">
        <v>2.57</v>
      </c>
    </row>
    <row r="37" spans="2:8">
      <c r="B37" s="1" t="s">
        <v>1670</v>
      </c>
      <c r="C37" s="15">
        <v>6.42</v>
      </c>
      <c r="D37" s="1" t="s">
        <v>548</v>
      </c>
      <c r="E37" s="1" t="s">
        <v>103</v>
      </c>
      <c r="F37" s="4">
        <v>750</v>
      </c>
      <c r="G37" s="4">
        <v>7503.78</v>
      </c>
      <c r="H37" s="4">
        <v>2.56</v>
      </c>
    </row>
    <row r="38" spans="2:8">
      <c r="B38" s="1" t="s">
        <v>1669</v>
      </c>
      <c r="C38" s="15">
        <v>5.08</v>
      </c>
      <c r="D38" s="1" t="s">
        <v>548</v>
      </c>
      <c r="E38" s="1" t="s">
        <v>1668</v>
      </c>
      <c r="F38" s="4">
        <v>650</v>
      </c>
      <c r="G38" s="4">
        <v>6668.28</v>
      </c>
      <c r="H38" s="4">
        <v>2.27</v>
      </c>
    </row>
    <row r="39" spans="2:8">
      <c r="B39" s="1" t="s">
        <v>1667</v>
      </c>
      <c r="C39" s="15">
        <v>5.63</v>
      </c>
      <c r="D39" s="1" t="s">
        <v>548</v>
      </c>
      <c r="E39" s="1" t="s">
        <v>1666</v>
      </c>
      <c r="F39" s="4">
        <v>500</v>
      </c>
      <c r="G39" s="4">
        <v>5258.27</v>
      </c>
      <c r="H39" s="4">
        <v>1.79</v>
      </c>
    </row>
    <row r="40" spans="2:8">
      <c r="B40" s="1" t="s">
        <v>1665</v>
      </c>
      <c r="C40" s="15">
        <v>5.14</v>
      </c>
      <c r="D40" s="1" t="s">
        <v>548</v>
      </c>
      <c r="E40" s="1" t="s">
        <v>1664</v>
      </c>
      <c r="F40" s="4">
        <v>500</v>
      </c>
      <c r="G40" s="4">
        <v>5207.3999999999996</v>
      </c>
      <c r="H40" s="4">
        <v>1.78</v>
      </c>
    </row>
    <row r="41" spans="2:8">
      <c r="B41" s="1" t="s">
        <v>1663</v>
      </c>
      <c r="C41" s="15">
        <v>4.45</v>
      </c>
      <c r="D41" s="1" t="s">
        <v>548</v>
      </c>
      <c r="E41" s="1" t="s">
        <v>1662</v>
      </c>
      <c r="F41" s="4">
        <v>500</v>
      </c>
      <c r="G41" s="4">
        <v>5140.8900000000003</v>
      </c>
      <c r="H41" s="4">
        <v>1.75</v>
      </c>
    </row>
    <row r="42" spans="2:8">
      <c r="B42" s="1" t="s">
        <v>1255</v>
      </c>
      <c r="C42" s="15">
        <v>4.76</v>
      </c>
      <c r="D42" s="1" t="s">
        <v>548</v>
      </c>
      <c r="E42" s="1" t="s">
        <v>96</v>
      </c>
      <c r="F42" s="4">
        <v>500</v>
      </c>
      <c r="G42" s="4">
        <v>5140.08</v>
      </c>
      <c r="H42" s="4">
        <v>1.75</v>
      </c>
    </row>
    <row r="43" spans="2:8">
      <c r="B43" s="1" t="s">
        <v>1661</v>
      </c>
      <c r="C43" s="15">
        <v>5.8</v>
      </c>
      <c r="D43" s="1" t="s">
        <v>548</v>
      </c>
      <c r="E43" s="1" t="s">
        <v>1660</v>
      </c>
      <c r="F43" s="4">
        <v>500</v>
      </c>
      <c r="G43" s="4">
        <v>5016.88</v>
      </c>
      <c r="H43" s="4">
        <v>1.71</v>
      </c>
    </row>
    <row r="44" spans="2:8">
      <c r="B44" s="1" t="s">
        <v>1659</v>
      </c>
      <c r="C44" s="15">
        <v>5.21</v>
      </c>
      <c r="D44" s="1" t="s">
        <v>548</v>
      </c>
      <c r="E44" s="1" t="s">
        <v>1658</v>
      </c>
      <c r="F44" s="4">
        <v>500</v>
      </c>
      <c r="G44" s="4">
        <v>4985.84</v>
      </c>
      <c r="H44" s="4">
        <v>1.7</v>
      </c>
    </row>
    <row r="45" spans="2:8">
      <c r="B45" s="1" t="s">
        <v>1246</v>
      </c>
      <c r="C45" s="15">
        <v>6.8</v>
      </c>
      <c r="D45" s="1" t="s">
        <v>548</v>
      </c>
      <c r="E45" s="1" t="s">
        <v>553</v>
      </c>
      <c r="F45" s="4">
        <v>500</v>
      </c>
      <c r="G45" s="4">
        <v>4905.0600000000004</v>
      </c>
      <c r="H45" s="4">
        <v>1.67</v>
      </c>
    </row>
    <row r="46" spans="2:8">
      <c r="B46" s="1" t="s">
        <v>1657</v>
      </c>
      <c r="C46" s="15">
        <v>5.1100000000000003</v>
      </c>
      <c r="D46" s="1" t="s">
        <v>548</v>
      </c>
      <c r="E46" s="1" t="s">
        <v>1656</v>
      </c>
      <c r="F46" s="4">
        <v>470</v>
      </c>
      <c r="G46" s="4">
        <v>4878.91</v>
      </c>
      <c r="H46" s="4">
        <v>1.66</v>
      </c>
    </row>
    <row r="47" spans="2:8">
      <c r="B47" s="1" t="s">
        <v>1655</v>
      </c>
      <c r="C47" s="15">
        <v>4.67</v>
      </c>
      <c r="D47" s="1" t="s">
        <v>548</v>
      </c>
      <c r="E47" s="1" t="s">
        <v>1654</v>
      </c>
      <c r="F47" s="4">
        <v>350</v>
      </c>
      <c r="G47" s="4">
        <v>3614.85</v>
      </c>
      <c r="H47" s="4">
        <v>1.23</v>
      </c>
    </row>
    <row r="48" spans="2:8">
      <c r="B48" s="1" t="s">
        <v>1653</v>
      </c>
      <c r="C48" s="15">
        <v>5.76</v>
      </c>
      <c r="D48" s="1" t="s">
        <v>548</v>
      </c>
      <c r="E48" s="1" t="s">
        <v>1652</v>
      </c>
      <c r="F48" s="4">
        <v>300</v>
      </c>
      <c r="G48" s="4">
        <v>3138.55</v>
      </c>
      <c r="H48" s="4">
        <v>1.07</v>
      </c>
    </row>
    <row r="49" spans="2:8">
      <c r="B49" s="1" t="s">
        <v>181</v>
      </c>
      <c r="C49" s="15">
        <v>4.38</v>
      </c>
      <c r="D49" s="1" t="s">
        <v>548</v>
      </c>
      <c r="E49" s="1" t="s">
        <v>182</v>
      </c>
      <c r="F49" s="4">
        <v>300</v>
      </c>
      <c r="G49" s="4">
        <v>3088.39</v>
      </c>
      <c r="H49" s="4">
        <v>1.05</v>
      </c>
    </row>
    <row r="50" spans="2:8">
      <c r="B50" s="1" t="s">
        <v>1651</v>
      </c>
      <c r="C50" s="15">
        <v>4.5599999999999996</v>
      </c>
      <c r="D50" s="1" t="s">
        <v>554</v>
      </c>
      <c r="E50" s="1" t="s">
        <v>1650</v>
      </c>
      <c r="F50" s="4">
        <v>250</v>
      </c>
      <c r="G50" s="4">
        <v>2575.2199999999998</v>
      </c>
      <c r="H50" s="4">
        <v>0.88</v>
      </c>
    </row>
    <row r="51" spans="2:8">
      <c r="B51" s="1" t="s">
        <v>1649</v>
      </c>
      <c r="C51" s="15">
        <v>4.3499999999999996</v>
      </c>
      <c r="D51" s="1" t="s">
        <v>548</v>
      </c>
      <c r="E51" s="1" t="s">
        <v>1648</v>
      </c>
      <c r="F51" s="4">
        <v>250</v>
      </c>
      <c r="G51" s="4">
        <v>2560.91</v>
      </c>
      <c r="H51" s="4">
        <v>0.87</v>
      </c>
    </row>
    <row r="52" spans="2:8">
      <c r="B52" s="1" t="s">
        <v>1213</v>
      </c>
      <c r="C52" s="15">
        <v>5.13</v>
      </c>
      <c r="D52" s="1" t="s">
        <v>548</v>
      </c>
      <c r="E52" s="1" t="s">
        <v>858</v>
      </c>
      <c r="F52" s="4">
        <v>250</v>
      </c>
      <c r="G52" s="4">
        <v>2528.48</v>
      </c>
      <c r="H52" s="4">
        <v>0.86</v>
      </c>
    </row>
    <row r="53" spans="2:8">
      <c r="B53" s="1" t="s">
        <v>1346</v>
      </c>
      <c r="C53" s="15">
        <v>5.76</v>
      </c>
      <c r="D53" s="1" t="s">
        <v>548</v>
      </c>
      <c r="E53" s="1" t="s">
        <v>552</v>
      </c>
      <c r="F53" s="4">
        <v>250</v>
      </c>
      <c r="G53" s="4">
        <v>2495.9</v>
      </c>
      <c r="H53" s="4">
        <v>0.85</v>
      </c>
    </row>
    <row r="54" spans="2:8">
      <c r="B54" s="1" t="s">
        <v>1647</v>
      </c>
      <c r="C54" s="15">
        <v>5.8</v>
      </c>
      <c r="D54" s="1" t="s">
        <v>548</v>
      </c>
      <c r="E54" s="1" t="s">
        <v>549</v>
      </c>
      <c r="F54" s="4">
        <v>250</v>
      </c>
      <c r="G54" s="4">
        <v>2489.9</v>
      </c>
      <c r="H54" s="4">
        <v>0.85</v>
      </c>
    </row>
    <row r="55" spans="2:8">
      <c r="B55" s="1" t="s">
        <v>1646</v>
      </c>
      <c r="C55" s="15">
        <v>5.3</v>
      </c>
      <c r="D55" s="1" t="s">
        <v>548</v>
      </c>
      <c r="E55" s="1" t="s">
        <v>1645</v>
      </c>
      <c r="F55" s="4">
        <v>230000</v>
      </c>
      <c r="G55" s="4">
        <v>2391.87</v>
      </c>
      <c r="H55" s="4">
        <v>0.82</v>
      </c>
    </row>
    <row r="56" spans="2:8">
      <c r="B56" s="1" t="s">
        <v>1644</v>
      </c>
      <c r="C56" s="15">
        <v>5.9</v>
      </c>
      <c r="D56" s="1" t="s">
        <v>548</v>
      </c>
      <c r="E56" s="1" t="s">
        <v>1643</v>
      </c>
      <c r="F56" s="4">
        <v>200</v>
      </c>
      <c r="G56" s="4">
        <v>2090.9699999999998</v>
      </c>
      <c r="H56" s="4">
        <v>0.71</v>
      </c>
    </row>
    <row r="57" spans="2:8">
      <c r="B57" s="1" t="s">
        <v>1642</v>
      </c>
      <c r="C57" s="15">
        <v>4.62</v>
      </c>
      <c r="D57" s="1" t="s">
        <v>548</v>
      </c>
      <c r="E57" s="1" t="s">
        <v>185</v>
      </c>
      <c r="F57" s="4">
        <v>200</v>
      </c>
      <c r="G57" s="4">
        <v>2042.46</v>
      </c>
      <c r="H57" s="4">
        <v>0.7</v>
      </c>
    </row>
    <row r="58" spans="2:8">
      <c r="B58" s="1" t="s">
        <v>1641</v>
      </c>
      <c r="C58" s="15">
        <v>5.98</v>
      </c>
      <c r="D58" s="1" t="s">
        <v>554</v>
      </c>
      <c r="E58" s="1" t="s">
        <v>1640</v>
      </c>
      <c r="F58" s="4">
        <v>750</v>
      </c>
      <c r="G58" s="4">
        <v>1600.22</v>
      </c>
      <c r="H58" s="4">
        <v>0.55000000000000004</v>
      </c>
    </row>
    <row r="59" spans="2:8">
      <c r="B59" s="1" t="s">
        <v>696</v>
      </c>
      <c r="C59" s="15">
        <v>4.95</v>
      </c>
      <c r="D59" s="1" t="s">
        <v>548</v>
      </c>
      <c r="E59" s="1" t="s">
        <v>697</v>
      </c>
      <c r="F59" s="4">
        <v>150</v>
      </c>
      <c r="G59" s="4">
        <v>1541.88</v>
      </c>
      <c r="H59" s="4">
        <v>0.53</v>
      </c>
    </row>
    <row r="60" spans="2:8">
      <c r="B60" s="1" t="s">
        <v>1639</v>
      </c>
      <c r="C60" s="15">
        <v>6.67</v>
      </c>
      <c r="D60" s="1" t="s">
        <v>548</v>
      </c>
      <c r="E60" s="1" t="s">
        <v>1638</v>
      </c>
      <c r="F60" s="4">
        <v>100</v>
      </c>
      <c r="G60" s="4">
        <v>1099.27</v>
      </c>
      <c r="H60" s="4">
        <v>0.37</v>
      </c>
    </row>
    <row r="61" spans="2:8">
      <c r="B61" s="1" t="s">
        <v>127</v>
      </c>
      <c r="C61" s="15">
        <v>3.49</v>
      </c>
      <c r="D61" s="1" t="s">
        <v>548</v>
      </c>
      <c r="E61" s="1" t="s">
        <v>128</v>
      </c>
      <c r="F61" s="4">
        <v>100</v>
      </c>
      <c r="G61" s="4">
        <v>1007.92</v>
      </c>
      <c r="H61" s="4">
        <v>0.34</v>
      </c>
    </row>
    <row r="62" spans="2:8">
      <c r="B62" s="1" t="s">
        <v>1240</v>
      </c>
      <c r="C62" s="15">
        <v>5.28</v>
      </c>
      <c r="D62" s="1" t="s">
        <v>554</v>
      </c>
      <c r="E62" s="1" t="s">
        <v>1239</v>
      </c>
      <c r="F62" s="4">
        <v>100</v>
      </c>
      <c r="G62" s="4">
        <v>987.72</v>
      </c>
      <c r="H62" s="4">
        <v>0.34</v>
      </c>
    </row>
    <row r="63" spans="2:8">
      <c r="B63" s="1" t="s">
        <v>1201</v>
      </c>
      <c r="C63" s="15">
        <v>5.9</v>
      </c>
      <c r="D63" s="1" t="s">
        <v>554</v>
      </c>
      <c r="E63" s="1" t="s">
        <v>555</v>
      </c>
      <c r="F63" s="4">
        <v>250</v>
      </c>
      <c r="G63" s="4">
        <v>524</v>
      </c>
      <c r="H63" s="4">
        <v>0.18</v>
      </c>
    </row>
    <row r="64" spans="2:8">
      <c r="B64" s="1" t="s">
        <v>1637</v>
      </c>
      <c r="C64" s="15">
        <v>6.37</v>
      </c>
      <c r="D64" s="1" t="s">
        <v>554</v>
      </c>
      <c r="E64" s="1" t="s">
        <v>556</v>
      </c>
      <c r="F64" s="4">
        <v>250</v>
      </c>
      <c r="G64" s="4">
        <v>517.34</v>
      </c>
      <c r="H64" s="4">
        <v>0.18</v>
      </c>
    </row>
    <row r="65" spans="2:8">
      <c r="B65" s="1" t="s">
        <v>1636</v>
      </c>
      <c r="C65" s="15">
        <v>5.52</v>
      </c>
      <c r="D65" s="1" t="s">
        <v>548</v>
      </c>
      <c r="E65" s="1" t="s">
        <v>1635</v>
      </c>
      <c r="F65" s="4">
        <v>50</v>
      </c>
      <c r="G65" s="4">
        <v>512.11</v>
      </c>
      <c r="H65" s="4">
        <v>0.17</v>
      </c>
    </row>
    <row r="66" spans="2:8">
      <c r="B66" s="1" t="s">
        <v>1634</v>
      </c>
      <c r="C66" s="15">
        <v>4.5</v>
      </c>
      <c r="D66" s="1" t="s">
        <v>548</v>
      </c>
      <c r="E66" s="1" t="s">
        <v>1633</v>
      </c>
      <c r="F66" s="4">
        <v>50</v>
      </c>
      <c r="G66" s="4">
        <v>502.95</v>
      </c>
      <c r="H66" s="4">
        <v>0.17</v>
      </c>
    </row>
    <row r="67" spans="2:8">
      <c r="B67" s="1" t="s">
        <v>1196</v>
      </c>
      <c r="C67" s="15">
        <v>5.98</v>
      </c>
      <c r="D67" s="1" t="s">
        <v>548</v>
      </c>
      <c r="E67" s="1" t="s">
        <v>1195</v>
      </c>
      <c r="F67" s="4">
        <v>33</v>
      </c>
      <c r="G67" s="4">
        <v>349.45</v>
      </c>
      <c r="H67" s="4">
        <v>0.12</v>
      </c>
    </row>
    <row r="68" spans="2:8">
      <c r="B68" s="1" t="s">
        <v>1152</v>
      </c>
      <c r="C68" s="15">
        <v>3.66</v>
      </c>
      <c r="D68" s="1" t="s">
        <v>548</v>
      </c>
      <c r="E68" s="1" t="s">
        <v>1151</v>
      </c>
      <c r="F68" s="4">
        <v>26</v>
      </c>
      <c r="G68" s="4">
        <v>263.19</v>
      </c>
      <c r="H68" s="4">
        <v>0.09</v>
      </c>
    </row>
    <row r="69" spans="2:8">
      <c r="B69" s="1" t="s">
        <v>983</v>
      </c>
      <c r="C69" s="15">
        <v>3.48</v>
      </c>
      <c r="D69" s="1" t="s">
        <v>548</v>
      </c>
      <c r="E69" s="1" t="s">
        <v>872</v>
      </c>
      <c r="F69" s="4">
        <v>19</v>
      </c>
      <c r="G69" s="4">
        <v>190.38</v>
      </c>
      <c r="H69" s="4">
        <v>0.06</v>
      </c>
    </row>
    <row r="70" spans="2:8">
      <c r="B70" s="1" t="s">
        <v>1090</v>
      </c>
      <c r="C70" s="15">
        <v>3.42</v>
      </c>
      <c r="D70" s="1" t="s">
        <v>548</v>
      </c>
      <c r="E70" s="1" t="s">
        <v>1089</v>
      </c>
      <c r="F70" s="4">
        <v>10</v>
      </c>
      <c r="G70" s="4">
        <v>126.58</v>
      </c>
      <c r="H70" s="4">
        <v>0.04</v>
      </c>
    </row>
    <row r="71" spans="2:8">
      <c r="B71" s="1" t="s">
        <v>1632</v>
      </c>
      <c r="C71" s="15">
        <v>6.81</v>
      </c>
      <c r="D71" s="1" t="s">
        <v>548</v>
      </c>
      <c r="E71" s="1" t="s">
        <v>1631</v>
      </c>
      <c r="F71" s="4">
        <v>10</v>
      </c>
      <c r="G71" s="4">
        <v>109</v>
      </c>
      <c r="H71" s="4">
        <v>0.04</v>
      </c>
    </row>
    <row r="72" spans="2:8">
      <c r="B72" s="1" t="s">
        <v>694</v>
      </c>
      <c r="C72" s="15">
        <v>4.74</v>
      </c>
      <c r="D72" s="1" t="s">
        <v>548</v>
      </c>
      <c r="E72" s="1" t="s">
        <v>695</v>
      </c>
      <c r="F72" s="4">
        <v>10</v>
      </c>
      <c r="G72" s="4">
        <v>105.57</v>
      </c>
      <c r="H72" s="4">
        <v>0.04</v>
      </c>
    </row>
    <row r="73" spans="2:8">
      <c r="B73" s="1" t="s">
        <v>1630</v>
      </c>
      <c r="C73" s="15">
        <v>5.93</v>
      </c>
      <c r="D73" s="1" t="s">
        <v>548</v>
      </c>
      <c r="E73" s="1" t="s">
        <v>1629</v>
      </c>
      <c r="F73" s="4">
        <v>10</v>
      </c>
      <c r="G73" s="4">
        <v>103.72</v>
      </c>
      <c r="H73" s="4">
        <v>0.04</v>
      </c>
    </row>
    <row r="74" spans="2:8">
      <c r="B74" s="1" t="s">
        <v>1628</v>
      </c>
      <c r="C74" s="15">
        <v>5.69</v>
      </c>
      <c r="D74" s="1" t="s">
        <v>548</v>
      </c>
      <c r="E74" s="1" t="s">
        <v>866</v>
      </c>
      <c r="F74" s="4">
        <v>8</v>
      </c>
      <c r="G74" s="4">
        <v>82.18</v>
      </c>
      <c r="H74" s="4">
        <v>0.03</v>
      </c>
    </row>
    <row r="75" spans="2:8">
      <c r="B75" s="1" t="s">
        <v>1627</v>
      </c>
      <c r="C75" s="15">
        <v>6.82</v>
      </c>
      <c r="D75" s="1" t="s">
        <v>548</v>
      </c>
      <c r="E75" s="1" t="s">
        <v>1626</v>
      </c>
      <c r="F75" s="4">
        <v>3</v>
      </c>
      <c r="G75" s="4">
        <v>32.54</v>
      </c>
      <c r="H75" s="4">
        <v>0.01</v>
      </c>
    </row>
    <row r="76" spans="2:8">
      <c r="B76" s="2" t="s">
        <v>563</v>
      </c>
      <c r="C76" s="17"/>
      <c r="D76" s="2"/>
      <c r="E76" s="2"/>
      <c r="F76" s="10"/>
      <c r="G76" s="10">
        <f>SUM(G32:G75)</f>
        <v>137333.56000000003</v>
      </c>
      <c r="H76" s="10">
        <f>SUM(H32:H75)</f>
        <v>46.82</v>
      </c>
    </row>
    <row r="77" spans="2:8">
      <c r="B77" s="2" t="s">
        <v>564</v>
      </c>
    </row>
    <row r="78" spans="2:8">
      <c r="B78" s="1" t="s">
        <v>1319</v>
      </c>
      <c r="C78" s="15">
        <v>5.585</v>
      </c>
      <c r="D78" s="1" t="s">
        <v>548</v>
      </c>
      <c r="E78" s="1" t="s">
        <v>1318</v>
      </c>
      <c r="F78" s="4">
        <v>860</v>
      </c>
      <c r="G78" s="4">
        <v>9007.0400000000009</v>
      </c>
      <c r="H78" s="4">
        <v>3.07</v>
      </c>
    </row>
    <row r="79" spans="2:8">
      <c r="B79" s="1" t="s">
        <v>1625</v>
      </c>
      <c r="C79" s="15">
        <v>5.82</v>
      </c>
      <c r="D79" s="1" t="s">
        <v>548</v>
      </c>
      <c r="E79" s="1" t="s">
        <v>565</v>
      </c>
      <c r="F79" s="4">
        <v>652</v>
      </c>
      <c r="G79" s="4">
        <v>6828</v>
      </c>
      <c r="H79" s="4">
        <v>2.33</v>
      </c>
    </row>
    <row r="80" spans="2:8">
      <c r="B80" s="2" t="s">
        <v>566</v>
      </c>
      <c r="C80" s="17"/>
      <c r="D80" s="2"/>
      <c r="E80" s="2"/>
      <c r="F80" s="10"/>
      <c r="G80" s="10">
        <f>SUM(G77:G79)</f>
        <v>15835.04</v>
      </c>
      <c r="H80" s="10">
        <f>SUM(H77:H79)</f>
        <v>5.4</v>
      </c>
    </row>
    <row r="81" spans="2:8">
      <c r="B81" s="2" t="s">
        <v>359</v>
      </c>
    </row>
    <row r="82" spans="2:8">
      <c r="B82" s="1" t="s">
        <v>1624</v>
      </c>
      <c r="C82" s="15">
        <v>3.8</v>
      </c>
      <c r="D82" s="1" t="s">
        <v>360</v>
      </c>
      <c r="E82" s="1" t="s">
        <v>1623</v>
      </c>
      <c r="F82" s="4">
        <v>2000</v>
      </c>
      <c r="G82" s="4">
        <v>9877.6299999999992</v>
      </c>
      <c r="H82" s="4">
        <v>3.37</v>
      </c>
    </row>
    <row r="83" spans="2:8">
      <c r="B83" s="1" t="s">
        <v>1622</v>
      </c>
      <c r="C83" s="15">
        <v>3.71</v>
      </c>
      <c r="D83" s="1" t="s">
        <v>360</v>
      </c>
      <c r="E83" s="1" t="s">
        <v>1621</v>
      </c>
      <c r="F83" s="4">
        <v>10000</v>
      </c>
      <c r="G83" s="4">
        <v>9834.07</v>
      </c>
      <c r="H83" s="4">
        <v>3.35</v>
      </c>
    </row>
    <row r="84" spans="2:8">
      <c r="B84" s="1" t="s">
        <v>1227</v>
      </c>
      <c r="C84" s="15">
        <v>3.84</v>
      </c>
      <c r="D84" s="1" t="s">
        <v>360</v>
      </c>
      <c r="E84" s="1" t="s">
        <v>1226</v>
      </c>
      <c r="F84" s="4">
        <v>2000</v>
      </c>
      <c r="G84" s="4">
        <v>9772.06</v>
      </c>
      <c r="H84" s="4">
        <v>3.33</v>
      </c>
    </row>
    <row r="85" spans="2:8">
      <c r="B85" s="1" t="s">
        <v>1556</v>
      </c>
      <c r="C85" s="15">
        <v>4.07</v>
      </c>
      <c r="D85" s="1" t="s">
        <v>360</v>
      </c>
      <c r="E85" s="1" t="s">
        <v>1555</v>
      </c>
      <c r="F85" s="4">
        <v>1500</v>
      </c>
      <c r="G85" s="4">
        <v>7384.86</v>
      </c>
      <c r="H85" s="4">
        <v>2.52</v>
      </c>
    </row>
    <row r="86" spans="2:8">
      <c r="B86" s="1" t="s">
        <v>1620</v>
      </c>
      <c r="C86" s="15">
        <v>3.68</v>
      </c>
      <c r="D86" s="1" t="s">
        <v>356</v>
      </c>
      <c r="E86" s="1" t="s">
        <v>1619</v>
      </c>
      <c r="F86" s="4">
        <v>5000000</v>
      </c>
      <c r="G86" s="4">
        <v>4920.05</v>
      </c>
      <c r="H86" s="4">
        <v>1.68</v>
      </c>
    </row>
    <row r="87" spans="2:8">
      <c r="B87" s="1" t="s">
        <v>1530</v>
      </c>
      <c r="C87" s="15">
        <v>3.71</v>
      </c>
      <c r="D87" s="1" t="s">
        <v>356</v>
      </c>
      <c r="E87" s="1" t="s">
        <v>1529</v>
      </c>
      <c r="F87" s="4">
        <v>4990100</v>
      </c>
      <c r="G87" s="4">
        <v>4899.4799999999996</v>
      </c>
      <c r="H87" s="4">
        <v>1.67</v>
      </c>
    </row>
    <row r="88" spans="2:8">
      <c r="B88" s="1" t="s">
        <v>1534</v>
      </c>
      <c r="C88" s="15">
        <v>4.2300000000000004</v>
      </c>
      <c r="D88" s="1" t="s">
        <v>360</v>
      </c>
      <c r="E88" s="1" t="s">
        <v>1533</v>
      </c>
      <c r="F88" s="4">
        <v>800</v>
      </c>
      <c r="G88" s="4">
        <v>3930.76</v>
      </c>
      <c r="H88" s="4">
        <v>1.34</v>
      </c>
    </row>
    <row r="89" spans="2:8">
      <c r="B89" s="1" t="s">
        <v>1540</v>
      </c>
      <c r="C89" s="15">
        <v>4.6100000000000003</v>
      </c>
      <c r="D89" s="1" t="s">
        <v>360</v>
      </c>
      <c r="E89" s="1" t="s">
        <v>1539</v>
      </c>
      <c r="F89" s="4">
        <v>500</v>
      </c>
      <c r="G89" s="4">
        <v>2424.75</v>
      </c>
      <c r="H89" s="4">
        <v>0.83</v>
      </c>
    </row>
    <row r="90" spans="2:8">
      <c r="B90" s="1" t="s">
        <v>1542</v>
      </c>
      <c r="C90" s="15">
        <v>4.7300000000000004</v>
      </c>
      <c r="D90" s="1" t="s">
        <v>360</v>
      </c>
      <c r="E90" s="1" t="s">
        <v>1541</v>
      </c>
      <c r="F90" s="4">
        <v>500</v>
      </c>
      <c r="G90" s="4">
        <v>2420.7199999999998</v>
      </c>
      <c r="H90" s="4">
        <v>0.83</v>
      </c>
    </row>
    <row r="91" spans="2:8">
      <c r="B91" s="2" t="s">
        <v>366</v>
      </c>
      <c r="C91" s="17"/>
      <c r="D91" s="2"/>
      <c r="E91" s="2"/>
      <c r="F91" s="10"/>
      <c r="G91" s="10">
        <f>SUM(G81:G90)</f>
        <v>55464.38</v>
      </c>
      <c r="H91" s="10">
        <f>SUM(H81:H90)</f>
        <v>18.919999999999998</v>
      </c>
    </row>
    <row r="92" spans="2:8">
      <c r="B92" s="2" t="s">
        <v>1223</v>
      </c>
      <c r="C92" s="17"/>
      <c r="D92" s="2"/>
      <c r="E92" s="2"/>
      <c r="F92" s="10"/>
      <c r="G92" s="10">
        <v>8600</v>
      </c>
      <c r="H92" s="10">
        <v>2.93</v>
      </c>
    </row>
    <row r="93" spans="2:8">
      <c r="B93" s="2" t="s">
        <v>367</v>
      </c>
      <c r="C93" s="17"/>
      <c r="D93" s="2"/>
      <c r="E93" s="2"/>
      <c r="F93" s="10"/>
      <c r="G93" s="10">
        <v>594.57000000000005</v>
      </c>
      <c r="H93" s="10">
        <v>0.2</v>
      </c>
    </row>
    <row r="94" spans="2:8">
      <c r="B94" s="2" t="s">
        <v>368</v>
      </c>
      <c r="C94" s="17"/>
      <c r="D94" s="2"/>
      <c r="E94" s="2"/>
      <c r="F94" s="10"/>
      <c r="G94" s="10">
        <v>292436.34000000003</v>
      </c>
      <c r="H94" s="10">
        <v>99.69</v>
      </c>
    </row>
    <row r="95" spans="2:8">
      <c r="B95" s="2" t="s">
        <v>503</v>
      </c>
      <c r="C95" s="17"/>
      <c r="D95" s="2"/>
      <c r="E95" s="2"/>
      <c r="F95" s="10"/>
      <c r="G95" s="10">
        <v>882.6648784100031</v>
      </c>
      <c r="H95" s="10">
        <v>0.31000000000000227</v>
      </c>
    </row>
    <row r="96" spans="2:8">
      <c r="B96" s="2" t="s">
        <v>370</v>
      </c>
      <c r="C96" s="17"/>
      <c r="D96" s="2"/>
      <c r="E96" s="2"/>
      <c r="F96" s="10"/>
      <c r="G96" s="10">
        <v>293319.00487841002</v>
      </c>
      <c r="H96" s="10">
        <v>100</v>
      </c>
    </row>
    <row r="97" spans="2:3">
      <c r="B97" s="1" t="s">
        <v>371</v>
      </c>
    </row>
    <row r="98" spans="2:3">
      <c r="B98" s="1" t="s">
        <v>372</v>
      </c>
    </row>
    <row r="99" spans="2:3">
      <c r="B99" s="2"/>
    </row>
    <row r="100" spans="2:3" ht="25.5">
      <c r="B100" s="11" t="s">
        <v>373</v>
      </c>
      <c r="C100" s="15" t="s">
        <v>374</v>
      </c>
    </row>
    <row r="101" spans="2:3">
      <c r="B101" s="2"/>
    </row>
    <row r="102" spans="2:3">
      <c r="B102" s="16" t="s">
        <v>1010</v>
      </c>
    </row>
    <row r="103" spans="2:3">
      <c r="B103" s="2" t="s">
        <v>376</v>
      </c>
    </row>
    <row r="104" spans="2:3">
      <c r="B104" s="2" t="s">
        <v>1618</v>
      </c>
      <c r="C104" s="17"/>
    </row>
    <row r="105" spans="2:3">
      <c r="B105" s="2" t="s">
        <v>1617</v>
      </c>
      <c r="C105" s="17"/>
    </row>
    <row r="106" spans="2:3">
      <c r="B106" s="2" t="s">
        <v>1616</v>
      </c>
      <c r="C106" s="17"/>
    </row>
    <row r="107" spans="2:3">
      <c r="B107" s="2" t="s">
        <v>1615</v>
      </c>
      <c r="C107" s="17"/>
    </row>
    <row r="108" spans="2:3">
      <c r="B108" s="2" t="s">
        <v>1614</v>
      </c>
      <c r="C108" s="17"/>
    </row>
    <row r="109" spans="2:3">
      <c r="B109" s="2" t="s">
        <v>1613</v>
      </c>
      <c r="C109" s="17"/>
    </row>
    <row r="110" spans="2:3">
      <c r="B110" s="2" t="s">
        <v>1612</v>
      </c>
      <c r="C110" s="17"/>
    </row>
    <row r="111" spans="2:3">
      <c r="B111" s="2" t="s">
        <v>1611</v>
      </c>
      <c r="C111" s="17"/>
    </row>
    <row r="112" spans="2:3">
      <c r="B112" s="2" t="s">
        <v>1610</v>
      </c>
      <c r="C112" s="17"/>
    </row>
    <row r="113" spans="2:7">
      <c r="B113" s="2" t="s">
        <v>1609</v>
      </c>
      <c r="C113" s="17"/>
    </row>
    <row r="114" spans="2:7">
      <c r="B114" s="2" t="s">
        <v>1608</v>
      </c>
      <c r="C114" s="17"/>
    </row>
    <row r="115" spans="2:7">
      <c r="B115" s="2" t="s">
        <v>1607</v>
      </c>
      <c r="C115" s="17"/>
    </row>
    <row r="116" spans="2:7">
      <c r="B116" s="2" t="s">
        <v>377</v>
      </c>
      <c r="C116" s="17"/>
    </row>
    <row r="117" spans="2:7">
      <c r="B117" s="16" t="s">
        <v>1606</v>
      </c>
    </row>
    <row r="119" spans="2:7">
      <c r="B119" s="16" t="s">
        <v>1000</v>
      </c>
      <c r="C119" s="23"/>
      <c r="D119" s="22"/>
      <c r="E119" s="22"/>
      <c r="F119" s="21"/>
      <c r="G119" s="21"/>
    </row>
    <row r="120" spans="2:7" ht="171">
      <c r="B120" s="32" t="s">
        <v>999</v>
      </c>
      <c r="C120" s="31" t="s">
        <v>998</v>
      </c>
      <c r="D120" s="30" t="s">
        <v>997</v>
      </c>
      <c r="E120" s="30" t="s">
        <v>996</v>
      </c>
      <c r="F120" s="29" t="s">
        <v>1482</v>
      </c>
      <c r="G120" s="21"/>
    </row>
    <row r="121" spans="2:7">
      <c r="B121" s="28" t="s">
        <v>1605</v>
      </c>
      <c r="C121" s="27" t="s">
        <v>1576</v>
      </c>
      <c r="D121" s="44" t="s">
        <v>1479</v>
      </c>
      <c r="E121" s="44" t="s">
        <v>1478</v>
      </c>
      <c r="F121" s="24">
        <v>2500</v>
      </c>
      <c r="G121" s="21" t="s">
        <v>992</v>
      </c>
    </row>
    <row r="122" spans="2:7">
      <c r="B122" s="28" t="s">
        <v>1604</v>
      </c>
      <c r="C122" s="27" t="s">
        <v>1603</v>
      </c>
      <c r="D122" s="44" t="s">
        <v>1479</v>
      </c>
      <c r="E122" s="44" t="s">
        <v>1478</v>
      </c>
      <c r="F122" s="46">
        <v>14500</v>
      </c>
      <c r="G122" s="21" t="s">
        <v>1602</v>
      </c>
    </row>
    <row r="123" spans="2:7">
      <c r="B123" s="28" t="s">
        <v>1601</v>
      </c>
      <c r="C123" s="27" t="s">
        <v>1600</v>
      </c>
      <c r="D123" s="44" t="s">
        <v>1479</v>
      </c>
      <c r="E123" s="44" t="s">
        <v>1478</v>
      </c>
      <c r="F123" s="46">
        <v>2766.5839900000001</v>
      </c>
      <c r="G123" s="21" t="s">
        <v>1599</v>
      </c>
    </row>
    <row r="124" spans="2:7">
      <c r="B124" s="22"/>
      <c r="C124" s="23"/>
      <c r="D124" s="22"/>
      <c r="E124" s="22"/>
      <c r="F124" s="21"/>
      <c r="G124" s="21"/>
    </row>
    <row r="125" spans="2:7">
      <c r="B125" s="22"/>
      <c r="C125" s="23"/>
      <c r="D125" s="22"/>
      <c r="E125" s="22"/>
      <c r="F125" s="21"/>
      <c r="G125" s="21"/>
    </row>
    <row r="126" spans="2:7">
      <c r="B126" s="22" t="s">
        <v>1598</v>
      </c>
      <c r="C126" s="23"/>
      <c r="D126" s="22"/>
      <c r="E126" s="22"/>
      <c r="F126" s="21"/>
      <c r="G126" s="21"/>
    </row>
    <row r="127" spans="2:7">
      <c r="B127" s="22" t="s">
        <v>1597</v>
      </c>
      <c r="C127" s="23"/>
      <c r="D127" s="22"/>
      <c r="E127" s="22"/>
      <c r="F127" s="21"/>
      <c r="G127" s="21"/>
    </row>
    <row r="128" spans="2:7">
      <c r="B128" s="22" t="s">
        <v>1596</v>
      </c>
      <c r="C128" s="23"/>
      <c r="D128" s="22"/>
      <c r="E128" s="22"/>
      <c r="F128" s="21"/>
      <c r="G128" s="21"/>
    </row>
    <row r="131" spans="1:8">
      <c r="A131" s="3" t="s">
        <v>243</v>
      </c>
      <c r="B131" s="269" t="s">
        <v>1595</v>
      </c>
      <c r="C131" s="269"/>
      <c r="D131" s="269"/>
      <c r="E131" s="269"/>
    </row>
    <row r="132" spans="1:8">
      <c r="C132" s="5"/>
    </row>
    <row r="133" spans="1:8">
      <c r="C133" s="5"/>
    </row>
    <row r="134" spans="1:8">
      <c r="C134" s="5"/>
    </row>
    <row r="135" spans="1:8">
      <c r="B135" s="1" t="s">
        <v>344</v>
      </c>
      <c r="C135" s="5"/>
    </row>
    <row r="136" spans="1:8">
      <c r="B136" s="6" t="s">
        <v>345</v>
      </c>
      <c r="C136" s="7" t="s">
        <v>346</v>
      </c>
      <c r="D136" s="6" t="s">
        <v>347</v>
      </c>
      <c r="E136" s="6" t="s">
        <v>348</v>
      </c>
      <c r="F136" s="8" t="s">
        <v>349</v>
      </c>
      <c r="G136" s="8" t="s">
        <v>350</v>
      </c>
      <c r="H136" s="8" t="s">
        <v>351</v>
      </c>
    </row>
    <row r="137" spans="1:8">
      <c r="B137" s="2" t="s">
        <v>368</v>
      </c>
      <c r="C137" s="9"/>
      <c r="D137" s="2"/>
      <c r="E137" s="2"/>
      <c r="F137" s="10"/>
      <c r="G137" s="10">
        <v>0</v>
      </c>
      <c r="H137" s="10">
        <v>0</v>
      </c>
    </row>
    <row r="138" spans="1:8">
      <c r="B138" s="2" t="s">
        <v>503</v>
      </c>
      <c r="C138" s="9"/>
      <c r="D138" s="2"/>
      <c r="E138" s="2"/>
      <c r="F138" s="10"/>
      <c r="G138" s="10">
        <v>1124.2000000999999</v>
      </c>
      <c r="H138" s="10">
        <v>100</v>
      </c>
    </row>
    <row r="139" spans="1:8">
      <c r="B139" s="2" t="s">
        <v>370</v>
      </c>
      <c r="C139" s="9"/>
      <c r="D139" s="2"/>
      <c r="E139" s="2"/>
      <c r="F139" s="10"/>
      <c r="G139" s="10">
        <v>1124.2000000999999</v>
      </c>
      <c r="H139" s="10">
        <v>100</v>
      </c>
    </row>
    <row r="140" spans="1:8">
      <c r="B140" s="1" t="s">
        <v>371</v>
      </c>
      <c r="C140" s="5"/>
    </row>
    <row r="141" spans="1:8">
      <c r="B141" s="1" t="s">
        <v>372</v>
      </c>
      <c r="C141" s="5"/>
    </row>
    <row r="142" spans="1:8">
      <c r="B142" s="2"/>
      <c r="C142" s="5"/>
    </row>
    <row r="143" spans="1:8" ht="25.5">
      <c r="B143" s="11" t="s">
        <v>373</v>
      </c>
      <c r="C143" s="5" t="s">
        <v>374</v>
      </c>
    </row>
    <row r="144" spans="1:8">
      <c r="B144" s="2"/>
      <c r="C144" s="5"/>
    </row>
    <row r="145" spans="2:3">
      <c r="B145" s="16" t="s">
        <v>1010</v>
      </c>
    </row>
    <row r="146" spans="2:3">
      <c r="B146" s="2" t="s">
        <v>376</v>
      </c>
      <c r="C146" s="5"/>
    </row>
    <row r="147" spans="2:3">
      <c r="B147" s="2" t="s">
        <v>1594</v>
      </c>
      <c r="C147" s="9"/>
    </row>
    <row r="148" spans="2:3">
      <c r="B148" s="2" t="s">
        <v>1593</v>
      </c>
      <c r="C148" s="9"/>
    </row>
    <row r="149" spans="2:3">
      <c r="B149" s="2" t="s">
        <v>1592</v>
      </c>
      <c r="C149" s="9"/>
    </row>
    <row r="150" spans="2:3">
      <c r="B150" s="2" t="s">
        <v>1591</v>
      </c>
      <c r="C150" s="9"/>
    </row>
    <row r="151" spans="2:3">
      <c r="B151" s="2" t="s">
        <v>1590</v>
      </c>
      <c r="C151" s="9"/>
    </row>
    <row r="152" spans="2:3">
      <c r="B152" s="2" t="s">
        <v>1589</v>
      </c>
      <c r="C152" s="9"/>
    </row>
    <row r="153" spans="2:3">
      <c r="B153" s="2" t="s">
        <v>1588</v>
      </c>
      <c r="C153" s="9"/>
    </row>
    <row r="154" spans="2:3">
      <c r="B154" s="2" t="s">
        <v>1587</v>
      </c>
      <c r="C154" s="9"/>
    </row>
    <row r="155" spans="2:3">
      <c r="B155" s="2" t="s">
        <v>1586</v>
      </c>
      <c r="C155" s="9"/>
    </row>
    <row r="156" spans="2:3">
      <c r="B156" s="2" t="s">
        <v>1585</v>
      </c>
      <c r="C156" s="9"/>
    </row>
    <row r="157" spans="2:3">
      <c r="B157" s="2" t="s">
        <v>1584</v>
      </c>
      <c r="C157" s="9"/>
    </row>
    <row r="158" spans="2:3">
      <c r="B158" s="2" t="s">
        <v>1583</v>
      </c>
      <c r="C158" s="9"/>
    </row>
    <row r="159" spans="2:3">
      <c r="B159" s="2" t="s">
        <v>1582</v>
      </c>
      <c r="C159" s="9"/>
    </row>
    <row r="160" spans="2:3">
      <c r="B160" s="2" t="s">
        <v>1581</v>
      </c>
      <c r="C160" s="9"/>
    </row>
    <row r="161" spans="2:8">
      <c r="B161" s="2" t="s">
        <v>1580</v>
      </c>
      <c r="C161" s="9"/>
    </row>
    <row r="162" spans="2:8">
      <c r="B162" s="2" t="s">
        <v>1579</v>
      </c>
      <c r="C162" s="9"/>
    </row>
    <row r="163" spans="2:8">
      <c r="B163" s="2" t="s">
        <v>377</v>
      </c>
      <c r="C163" s="17"/>
    </row>
    <row r="164" spans="2:8">
      <c r="B164" s="2"/>
    </row>
    <row r="166" spans="2:8">
      <c r="B166" s="16" t="s">
        <v>1578</v>
      </c>
      <c r="C166" s="45"/>
      <c r="D166" s="22"/>
      <c r="E166" s="22"/>
      <c r="F166" s="21"/>
      <c r="H166" s="1"/>
    </row>
    <row r="167" spans="2:8" ht="171">
      <c r="B167" s="32" t="s">
        <v>999</v>
      </c>
      <c r="C167" s="32" t="s">
        <v>998</v>
      </c>
      <c r="D167" s="30" t="s">
        <v>997</v>
      </c>
      <c r="E167" s="30" t="s">
        <v>996</v>
      </c>
      <c r="F167" s="29" t="s">
        <v>995</v>
      </c>
      <c r="H167" s="1"/>
    </row>
    <row r="168" spans="2:8" ht="15">
      <c r="B168" s="48" t="s">
        <v>1577</v>
      </c>
      <c r="C168" s="47" t="s">
        <v>1576</v>
      </c>
      <c r="D168" s="25">
        <v>599.19860000000006</v>
      </c>
      <c r="E168" s="26">
        <v>53.3</v>
      </c>
      <c r="F168" s="46">
        <v>3052.7057533999996</v>
      </c>
      <c r="H168" s="19"/>
    </row>
    <row r="169" spans="2:8" ht="15">
      <c r="B169" s="48" t="s">
        <v>1575</v>
      </c>
      <c r="C169" s="47" t="s">
        <v>1574</v>
      </c>
      <c r="D169" s="25">
        <v>525.0014000000001</v>
      </c>
      <c r="E169" s="26">
        <v>46.7</v>
      </c>
      <c r="F169" s="46">
        <v>2726.8767123000002</v>
      </c>
      <c r="H169" s="19"/>
    </row>
    <row r="170" spans="2:8">
      <c r="B170" s="22"/>
      <c r="C170" s="45"/>
      <c r="D170" s="22"/>
      <c r="E170" s="22"/>
      <c r="F170" s="21"/>
      <c r="H170" s="1"/>
    </row>
    <row r="171" spans="2:8">
      <c r="B171" s="22" t="s">
        <v>1573</v>
      </c>
      <c r="C171" s="45"/>
      <c r="D171" s="22"/>
      <c r="E171" s="22"/>
      <c r="F171" s="21"/>
      <c r="H171" s="1"/>
    </row>
    <row r="172" spans="2:8">
      <c r="B172" s="22" t="s">
        <v>1572</v>
      </c>
      <c r="C172" s="45"/>
      <c r="D172" s="22"/>
      <c r="E172" s="22"/>
      <c r="F172" s="21"/>
      <c r="H172" s="1"/>
    </row>
    <row r="173" spans="2:8">
      <c r="B173" s="22"/>
      <c r="C173" s="45"/>
      <c r="D173" s="22"/>
      <c r="E173" s="22"/>
      <c r="F173" s="21"/>
      <c r="H173" s="1"/>
    </row>
    <row r="174" spans="2:8">
      <c r="B174" s="22"/>
      <c r="C174" s="45"/>
      <c r="D174" s="22"/>
      <c r="E174" s="22"/>
      <c r="F174" s="21"/>
      <c r="H174" s="1"/>
    </row>
    <row r="175" spans="2:8" ht="38.25">
      <c r="B175" s="33" t="s">
        <v>1571</v>
      </c>
    </row>
    <row r="177" spans="3:3">
      <c r="C177" s="5"/>
    </row>
  </sheetData>
  <mergeCells count="3">
    <mergeCell ref="B1:E1"/>
    <mergeCell ref="B131:E131"/>
    <mergeCell ref="C3:C7"/>
  </mergeCells>
  <hyperlinks>
    <hyperlink ref="A1" location="Index!A1" display="Index" xr:uid="{1F8A7B5C-3761-48D2-B454-0304D84E9471}"/>
    <hyperlink ref="A131" location="Index!A1" display="Index" xr:uid="{7E8B2CD2-8087-4AA3-9D82-D5FDB03FA31B}"/>
  </hyperlinks>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415F-3B39-45E2-8625-77A0765D65B7}">
  <dimension ref="A1:H172"/>
  <sheetViews>
    <sheetView topLeftCell="A157"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12.140625" style="1" bestFit="1" customWidth="1"/>
    <col min="5" max="5" width="15.85546875" style="1" customWidth="1"/>
    <col min="6" max="6" width="12" style="4" customWidth="1"/>
    <col min="7" max="7" width="18.140625" style="4" bestFit="1" customWidth="1"/>
    <col min="8" max="8" width="9.140625" style="4"/>
    <col min="9" max="16384" width="9.140625" style="1"/>
  </cols>
  <sheetData>
    <row r="1" spans="1:8">
      <c r="A1" s="3" t="s">
        <v>243</v>
      </c>
      <c r="B1" s="269" t="s">
        <v>1780</v>
      </c>
      <c r="C1" s="269"/>
      <c r="D1" s="269"/>
      <c r="E1" s="269"/>
    </row>
    <row r="2" spans="1:8" ht="13.5" thickBot="1"/>
    <row r="3" spans="1:8" ht="15">
      <c r="B3" s="90" t="s">
        <v>1955</v>
      </c>
      <c r="C3" s="287"/>
    </row>
    <row r="4" spans="1:8" ht="30">
      <c r="B4" s="92" t="s">
        <v>1956</v>
      </c>
      <c r="C4" s="288"/>
    </row>
    <row r="5" spans="1:8" ht="15">
      <c r="B5" s="92" t="s">
        <v>1925</v>
      </c>
      <c r="C5" s="288"/>
    </row>
    <row r="6" spans="1:8" ht="15">
      <c r="B6" s="92" t="s">
        <v>1957</v>
      </c>
      <c r="C6" s="288"/>
    </row>
    <row r="7" spans="1:8" ht="15.75" thickBot="1">
      <c r="B7" s="93" t="s">
        <v>1958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79</v>
      </c>
      <c r="C15" s="15">
        <v>3.79</v>
      </c>
      <c r="D15" s="1" t="s">
        <v>356</v>
      </c>
      <c r="E15" s="1" t="s">
        <v>80</v>
      </c>
      <c r="F15" s="4">
        <v>10000000</v>
      </c>
      <c r="G15" s="4">
        <v>10268</v>
      </c>
      <c r="H15" s="4">
        <v>4.0999999999999996</v>
      </c>
    </row>
    <row r="16" spans="1:8">
      <c r="B16" s="1" t="s">
        <v>828</v>
      </c>
      <c r="C16" s="15">
        <v>3.89</v>
      </c>
      <c r="D16" s="1" t="s">
        <v>356</v>
      </c>
      <c r="E16" s="1" t="s">
        <v>829</v>
      </c>
      <c r="F16" s="4">
        <v>10000000</v>
      </c>
      <c r="G16" s="4">
        <v>10091</v>
      </c>
      <c r="H16" s="4">
        <v>4.03</v>
      </c>
    </row>
    <row r="17" spans="2:8">
      <c r="B17" s="1" t="s">
        <v>1779</v>
      </c>
      <c r="C17" s="15">
        <v>3.39</v>
      </c>
      <c r="D17" s="1" t="s">
        <v>356</v>
      </c>
      <c r="E17" s="1" t="s">
        <v>1778</v>
      </c>
      <c r="F17" s="4">
        <v>7500000</v>
      </c>
      <c r="G17" s="4">
        <v>7518.17</v>
      </c>
      <c r="H17" s="4">
        <v>3</v>
      </c>
    </row>
    <row r="18" spans="2:8">
      <c r="B18" s="1" t="s">
        <v>1777</v>
      </c>
      <c r="C18" s="15">
        <v>4.74</v>
      </c>
      <c r="D18" s="1" t="s">
        <v>356</v>
      </c>
      <c r="E18" s="1" t="s">
        <v>1776</v>
      </c>
      <c r="F18" s="4">
        <v>3000000</v>
      </c>
      <c r="G18" s="4">
        <v>3181.16</v>
      </c>
      <c r="H18" s="4">
        <v>1.27</v>
      </c>
    </row>
    <row r="19" spans="2:8">
      <c r="B19" s="1" t="s">
        <v>1775</v>
      </c>
      <c r="C19" s="15">
        <v>4.71</v>
      </c>
      <c r="D19" s="1" t="s">
        <v>356</v>
      </c>
      <c r="E19" s="1" t="s">
        <v>1774</v>
      </c>
      <c r="F19" s="4">
        <v>2500000</v>
      </c>
      <c r="G19" s="4">
        <v>2651.99</v>
      </c>
      <c r="H19" s="4">
        <v>1.06</v>
      </c>
    </row>
    <row r="20" spans="2:8">
      <c r="B20" s="1" t="s">
        <v>173</v>
      </c>
      <c r="C20" s="15">
        <v>3.63</v>
      </c>
      <c r="D20" s="1" t="s">
        <v>356</v>
      </c>
      <c r="E20" s="1" t="s">
        <v>174</v>
      </c>
      <c r="F20" s="4">
        <v>2500000</v>
      </c>
      <c r="G20" s="4">
        <v>2544.25</v>
      </c>
      <c r="H20" s="4">
        <v>1.02</v>
      </c>
    </row>
    <row r="21" spans="2:8">
      <c r="B21" s="1" t="s">
        <v>1773</v>
      </c>
      <c r="C21" s="15">
        <v>4.21</v>
      </c>
      <c r="D21" s="1" t="s">
        <v>356</v>
      </c>
      <c r="E21" s="1" t="s">
        <v>1772</v>
      </c>
      <c r="F21" s="4">
        <v>1000000</v>
      </c>
      <c r="G21" s="4">
        <v>1042.58</v>
      </c>
      <c r="H21" s="4">
        <v>0.42</v>
      </c>
    </row>
    <row r="22" spans="2:8">
      <c r="B22" s="1" t="s">
        <v>1771</v>
      </c>
      <c r="C22" s="15">
        <v>4.72</v>
      </c>
      <c r="D22" s="1" t="s">
        <v>356</v>
      </c>
      <c r="E22" s="1" t="s">
        <v>1770</v>
      </c>
      <c r="F22" s="4">
        <v>1000000</v>
      </c>
      <c r="G22" s="4">
        <v>1000.75</v>
      </c>
      <c r="H22" s="4">
        <v>0.4</v>
      </c>
    </row>
    <row r="23" spans="2:8">
      <c r="B23" s="1" t="s">
        <v>989</v>
      </c>
      <c r="C23" s="15">
        <v>3.48</v>
      </c>
      <c r="D23" s="1" t="s">
        <v>356</v>
      </c>
      <c r="E23" s="1" t="s">
        <v>988</v>
      </c>
      <c r="F23" s="4">
        <v>600000</v>
      </c>
      <c r="G23" s="4">
        <v>600.84</v>
      </c>
      <c r="H23" s="4">
        <v>0.24</v>
      </c>
    </row>
    <row r="24" spans="2:8">
      <c r="B24" s="1" t="s">
        <v>1769</v>
      </c>
      <c r="C24" s="15">
        <v>4.0199999999999996</v>
      </c>
      <c r="D24" s="1" t="s">
        <v>356</v>
      </c>
      <c r="E24" s="1" t="s">
        <v>1768</v>
      </c>
      <c r="F24" s="4">
        <v>500000</v>
      </c>
      <c r="G24" s="4">
        <v>514.78</v>
      </c>
      <c r="H24" s="4">
        <v>0.21</v>
      </c>
    </row>
    <row r="25" spans="2:8">
      <c r="B25" s="2" t="s">
        <v>358</v>
      </c>
      <c r="C25" s="17"/>
      <c r="D25" s="2"/>
      <c r="E25" s="2"/>
      <c r="F25" s="10"/>
      <c r="G25" s="10">
        <f>SUM(G11:G24)</f>
        <v>39413.519999999997</v>
      </c>
      <c r="H25" s="10">
        <f>SUM(H11:H24)</f>
        <v>15.75</v>
      </c>
    </row>
    <row r="26" spans="2:8">
      <c r="B26" s="2" t="s">
        <v>850</v>
      </c>
    </row>
    <row r="27" spans="2:8">
      <c r="B27" s="1" t="s">
        <v>1474</v>
      </c>
      <c r="C27" s="15">
        <v>3.77</v>
      </c>
      <c r="D27" s="1" t="s">
        <v>548</v>
      </c>
      <c r="E27" s="1" t="s">
        <v>1473</v>
      </c>
      <c r="F27" s="4">
        <v>900</v>
      </c>
      <c r="G27" s="4">
        <v>9138.3799999999992</v>
      </c>
      <c r="H27" s="4">
        <v>3.65</v>
      </c>
    </row>
    <row r="28" spans="2:8">
      <c r="B28" s="1" t="s">
        <v>1174</v>
      </c>
      <c r="C28" s="15">
        <v>4.04</v>
      </c>
      <c r="D28" s="1" t="s">
        <v>548</v>
      </c>
      <c r="E28" s="1" t="s">
        <v>1173</v>
      </c>
      <c r="F28" s="4">
        <v>750</v>
      </c>
      <c r="G28" s="4">
        <v>7707.93</v>
      </c>
      <c r="H28" s="4">
        <v>3.08</v>
      </c>
    </row>
    <row r="29" spans="2:8">
      <c r="B29" s="1" t="s">
        <v>1767</v>
      </c>
      <c r="C29" s="15">
        <v>5</v>
      </c>
      <c r="D29" s="1" t="s">
        <v>548</v>
      </c>
      <c r="E29" s="1" t="s">
        <v>92</v>
      </c>
      <c r="F29" s="4">
        <v>750</v>
      </c>
      <c r="G29" s="4">
        <v>7540.23</v>
      </c>
      <c r="H29" s="4">
        <v>3.01</v>
      </c>
    </row>
    <row r="30" spans="2:8">
      <c r="B30" s="1" t="s">
        <v>1170</v>
      </c>
      <c r="C30" s="15">
        <v>3.97</v>
      </c>
      <c r="D30" s="1" t="s">
        <v>548</v>
      </c>
      <c r="E30" s="1" t="s">
        <v>1169</v>
      </c>
      <c r="F30" s="4">
        <v>660</v>
      </c>
      <c r="G30" s="4">
        <v>6762.31</v>
      </c>
      <c r="H30" s="4">
        <v>2.7</v>
      </c>
    </row>
    <row r="31" spans="2:8">
      <c r="B31" s="1" t="s">
        <v>90</v>
      </c>
      <c r="C31" s="15">
        <v>4.7699999999999996</v>
      </c>
      <c r="D31" s="1" t="s">
        <v>548</v>
      </c>
      <c r="E31" s="1" t="s">
        <v>91</v>
      </c>
      <c r="F31" s="4">
        <v>650</v>
      </c>
      <c r="G31" s="4">
        <v>6522.65</v>
      </c>
      <c r="H31" s="4">
        <v>2.61</v>
      </c>
    </row>
    <row r="32" spans="2:8">
      <c r="B32" s="1" t="s">
        <v>1766</v>
      </c>
      <c r="C32" s="15">
        <v>4.6399999999999997</v>
      </c>
      <c r="D32" s="1" t="s">
        <v>548</v>
      </c>
      <c r="E32" s="1" t="s">
        <v>1765</v>
      </c>
      <c r="F32" s="4">
        <v>500</v>
      </c>
      <c r="G32" s="4">
        <v>5160.96</v>
      </c>
      <c r="H32" s="4">
        <v>2.06</v>
      </c>
    </row>
    <row r="33" spans="2:8">
      <c r="B33" s="1" t="s">
        <v>1456</v>
      </c>
      <c r="C33" s="15">
        <v>3.86</v>
      </c>
      <c r="D33" s="1" t="s">
        <v>548</v>
      </c>
      <c r="E33" s="1" t="s">
        <v>1455</v>
      </c>
      <c r="F33" s="4">
        <v>450</v>
      </c>
      <c r="G33" s="4">
        <v>4585.8599999999997</v>
      </c>
      <c r="H33" s="4">
        <v>1.83</v>
      </c>
    </row>
    <row r="34" spans="2:8">
      <c r="B34" s="1" t="s">
        <v>1166</v>
      </c>
      <c r="C34" s="15">
        <v>3.85</v>
      </c>
      <c r="D34" s="1" t="s">
        <v>548</v>
      </c>
      <c r="E34" s="1" t="s">
        <v>1165</v>
      </c>
      <c r="F34" s="4">
        <v>400</v>
      </c>
      <c r="G34" s="4">
        <v>4078.44</v>
      </c>
      <c r="H34" s="4">
        <v>1.63</v>
      </c>
    </row>
    <row r="35" spans="2:8">
      <c r="B35" s="1" t="s">
        <v>1464</v>
      </c>
      <c r="C35" s="15">
        <v>3.86</v>
      </c>
      <c r="D35" s="1" t="s">
        <v>548</v>
      </c>
      <c r="E35" s="1" t="s">
        <v>191</v>
      </c>
      <c r="F35" s="4">
        <v>400</v>
      </c>
      <c r="G35" s="4">
        <v>4046.78</v>
      </c>
      <c r="H35" s="4">
        <v>1.62</v>
      </c>
    </row>
    <row r="36" spans="2:8">
      <c r="B36" s="1" t="s">
        <v>1764</v>
      </c>
      <c r="C36" s="15">
        <v>5.1100000000000003</v>
      </c>
      <c r="D36" s="1" t="s">
        <v>548</v>
      </c>
      <c r="E36" s="1" t="s">
        <v>194</v>
      </c>
      <c r="F36" s="4">
        <v>350</v>
      </c>
      <c r="G36" s="4">
        <v>3711.62</v>
      </c>
      <c r="H36" s="4">
        <v>1.48</v>
      </c>
    </row>
    <row r="37" spans="2:8">
      <c r="B37" s="1" t="s">
        <v>1763</v>
      </c>
      <c r="C37" s="15">
        <v>3.85</v>
      </c>
      <c r="D37" s="1" t="s">
        <v>548</v>
      </c>
      <c r="E37" s="1" t="s">
        <v>1762</v>
      </c>
      <c r="F37" s="4">
        <v>350</v>
      </c>
      <c r="G37" s="4">
        <v>3553.72</v>
      </c>
      <c r="H37" s="4">
        <v>1.42</v>
      </c>
    </row>
    <row r="38" spans="2:8">
      <c r="B38" s="1" t="s">
        <v>1460</v>
      </c>
      <c r="C38" s="15">
        <v>3.89</v>
      </c>
      <c r="D38" s="1" t="s">
        <v>548</v>
      </c>
      <c r="E38" s="1" t="s">
        <v>1459</v>
      </c>
      <c r="F38" s="4">
        <v>350</v>
      </c>
      <c r="G38" s="4">
        <v>3542.13</v>
      </c>
      <c r="H38" s="4">
        <v>1.42</v>
      </c>
    </row>
    <row r="39" spans="2:8">
      <c r="B39" s="1" t="s">
        <v>192</v>
      </c>
      <c r="C39" s="15">
        <v>3.52</v>
      </c>
      <c r="D39" s="1" t="s">
        <v>548</v>
      </c>
      <c r="E39" s="1" t="s">
        <v>193</v>
      </c>
      <c r="F39" s="4">
        <v>350</v>
      </c>
      <c r="G39" s="4">
        <v>3531.92</v>
      </c>
      <c r="H39" s="4">
        <v>1.41</v>
      </c>
    </row>
    <row r="40" spans="2:8">
      <c r="B40" s="1" t="s">
        <v>1761</v>
      </c>
      <c r="C40" s="15">
        <v>5.49</v>
      </c>
      <c r="D40" s="1" t="s">
        <v>548</v>
      </c>
      <c r="E40" s="1" t="s">
        <v>1760</v>
      </c>
      <c r="F40" s="4">
        <v>300</v>
      </c>
      <c r="G40" s="4">
        <v>3117.15</v>
      </c>
      <c r="H40" s="4">
        <v>1.25</v>
      </c>
    </row>
    <row r="41" spans="2:8">
      <c r="B41" s="1" t="s">
        <v>1759</v>
      </c>
      <c r="C41" s="15">
        <v>3.86</v>
      </c>
      <c r="D41" s="1" t="s">
        <v>548</v>
      </c>
      <c r="E41" s="1" t="s">
        <v>1758</v>
      </c>
      <c r="F41" s="4">
        <v>300</v>
      </c>
      <c r="G41" s="4">
        <v>3029.15</v>
      </c>
      <c r="H41" s="4">
        <v>1.21</v>
      </c>
    </row>
    <row r="42" spans="2:8">
      <c r="B42" s="1" t="s">
        <v>1757</v>
      </c>
      <c r="C42" s="15">
        <v>4.58</v>
      </c>
      <c r="D42" s="1" t="s">
        <v>548</v>
      </c>
      <c r="E42" s="1" t="s">
        <v>108</v>
      </c>
      <c r="F42" s="4">
        <v>300</v>
      </c>
      <c r="G42" s="4">
        <v>2898.98</v>
      </c>
      <c r="H42" s="4">
        <v>1.1599999999999999</v>
      </c>
    </row>
    <row r="43" spans="2:8">
      <c r="B43" s="1" t="s">
        <v>694</v>
      </c>
      <c r="C43" s="15">
        <v>4.74</v>
      </c>
      <c r="D43" s="1" t="s">
        <v>548</v>
      </c>
      <c r="E43" s="1" t="s">
        <v>695</v>
      </c>
      <c r="F43" s="4">
        <v>250</v>
      </c>
      <c r="G43" s="4">
        <v>2639.28</v>
      </c>
      <c r="H43" s="4">
        <v>1.05</v>
      </c>
    </row>
    <row r="44" spans="2:8">
      <c r="B44" s="1" t="s">
        <v>1756</v>
      </c>
      <c r="C44" s="15">
        <v>4.88</v>
      </c>
      <c r="D44" s="1" t="s">
        <v>548</v>
      </c>
      <c r="E44" s="1" t="s">
        <v>1755</v>
      </c>
      <c r="F44" s="4">
        <v>250</v>
      </c>
      <c r="G44" s="4">
        <v>2619.5300000000002</v>
      </c>
      <c r="H44" s="4">
        <v>1.05</v>
      </c>
    </row>
    <row r="45" spans="2:8">
      <c r="B45" s="1" t="s">
        <v>1754</v>
      </c>
      <c r="C45" s="15">
        <v>4.9000000000000004</v>
      </c>
      <c r="D45" s="1" t="s">
        <v>548</v>
      </c>
      <c r="E45" s="1" t="s">
        <v>1753</v>
      </c>
      <c r="F45" s="4">
        <v>250</v>
      </c>
      <c r="G45" s="4">
        <v>2582.3000000000002</v>
      </c>
      <c r="H45" s="4">
        <v>1.03</v>
      </c>
    </row>
    <row r="46" spans="2:8">
      <c r="B46" s="1" t="s">
        <v>1252</v>
      </c>
      <c r="C46" s="15">
        <v>4.6500000000000004</v>
      </c>
      <c r="D46" s="1" t="s">
        <v>548</v>
      </c>
      <c r="E46" s="1" t="s">
        <v>1251</v>
      </c>
      <c r="F46" s="4">
        <v>250</v>
      </c>
      <c r="G46" s="4">
        <v>2579.39</v>
      </c>
      <c r="H46" s="4">
        <v>1.03</v>
      </c>
    </row>
    <row r="47" spans="2:8">
      <c r="B47" s="1" t="s">
        <v>1472</v>
      </c>
      <c r="C47" s="15">
        <v>4.1399999999999997</v>
      </c>
      <c r="D47" s="1" t="s">
        <v>548</v>
      </c>
      <c r="E47" s="1" t="s">
        <v>1471</v>
      </c>
      <c r="F47" s="4">
        <v>250</v>
      </c>
      <c r="G47" s="4">
        <v>2575.11</v>
      </c>
      <c r="H47" s="4">
        <v>1.03</v>
      </c>
    </row>
    <row r="48" spans="2:8">
      <c r="B48" s="1" t="s">
        <v>1468</v>
      </c>
      <c r="C48" s="15">
        <v>3.86</v>
      </c>
      <c r="D48" s="1" t="s">
        <v>548</v>
      </c>
      <c r="E48" s="1" t="s">
        <v>1467</v>
      </c>
      <c r="F48" s="4">
        <v>250</v>
      </c>
      <c r="G48" s="4">
        <v>2537.37</v>
      </c>
      <c r="H48" s="4">
        <v>1.01</v>
      </c>
    </row>
    <row r="49" spans="2:8">
      <c r="B49" s="1" t="s">
        <v>1212</v>
      </c>
      <c r="C49" s="15">
        <v>6.12</v>
      </c>
      <c r="D49" s="1" t="s">
        <v>114</v>
      </c>
      <c r="E49" s="1" t="s">
        <v>115</v>
      </c>
      <c r="F49" s="4">
        <v>250</v>
      </c>
      <c r="G49" s="4">
        <v>2526.04</v>
      </c>
      <c r="H49" s="4">
        <v>1.01</v>
      </c>
    </row>
    <row r="50" spans="2:8">
      <c r="B50" s="1" t="s">
        <v>1752</v>
      </c>
      <c r="C50" s="15">
        <v>4.7699999999999996</v>
      </c>
      <c r="D50" s="1" t="s">
        <v>548</v>
      </c>
      <c r="E50" s="1" t="s">
        <v>1751</v>
      </c>
      <c r="F50" s="4">
        <v>250</v>
      </c>
      <c r="G50" s="4">
        <v>2511.66</v>
      </c>
      <c r="H50" s="4">
        <v>1</v>
      </c>
    </row>
    <row r="51" spans="2:8">
      <c r="B51" s="1" t="s">
        <v>1670</v>
      </c>
      <c r="C51" s="15">
        <v>6.42</v>
      </c>
      <c r="D51" s="1" t="s">
        <v>548</v>
      </c>
      <c r="E51" s="1" t="s">
        <v>103</v>
      </c>
      <c r="F51" s="4">
        <v>250</v>
      </c>
      <c r="G51" s="4">
        <v>2501.2600000000002</v>
      </c>
      <c r="H51" s="4">
        <v>1</v>
      </c>
    </row>
    <row r="52" spans="2:8">
      <c r="B52" s="1" t="s">
        <v>1750</v>
      </c>
      <c r="C52" s="15">
        <v>4.28</v>
      </c>
      <c r="D52" s="1" t="s">
        <v>554</v>
      </c>
      <c r="E52" s="1" t="s">
        <v>874</v>
      </c>
      <c r="F52" s="4">
        <v>200</v>
      </c>
      <c r="G52" s="4">
        <v>2059.87</v>
      </c>
      <c r="H52" s="4">
        <v>0.82</v>
      </c>
    </row>
    <row r="53" spans="2:8">
      <c r="B53" s="1" t="s">
        <v>1749</v>
      </c>
      <c r="C53" s="15">
        <v>5.23</v>
      </c>
      <c r="D53" s="1" t="s">
        <v>548</v>
      </c>
      <c r="E53" s="1" t="s">
        <v>102</v>
      </c>
      <c r="F53" s="4">
        <v>200</v>
      </c>
      <c r="G53" s="4">
        <v>2018.86</v>
      </c>
      <c r="H53" s="4">
        <v>0.81</v>
      </c>
    </row>
    <row r="54" spans="2:8">
      <c r="B54" s="1" t="s">
        <v>1748</v>
      </c>
      <c r="C54" s="15">
        <v>4.54</v>
      </c>
      <c r="D54" s="1" t="s">
        <v>548</v>
      </c>
      <c r="E54" s="1" t="s">
        <v>1747</v>
      </c>
      <c r="F54" s="4">
        <v>150</v>
      </c>
      <c r="G54" s="4">
        <v>1977.53</v>
      </c>
      <c r="H54" s="4">
        <v>0.79</v>
      </c>
    </row>
    <row r="55" spans="2:8">
      <c r="B55" s="1" t="s">
        <v>1746</v>
      </c>
      <c r="C55" s="15">
        <v>4.4000000000000004</v>
      </c>
      <c r="D55" s="1" t="s">
        <v>554</v>
      </c>
      <c r="E55" s="1" t="s">
        <v>190</v>
      </c>
      <c r="F55" s="4">
        <v>150</v>
      </c>
      <c r="G55" s="4">
        <v>1547.99</v>
      </c>
      <c r="H55" s="4">
        <v>0.62</v>
      </c>
    </row>
    <row r="56" spans="2:8">
      <c r="B56" s="1" t="s">
        <v>1745</v>
      </c>
      <c r="C56" s="15">
        <v>4.6399999999999997</v>
      </c>
      <c r="D56" s="1" t="s">
        <v>548</v>
      </c>
      <c r="E56" s="1" t="s">
        <v>1744</v>
      </c>
      <c r="F56" s="4">
        <v>150</v>
      </c>
      <c r="G56" s="4">
        <v>1546.16</v>
      </c>
      <c r="H56" s="4">
        <v>0.62</v>
      </c>
    </row>
    <row r="57" spans="2:8">
      <c r="B57" s="1" t="s">
        <v>1168</v>
      </c>
      <c r="C57" s="15">
        <v>4.07</v>
      </c>
      <c r="D57" s="1" t="s">
        <v>548</v>
      </c>
      <c r="E57" s="1" t="s">
        <v>1167</v>
      </c>
      <c r="F57" s="4">
        <v>150</v>
      </c>
      <c r="G57" s="4">
        <v>1541.85</v>
      </c>
      <c r="H57" s="4">
        <v>0.62</v>
      </c>
    </row>
    <row r="58" spans="2:8">
      <c r="B58" s="1" t="s">
        <v>1198</v>
      </c>
      <c r="C58" s="15">
        <v>4.46</v>
      </c>
      <c r="D58" s="1" t="s">
        <v>548</v>
      </c>
      <c r="E58" s="1" t="s">
        <v>1197</v>
      </c>
      <c r="F58" s="4">
        <v>150</v>
      </c>
      <c r="G58" s="4">
        <v>1541.54</v>
      </c>
      <c r="H58" s="4">
        <v>0.62</v>
      </c>
    </row>
    <row r="59" spans="2:8">
      <c r="B59" s="1" t="s">
        <v>1743</v>
      </c>
      <c r="C59" s="15">
        <v>3.89</v>
      </c>
      <c r="D59" s="1" t="s">
        <v>548</v>
      </c>
      <c r="E59" s="1" t="s">
        <v>1742</v>
      </c>
      <c r="F59" s="4">
        <v>150</v>
      </c>
      <c r="G59" s="4">
        <v>1521.82</v>
      </c>
      <c r="H59" s="4">
        <v>0.61</v>
      </c>
    </row>
    <row r="60" spans="2:8">
      <c r="B60" s="1" t="s">
        <v>1741</v>
      </c>
      <c r="C60" s="15">
        <v>4.87</v>
      </c>
      <c r="D60" s="1" t="s">
        <v>548</v>
      </c>
      <c r="E60" s="1" t="s">
        <v>1740</v>
      </c>
      <c r="F60" s="4">
        <v>100</v>
      </c>
      <c r="G60" s="4">
        <v>1031.3499999999999</v>
      </c>
      <c r="H60" s="4">
        <v>0.41</v>
      </c>
    </row>
    <row r="61" spans="2:8">
      <c r="B61" s="1" t="s">
        <v>1663</v>
      </c>
      <c r="C61" s="15">
        <v>4.45</v>
      </c>
      <c r="D61" s="1" t="s">
        <v>548</v>
      </c>
      <c r="E61" s="1" t="s">
        <v>1662</v>
      </c>
      <c r="F61" s="4">
        <v>100</v>
      </c>
      <c r="G61" s="4">
        <v>1028.18</v>
      </c>
      <c r="H61" s="4">
        <v>0.41</v>
      </c>
    </row>
    <row r="62" spans="2:8">
      <c r="B62" s="1" t="s">
        <v>1739</v>
      </c>
      <c r="C62" s="15">
        <v>4.07</v>
      </c>
      <c r="D62" s="1" t="s">
        <v>548</v>
      </c>
      <c r="E62" s="1" t="s">
        <v>1738</v>
      </c>
      <c r="F62" s="4">
        <v>100</v>
      </c>
      <c r="G62" s="4">
        <v>1027.81</v>
      </c>
      <c r="H62" s="4">
        <v>0.41</v>
      </c>
    </row>
    <row r="63" spans="2:8">
      <c r="B63" s="1" t="s">
        <v>1737</v>
      </c>
      <c r="C63" s="15">
        <v>4.3600000000000003</v>
      </c>
      <c r="D63" s="1" t="s">
        <v>554</v>
      </c>
      <c r="E63" s="1" t="s">
        <v>1736</v>
      </c>
      <c r="F63" s="4">
        <v>500</v>
      </c>
      <c r="G63" s="4">
        <v>520.52</v>
      </c>
      <c r="H63" s="4">
        <v>0.21</v>
      </c>
    </row>
    <row r="64" spans="2:8">
      <c r="B64" s="1" t="s">
        <v>1655</v>
      </c>
      <c r="C64" s="15">
        <v>4.67</v>
      </c>
      <c r="D64" s="1" t="s">
        <v>548</v>
      </c>
      <c r="E64" s="1" t="s">
        <v>1654</v>
      </c>
      <c r="F64" s="4">
        <v>50</v>
      </c>
      <c r="G64" s="4">
        <v>516.41</v>
      </c>
      <c r="H64" s="4">
        <v>0.21</v>
      </c>
    </row>
    <row r="65" spans="2:8">
      <c r="B65" s="1" t="s">
        <v>1735</v>
      </c>
      <c r="C65" s="15">
        <v>4.67</v>
      </c>
      <c r="D65" s="1" t="s">
        <v>548</v>
      </c>
      <c r="E65" s="1" t="s">
        <v>1734</v>
      </c>
      <c r="F65" s="4">
        <v>50</v>
      </c>
      <c r="G65" s="4">
        <v>514.71</v>
      </c>
      <c r="H65" s="4">
        <v>0.21</v>
      </c>
    </row>
    <row r="66" spans="2:8">
      <c r="B66" s="1" t="s">
        <v>111</v>
      </c>
      <c r="C66" s="15">
        <v>4.79</v>
      </c>
      <c r="D66" s="1" t="s">
        <v>548</v>
      </c>
      <c r="E66" s="1" t="s">
        <v>112</v>
      </c>
      <c r="F66" s="4">
        <v>50</v>
      </c>
      <c r="G66" s="4">
        <v>514.25</v>
      </c>
      <c r="H66" s="4">
        <v>0.21</v>
      </c>
    </row>
    <row r="67" spans="2:8">
      <c r="B67" s="1" t="s">
        <v>1132</v>
      </c>
      <c r="C67" s="15">
        <v>4.28</v>
      </c>
      <c r="D67" s="1" t="s">
        <v>548</v>
      </c>
      <c r="E67" s="1" t="s">
        <v>1131</v>
      </c>
      <c r="F67" s="4">
        <v>27</v>
      </c>
      <c r="G67" s="4">
        <v>274.33</v>
      </c>
      <c r="H67" s="4">
        <v>0.11</v>
      </c>
    </row>
    <row r="68" spans="2:8">
      <c r="B68" s="1" t="s">
        <v>1150</v>
      </c>
      <c r="C68" s="15">
        <v>3.86</v>
      </c>
      <c r="D68" s="1" t="s">
        <v>548</v>
      </c>
      <c r="E68" s="1" t="s">
        <v>131</v>
      </c>
      <c r="F68" s="4">
        <v>5</v>
      </c>
      <c r="G68" s="4">
        <v>51.02</v>
      </c>
      <c r="H68" s="4">
        <v>0.02</v>
      </c>
    </row>
    <row r="69" spans="2:8">
      <c r="B69" s="1" t="s">
        <v>183</v>
      </c>
      <c r="C69" s="15">
        <v>3.96</v>
      </c>
      <c r="D69" s="1" t="s">
        <v>548</v>
      </c>
      <c r="E69" s="1" t="s">
        <v>184</v>
      </c>
      <c r="F69" s="4">
        <v>4</v>
      </c>
      <c r="G69" s="4">
        <v>41.03</v>
      </c>
      <c r="H69" s="4">
        <v>0.02</v>
      </c>
    </row>
    <row r="70" spans="2:8">
      <c r="B70" s="1" t="s">
        <v>1115</v>
      </c>
      <c r="C70" s="15">
        <v>3.65</v>
      </c>
      <c r="D70" s="1" t="s">
        <v>548</v>
      </c>
      <c r="E70" s="1" t="s">
        <v>1114</v>
      </c>
      <c r="F70" s="4">
        <v>2</v>
      </c>
      <c r="G70" s="4">
        <v>20.18</v>
      </c>
      <c r="H70" s="4">
        <v>0.01</v>
      </c>
    </row>
    <row r="71" spans="2:8">
      <c r="B71" s="2" t="s">
        <v>977</v>
      </c>
      <c r="C71" s="17"/>
      <c r="D71" s="2"/>
      <c r="E71" s="2"/>
      <c r="F71" s="10"/>
      <c r="G71" s="10">
        <f>SUM(G26:G70)</f>
        <v>121295.56</v>
      </c>
      <c r="H71" s="10">
        <f>SUM(H26:H70)</f>
        <v>48.489999999999981</v>
      </c>
    </row>
    <row r="72" spans="2:8">
      <c r="B72" s="2" t="s">
        <v>359</v>
      </c>
    </row>
    <row r="73" spans="2:8">
      <c r="B73" s="1" t="s">
        <v>1733</v>
      </c>
      <c r="C73" s="15">
        <v>3.68</v>
      </c>
      <c r="D73" s="1" t="s">
        <v>356</v>
      </c>
      <c r="E73" s="1" t="s">
        <v>1732</v>
      </c>
      <c r="F73" s="4">
        <v>10000000</v>
      </c>
      <c r="G73" s="4">
        <v>9826.5</v>
      </c>
      <c r="H73" s="4">
        <v>3.93</v>
      </c>
    </row>
    <row r="74" spans="2:8">
      <c r="B74" s="1" t="s">
        <v>1446</v>
      </c>
      <c r="C74" s="15">
        <v>3.35</v>
      </c>
      <c r="D74" s="1" t="s">
        <v>360</v>
      </c>
      <c r="E74" s="1" t="s">
        <v>1445</v>
      </c>
      <c r="F74" s="4">
        <v>1000</v>
      </c>
      <c r="G74" s="4">
        <v>4986.7299999999996</v>
      </c>
      <c r="H74" s="4">
        <v>1.99</v>
      </c>
    </row>
    <row r="75" spans="2:8">
      <c r="B75" s="1" t="s">
        <v>1428</v>
      </c>
      <c r="C75" s="15">
        <v>3.8</v>
      </c>
      <c r="D75" s="1" t="s">
        <v>360</v>
      </c>
      <c r="E75" s="1" t="s">
        <v>1427</v>
      </c>
      <c r="F75" s="4">
        <v>1000</v>
      </c>
      <c r="G75" s="4">
        <v>4968.93</v>
      </c>
      <c r="H75" s="4">
        <v>1.99</v>
      </c>
    </row>
    <row r="76" spans="2:8">
      <c r="B76" s="1" t="s">
        <v>1731</v>
      </c>
      <c r="C76" s="15">
        <v>3.65</v>
      </c>
      <c r="D76" s="1" t="s">
        <v>360</v>
      </c>
      <c r="E76" s="1" t="s">
        <v>1730</v>
      </c>
      <c r="F76" s="4">
        <v>5000</v>
      </c>
      <c r="G76" s="4">
        <v>4944.1400000000003</v>
      </c>
      <c r="H76" s="4">
        <v>1.98</v>
      </c>
    </row>
    <row r="77" spans="2:8">
      <c r="B77" s="1" t="s">
        <v>1729</v>
      </c>
      <c r="C77" s="15">
        <v>3.75</v>
      </c>
      <c r="D77" s="1" t="s">
        <v>360</v>
      </c>
      <c r="E77" s="1" t="s">
        <v>1728</v>
      </c>
      <c r="F77" s="4">
        <v>5000</v>
      </c>
      <c r="G77" s="4">
        <v>4914.67</v>
      </c>
      <c r="H77" s="4">
        <v>1.96</v>
      </c>
    </row>
    <row r="78" spans="2:8">
      <c r="B78" s="1" t="s">
        <v>1727</v>
      </c>
      <c r="C78" s="15">
        <v>4.07</v>
      </c>
      <c r="D78" s="1" t="s">
        <v>360</v>
      </c>
      <c r="E78" s="1" t="s">
        <v>1726</v>
      </c>
      <c r="F78" s="4">
        <v>1000</v>
      </c>
      <c r="G78" s="4">
        <v>4911.3900000000003</v>
      </c>
      <c r="H78" s="4">
        <v>1.96</v>
      </c>
    </row>
    <row r="79" spans="2:8">
      <c r="B79" s="1" t="s">
        <v>1450</v>
      </c>
      <c r="C79" s="15">
        <v>3.84</v>
      </c>
      <c r="D79" s="1" t="s">
        <v>360</v>
      </c>
      <c r="E79" s="1" t="s">
        <v>1449</v>
      </c>
      <c r="F79" s="4">
        <v>5000</v>
      </c>
      <c r="G79" s="4">
        <v>4891.5600000000004</v>
      </c>
      <c r="H79" s="4">
        <v>1.95</v>
      </c>
    </row>
    <row r="80" spans="2:8">
      <c r="B80" s="1" t="s">
        <v>1725</v>
      </c>
      <c r="C80" s="15">
        <v>4.9800000000000004</v>
      </c>
      <c r="D80" s="1" t="s">
        <v>360</v>
      </c>
      <c r="E80" s="1" t="s">
        <v>1724</v>
      </c>
      <c r="F80" s="4">
        <v>1000</v>
      </c>
      <c r="G80" s="4">
        <v>4880.1499999999996</v>
      </c>
      <c r="H80" s="4">
        <v>1.95</v>
      </c>
    </row>
    <row r="81" spans="2:8">
      <c r="B81" s="1" t="s">
        <v>1434</v>
      </c>
      <c r="C81" s="15">
        <v>4.17</v>
      </c>
      <c r="D81" s="1" t="s">
        <v>360</v>
      </c>
      <c r="E81" s="1" t="s">
        <v>132</v>
      </c>
      <c r="F81" s="4">
        <v>5000</v>
      </c>
      <c r="G81" s="4">
        <v>4872.53</v>
      </c>
      <c r="H81" s="4">
        <v>1.95</v>
      </c>
    </row>
    <row r="82" spans="2:8">
      <c r="B82" s="1" t="s">
        <v>1558</v>
      </c>
      <c r="C82" s="15">
        <v>3.87</v>
      </c>
      <c r="D82" s="1" t="s">
        <v>360</v>
      </c>
      <c r="E82" s="1" t="s">
        <v>1557</v>
      </c>
      <c r="F82" s="4">
        <v>5000</v>
      </c>
      <c r="G82" s="4">
        <v>4862.3500000000004</v>
      </c>
      <c r="H82" s="4">
        <v>1.94</v>
      </c>
    </row>
    <row r="83" spans="2:8">
      <c r="B83" s="1" t="s">
        <v>1448</v>
      </c>
      <c r="C83" s="15">
        <v>4.1500000000000004</v>
      </c>
      <c r="D83" s="1" t="s">
        <v>360</v>
      </c>
      <c r="E83" s="1" t="s">
        <v>1447</v>
      </c>
      <c r="F83" s="4">
        <v>5000</v>
      </c>
      <c r="G83" s="4">
        <v>4858.05</v>
      </c>
      <c r="H83" s="4">
        <v>1.94</v>
      </c>
    </row>
    <row r="84" spans="2:8">
      <c r="B84" s="1" t="s">
        <v>1430</v>
      </c>
      <c r="C84" s="15">
        <v>5.81</v>
      </c>
      <c r="D84" s="1" t="s">
        <v>360</v>
      </c>
      <c r="E84" s="1" t="s">
        <v>1429</v>
      </c>
      <c r="F84" s="4">
        <v>600</v>
      </c>
      <c r="G84" s="4">
        <v>2854.28</v>
      </c>
      <c r="H84" s="4">
        <v>1.1399999999999999</v>
      </c>
    </row>
    <row r="85" spans="2:8">
      <c r="B85" s="1" t="s">
        <v>1723</v>
      </c>
      <c r="C85" s="15">
        <v>3.5</v>
      </c>
      <c r="D85" s="1" t="s">
        <v>360</v>
      </c>
      <c r="E85" s="1" t="s">
        <v>1722</v>
      </c>
      <c r="F85" s="4">
        <v>500</v>
      </c>
      <c r="G85" s="4">
        <v>2479.8200000000002</v>
      </c>
      <c r="H85" s="4">
        <v>0.99</v>
      </c>
    </row>
    <row r="86" spans="2:8">
      <c r="B86" s="1" t="s">
        <v>1442</v>
      </c>
      <c r="C86" s="15">
        <v>3.87</v>
      </c>
      <c r="D86" s="1" t="s">
        <v>360</v>
      </c>
      <c r="E86" s="1" t="s">
        <v>1441</v>
      </c>
      <c r="F86" s="4">
        <v>500</v>
      </c>
      <c r="G86" s="4">
        <v>2476.63</v>
      </c>
      <c r="H86" s="4">
        <v>0.99</v>
      </c>
    </row>
    <row r="87" spans="2:8">
      <c r="B87" s="1" t="s">
        <v>1721</v>
      </c>
      <c r="C87" s="15">
        <v>3.84</v>
      </c>
      <c r="D87" s="1" t="s">
        <v>360</v>
      </c>
      <c r="E87" s="1" t="s">
        <v>1720</v>
      </c>
      <c r="F87" s="4">
        <v>2500</v>
      </c>
      <c r="G87" s="4">
        <v>2440.5100000000002</v>
      </c>
      <c r="H87" s="4">
        <v>0.98</v>
      </c>
    </row>
    <row r="88" spans="2:8">
      <c r="B88" s="1" t="s">
        <v>1719</v>
      </c>
      <c r="C88" s="15">
        <v>3.87</v>
      </c>
      <c r="D88" s="1" t="s">
        <v>360</v>
      </c>
      <c r="E88" s="1" t="s">
        <v>878</v>
      </c>
      <c r="F88" s="4">
        <v>2500</v>
      </c>
      <c r="G88" s="4">
        <v>2434.94</v>
      </c>
      <c r="H88" s="4">
        <v>0.97</v>
      </c>
    </row>
    <row r="89" spans="2:8">
      <c r="B89" s="1" t="s">
        <v>1552</v>
      </c>
      <c r="C89" s="15">
        <v>4.12</v>
      </c>
      <c r="D89" s="1" t="s">
        <v>363</v>
      </c>
      <c r="E89" s="1" t="s">
        <v>1551</v>
      </c>
      <c r="F89" s="4">
        <v>500</v>
      </c>
      <c r="G89" s="4">
        <v>2434.33</v>
      </c>
      <c r="H89" s="4">
        <v>0.97</v>
      </c>
    </row>
    <row r="90" spans="2:8">
      <c r="B90" s="1" t="s">
        <v>1519</v>
      </c>
      <c r="C90" s="15">
        <v>4.3099999999999996</v>
      </c>
      <c r="D90" s="1" t="s">
        <v>360</v>
      </c>
      <c r="E90" s="1" t="s">
        <v>1518</v>
      </c>
      <c r="F90" s="4">
        <v>500</v>
      </c>
      <c r="G90" s="4">
        <v>2433.5500000000002</v>
      </c>
      <c r="H90" s="4">
        <v>0.97</v>
      </c>
    </row>
    <row r="91" spans="2:8">
      <c r="B91" s="1" t="s">
        <v>1540</v>
      </c>
      <c r="C91" s="15">
        <v>4.6100000000000003</v>
      </c>
      <c r="D91" s="1" t="s">
        <v>360</v>
      </c>
      <c r="E91" s="1" t="s">
        <v>1539</v>
      </c>
      <c r="F91" s="4">
        <v>500</v>
      </c>
      <c r="G91" s="4">
        <v>2424.75</v>
      </c>
      <c r="H91" s="4">
        <v>0.97</v>
      </c>
    </row>
    <row r="92" spans="2:8">
      <c r="B92" s="1" t="s">
        <v>1497</v>
      </c>
      <c r="C92" s="15">
        <v>5.59</v>
      </c>
      <c r="D92" s="1" t="s">
        <v>360</v>
      </c>
      <c r="E92" s="1" t="s">
        <v>1496</v>
      </c>
      <c r="F92" s="4">
        <v>300</v>
      </c>
      <c r="G92" s="4">
        <v>1444.1</v>
      </c>
      <c r="H92" s="4">
        <v>0.57999999999999996</v>
      </c>
    </row>
    <row r="93" spans="2:8">
      <c r="B93" s="1" t="s">
        <v>1426</v>
      </c>
      <c r="C93" s="15">
        <v>5.42</v>
      </c>
      <c r="D93" s="1" t="s">
        <v>360</v>
      </c>
      <c r="E93" s="1" t="s">
        <v>1425</v>
      </c>
      <c r="F93" s="4">
        <v>200</v>
      </c>
      <c r="G93" s="4">
        <v>977.79</v>
      </c>
      <c r="H93" s="4">
        <v>0.39</v>
      </c>
    </row>
    <row r="94" spans="2:8">
      <c r="B94" s="1" t="s">
        <v>1194</v>
      </c>
      <c r="C94" s="15">
        <v>5.57</v>
      </c>
      <c r="D94" s="1" t="s">
        <v>360</v>
      </c>
      <c r="E94" s="1" t="s">
        <v>1193</v>
      </c>
      <c r="F94" s="4">
        <v>200</v>
      </c>
      <c r="G94" s="4">
        <v>964.42</v>
      </c>
      <c r="H94" s="4">
        <v>0.39</v>
      </c>
    </row>
    <row r="95" spans="2:8">
      <c r="B95" s="2" t="s">
        <v>366</v>
      </c>
      <c r="C95" s="17"/>
      <c r="D95" s="2"/>
      <c r="E95" s="2"/>
      <c r="F95" s="10"/>
      <c r="G95" s="10">
        <f>SUM(G72:G94)</f>
        <v>82282.12</v>
      </c>
      <c r="H95" s="10">
        <f>SUM(H72:H94)</f>
        <v>32.879999999999995</v>
      </c>
    </row>
    <row r="96" spans="2:8">
      <c r="B96" s="2" t="s">
        <v>568</v>
      </c>
      <c r="C96" s="17"/>
      <c r="D96" s="2"/>
      <c r="E96" s="2"/>
      <c r="F96" s="10"/>
      <c r="G96" s="10">
        <v>2474.29</v>
      </c>
      <c r="H96" s="10">
        <v>0.99</v>
      </c>
    </row>
    <row r="97" spans="2:8">
      <c r="B97" s="2" t="s">
        <v>368</v>
      </c>
      <c r="C97" s="17"/>
      <c r="D97" s="2"/>
      <c r="E97" s="2"/>
      <c r="F97" s="10"/>
      <c r="G97" s="10">
        <v>245465.49</v>
      </c>
      <c r="H97" s="10">
        <v>98.07</v>
      </c>
    </row>
    <row r="98" spans="2:8">
      <c r="B98" s="2" t="s">
        <v>503</v>
      </c>
      <c r="C98" s="17"/>
      <c r="D98" s="2"/>
      <c r="E98" s="2"/>
      <c r="F98" s="10"/>
      <c r="G98" s="10">
        <v>4829.9023616999993</v>
      </c>
      <c r="H98" s="10">
        <v>1.9300000000000068</v>
      </c>
    </row>
    <row r="99" spans="2:8">
      <c r="B99" s="2" t="s">
        <v>370</v>
      </c>
      <c r="C99" s="17"/>
      <c r="D99" s="2"/>
      <c r="E99" s="2"/>
      <c r="F99" s="10"/>
      <c r="G99" s="10">
        <v>250295.39236170001</v>
      </c>
      <c r="H99" s="10">
        <v>100</v>
      </c>
    </row>
    <row r="100" spans="2:8">
      <c r="B100" s="1" t="s">
        <v>371</v>
      </c>
    </row>
    <row r="101" spans="2:8">
      <c r="B101" s="1" t="s">
        <v>372</v>
      </c>
    </row>
    <row r="102" spans="2:8">
      <c r="B102" s="2"/>
    </row>
    <row r="103" spans="2:8" ht="25.5">
      <c r="B103" s="11" t="s">
        <v>373</v>
      </c>
      <c r="C103" s="15" t="s">
        <v>374</v>
      </c>
    </row>
    <row r="104" spans="2:8">
      <c r="B104" s="2"/>
    </row>
    <row r="105" spans="2:8">
      <c r="B105" s="2" t="s">
        <v>375</v>
      </c>
    </row>
    <row r="106" spans="2:8">
      <c r="B106" s="2" t="s">
        <v>376</v>
      </c>
    </row>
    <row r="107" spans="2:8">
      <c r="B107" s="2" t="s">
        <v>1718</v>
      </c>
      <c r="C107" s="17"/>
    </row>
    <row r="108" spans="2:8">
      <c r="B108" s="2" t="s">
        <v>1717</v>
      </c>
      <c r="C108" s="17"/>
    </row>
    <row r="109" spans="2:8">
      <c r="B109" s="2" t="s">
        <v>1716</v>
      </c>
      <c r="C109" s="17"/>
    </row>
    <row r="110" spans="2:8">
      <c r="B110" s="2" t="s">
        <v>1715</v>
      </c>
      <c r="C110" s="17"/>
    </row>
    <row r="111" spans="2:8">
      <c r="B111" s="2" t="s">
        <v>1714</v>
      </c>
      <c r="C111" s="17"/>
    </row>
    <row r="112" spans="2:8">
      <c r="B112" s="2" t="s">
        <v>1713</v>
      </c>
      <c r="C112" s="17"/>
    </row>
    <row r="113" spans="1:5">
      <c r="B113" s="2" t="s">
        <v>1712</v>
      </c>
      <c r="C113" s="17"/>
    </row>
    <row r="114" spans="1:5">
      <c r="B114" s="2" t="s">
        <v>1711</v>
      </c>
      <c r="C114" s="17"/>
    </row>
    <row r="115" spans="1:5">
      <c r="B115" s="2" t="s">
        <v>1710</v>
      </c>
      <c r="C115" s="17"/>
    </row>
    <row r="116" spans="1:5">
      <c r="B116" s="2" t="s">
        <v>1709</v>
      </c>
      <c r="C116" s="17"/>
    </row>
    <row r="117" spans="1:5">
      <c r="B117" s="2" t="s">
        <v>1708</v>
      </c>
      <c r="C117" s="17"/>
    </row>
    <row r="118" spans="1:5">
      <c r="B118" s="2" t="s">
        <v>1707</v>
      </c>
      <c r="C118" s="17"/>
    </row>
    <row r="119" spans="1:5">
      <c r="B119" s="2" t="s">
        <v>1706</v>
      </c>
      <c r="C119" s="17"/>
    </row>
    <row r="120" spans="1:5">
      <c r="B120" s="2" t="s">
        <v>1705</v>
      </c>
      <c r="C120" s="17"/>
    </row>
    <row r="121" spans="1:5">
      <c r="B121" s="2" t="s">
        <v>1704</v>
      </c>
      <c r="C121" s="17"/>
    </row>
    <row r="122" spans="1:5">
      <c r="B122" s="2" t="s">
        <v>1703</v>
      </c>
      <c r="C122" s="17"/>
    </row>
    <row r="123" spans="1:5">
      <c r="B123" s="16" t="s">
        <v>1397</v>
      </c>
      <c r="C123" s="17"/>
    </row>
    <row r="124" spans="1:5">
      <c r="B124" s="16" t="s">
        <v>1702</v>
      </c>
    </row>
    <row r="127" spans="1:5">
      <c r="A127" s="3" t="s">
        <v>243</v>
      </c>
      <c r="B127" s="269" t="s">
        <v>1701</v>
      </c>
      <c r="C127" s="269"/>
      <c r="D127" s="269"/>
      <c r="E127" s="269"/>
    </row>
    <row r="128" spans="1:5">
      <c r="C128" s="5"/>
    </row>
    <row r="129" spans="2:8">
      <c r="C129" s="5"/>
    </row>
    <row r="130" spans="2:8">
      <c r="C130" s="5"/>
    </row>
    <row r="131" spans="2:8">
      <c r="B131" s="1" t="s">
        <v>344</v>
      </c>
      <c r="C131" s="5"/>
    </row>
    <row r="132" spans="2:8">
      <c r="B132" s="6" t="s">
        <v>345</v>
      </c>
      <c r="C132" s="7" t="s">
        <v>346</v>
      </c>
      <c r="D132" s="6" t="s">
        <v>347</v>
      </c>
      <c r="E132" s="6" t="s">
        <v>348</v>
      </c>
      <c r="F132" s="8" t="s">
        <v>349</v>
      </c>
      <c r="G132" s="8" t="s">
        <v>350</v>
      </c>
      <c r="H132" s="8" t="s">
        <v>351</v>
      </c>
    </row>
    <row r="133" spans="2:8">
      <c r="B133" s="2" t="s">
        <v>368</v>
      </c>
      <c r="C133" s="9"/>
      <c r="D133" s="2"/>
      <c r="E133" s="2"/>
      <c r="F133" s="10"/>
      <c r="G133" s="10">
        <v>0</v>
      </c>
      <c r="H133" s="10">
        <v>0</v>
      </c>
    </row>
    <row r="134" spans="2:8">
      <c r="B134" s="2" t="s">
        <v>503</v>
      </c>
      <c r="C134" s="9"/>
      <c r="D134" s="2"/>
      <c r="E134" s="2"/>
      <c r="F134" s="10"/>
      <c r="G134" s="10">
        <v>1191.9997000000001</v>
      </c>
      <c r="H134" s="10">
        <v>100</v>
      </c>
    </row>
    <row r="135" spans="2:8">
      <c r="B135" s="2" t="s">
        <v>370</v>
      </c>
      <c r="C135" s="9"/>
      <c r="D135" s="2"/>
      <c r="E135" s="2"/>
      <c r="F135" s="10"/>
      <c r="G135" s="10">
        <v>1191.9997000000001</v>
      </c>
      <c r="H135" s="10">
        <v>100</v>
      </c>
    </row>
    <row r="136" spans="2:8">
      <c r="B136" s="1" t="s">
        <v>371</v>
      </c>
      <c r="C136" s="5"/>
    </row>
    <row r="137" spans="2:8">
      <c r="B137" s="1" t="s">
        <v>372</v>
      </c>
      <c r="C137" s="5"/>
    </row>
    <row r="138" spans="2:8">
      <c r="B138" s="2"/>
      <c r="C138" s="5"/>
    </row>
    <row r="139" spans="2:8" ht="25.5">
      <c r="B139" s="11" t="s">
        <v>373</v>
      </c>
      <c r="C139" s="5" t="s">
        <v>374</v>
      </c>
    </row>
    <row r="140" spans="2:8">
      <c r="B140" s="2"/>
      <c r="C140" s="5"/>
    </row>
    <row r="141" spans="2:8">
      <c r="B141" s="16" t="s">
        <v>1010</v>
      </c>
    </row>
    <row r="142" spans="2:8">
      <c r="B142" s="2" t="s">
        <v>376</v>
      </c>
      <c r="C142" s="5"/>
    </row>
    <row r="143" spans="2:8">
      <c r="B143" s="2" t="s">
        <v>1700</v>
      </c>
      <c r="C143" s="9"/>
    </row>
    <row r="144" spans="2:8">
      <c r="B144" s="2" t="s">
        <v>1699</v>
      </c>
      <c r="C144" s="9"/>
    </row>
    <row r="145" spans="2:3">
      <c r="B145" s="2" t="s">
        <v>1698</v>
      </c>
      <c r="C145" s="9"/>
    </row>
    <row r="146" spans="2:3">
      <c r="B146" s="2" t="s">
        <v>1697</v>
      </c>
      <c r="C146" s="9"/>
    </row>
    <row r="147" spans="2:3">
      <c r="B147" s="2" t="s">
        <v>1696</v>
      </c>
      <c r="C147" s="9"/>
    </row>
    <row r="148" spans="2:3">
      <c r="B148" s="2" t="s">
        <v>1695</v>
      </c>
      <c r="C148" s="9"/>
    </row>
    <row r="149" spans="2:3">
      <c r="B149" s="2" t="s">
        <v>1694</v>
      </c>
      <c r="C149" s="9"/>
    </row>
    <row r="150" spans="2:3">
      <c r="B150" s="2" t="s">
        <v>1693</v>
      </c>
      <c r="C150" s="9"/>
    </row>
    <row r="151" spans="2:3">
      <c r="B151" s="2" t="s">
        <v>1692</v>
      </c>
      <c r="C151" s="9"/>
    </row>
    <row r="152" spans="2:3">
      <c r="B152" s="2" t="s">
        <v>1691</v>
      </c>
      <c r="C152" s="9"/>
    </row>
    <row r="153" spans="2:3">
      <c r="B153" s="2" t="s">
        <v>1690</v>
      </c>
      <c r="C153" s="9"/>
    </row>
    <row r="154" spans="2:3">
      <c r="B154" s="2" t="s">
        <v>1689</v>
      </c>
      <c r="C154" s="9"/>
    </row>
    <row r="155" spans="2:3">
      <c r="B155" s="2" t="s">
        <v>1688</v>
      </c>
      <c r="C155" s="9"/>
    </row>
    <row r="156" spans="2:3">
      <c r="B156" s="2" t="s">
        <v>1687</v>
      </c>
      <c r="C156" s="9"/>
    </row>
    <row r="157" spans="2:3">
      <c r="B157" s="2" t="s">
        <v>1686</v>
      </c>
      <c r="C157" s="9"/>
    </row>
    <row r="158" spans="2:3">
      <c r="B158" s="2" t="s">
        <v>1685</v>
      </c>
      <c r="C158" s="9"/>
    </row>
    <row r="159" spans="2:3">
      <c r="B159" s="2" t="s">
        <v>377</v>
      </c>
      <c r="C159" s="17"/>
    </row>
    <row r="160" spans="2:3">
      <c r="B160" s="2"/>
    </row>
    <row r="162" spans="2:8">
      <c r="B162" s="16" t="s">
        <v>1000</v>
      </c>
      <c r="C162" s="23"/>
      <c r="D162" s="22"/>
      <c r="E162" s="22"/>
      <c r="F162" s="21"/>
      <c r="G162" s="21"/>
      <c r="H162" s="49"/>
    </row>
    <row r="163" spans="2:8" ht="171">
      <c r="B163" s="32" t="s">
        <v>999</v>
      </c>
      <c r="C163" s="31" t="s">
        <v>998</v>
      </c>
      <c r="D163" s="30" t="s">
        <v>997</v>
      </c>
      <c r="E163" s="30" t="s">
        <v>996</v>
      </c>
      <c r="F163" s="29" t="s">
        <v>995</v>
      </c>
      <c r="G163" s="21"/>
      <c r="H163" s="49"/>
    </row>
    <row r="164" spans="2:8" ht="15">
      <c r="B164" s="48" t="s">
        <v>1577</v>
      </c>
      <c r="C164" s="47" t="s">
        <v>1576</v>
      </c>
      <c r="D164" s="26">
        <v>535</v>
      </c>
      <c r="E164" s="51">
        <v>44.88</v>
      </c>
      <c r="F164" s="24">
        <v>2725.6301400000002</v>
      </c>
      <c r="G164" s="21" t="s">
        <v>992</v>
      </c>
      <c r="H164" s="49"/>
    </row>
    <row r="165" spans="2:8" ht="15">
      <c r="B165" s="48" t="s">
        <v>994</v>
      </c>
      <c r="C165" s="47" t="s">
        <v>993</v>
      </c>
      <c r="D165" s="26">
        <v>657</v>
      </c>
      <c r="E165" s="51">
        <v>55.12</v>
      </c>
      <c r="F165" s="50">
        <v>5159.6400000000003</v>
      </c>
      <c r="G165" s="21" t="s">
        <v>1602</v>
      </c>
      <c r="H165" s="49"/>
    </row>
    <row r="166" spans="2:8">
      <c r="B166" s="22"/>
      <c r="C166" s="23"/>
      <c r="D166" s="22"/>
      <c r="E166" s="22"/>
      <c r="F166" s="21"/>
      <c r="G166" s="21"/>
      <c r="H166" s="49"/>
    </row>
    <row r="167" spans="2:8">
      <c r="B167" s="22" t="s">
        <v>1684</v>
      </c>
      <c r="C167" s="23"/>
      <c r="D167" s="22"/>
      <c r="E167" s="22"/>
      <c r="F167" s="21"/>
      <c r="G167" s="21"/>
      <c r="H167" s="49"/>
    </row>
    <row r="168" spans="2:8">
      <c r="B168" s="22" t="s">
        <v>1683</v>
      </c>
      <c r="C168" s="23"/>
      <c r="D168" s="22"/>
      <c r="E168" s="22"/>
      <c r="F168" s="21"/>
      <c r="G168" s="21"/>
      <c r="H168" s="49"/>
    </row>
    <row r="172" spans="2:8">
      <c r="C172" s="5"/>
    </row>
  </sheetData>
  <mergeCells count="3">
    <mergeCell ref="B1:E1"/>
    <mergeCell ref="B127:E127"/>
    <mergeCell ref="C3:C7"/>
  </mergeCells>
  <hyperlinks>
    <hyperlink ref="A1" location="Index!A1" display="Index" xr:uid="{145D42C6-F48C-4D83-8B18-0E6C6495FBD5}"/>
    <hyperlink ref="A127" location="Index!A1" display="Index" xr:uid="{F26537BC-D37D-43A9-A681-913928BE28EA}"/>
  </hyperlinks>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DF0D-8430-47C4-B993-7802DEB277F6}">
  <dimension ref="A1:H102"/>
  <sheetViews>
    <sheetView topLeftCell="A88" workbookViewId="0">
      <selection activeCell="B90" sqref="B90"/>
    </sheetView>
  </sheetViews>
  <sheetFormatPr defaultRowHeight="12.75"/>
  <cols>
    <col min="1" max="1" width="5.42578125" style="1" bestFit="1" customWidth="1"/>
    <col min="2" max="2" width="69.42578125" style="1" customWidth="1"/>
    <col min="3" max="3" width="20.7109375" style="15" customWidth="1"/>
    <col min="4" max="4" width="13.57031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1808</v>
      </c>
      <c r="C1" s="269"/>
      <c r="D1" s="269"/>
      <c r="E1" s="269"/>
    </row>
    <row r="2" spans="1:8" ht="13.5" thickBot="1"/>
    <row r="3" spans="1:8" ht="15">
      <c r="B3" s="90" t="s">
        <v>1959</v>
      </c>
      <c r="C3" s="287"/>
    </row>
    <row r="4" spans="1:8" ht="30">
      <c r="B4" s="92" t="s">
        <v>1960</v>
      </c>
      <c r="C4" s="288"/>
    </row>
    <row r="5" spans="1:8" ht="15">
      <c r="B5" s="92" t="s">
        <v>1925</v>
      </c>
      <c r="C5" s="288"/>
    </row>
    <row r="6" spans="1:8" ht="15">
      <c r="B6" s="92" t="s">
        <v>1961</v>
      </c>
      <c r="C6" s="288"/>
    </row>
    <row r="7" spans="1:8" ht="15.75" thickBot="1">
      <c r="B7" s="93" t="s">
        <v>1962</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830</v>
      </c>
      <c r="C15" s="15">
        <v>5.24</v>
      </c>
      <c r="D15" s="1" t="s">
        <v>356</v>
      </c>
      <c r="E15" s="1" t="s">
        <v>831</v>
      </c>
      <c r="F15" s="4">
        <v>700000</v>
      </c>
      <c r="G15" s="4">
        <v>719.9</v>
      </c>
      <c r="H15" s="4">
        <v>9.82</v>
      </c>
    </row>
    <row r="16" spans="1:8">
      <c r="B16" s="1" t="s">
        <v>1304</v>
      </c>
      <c r="C16" s="15">
        <v>6.51</v>
      </c>
      <c r="D16" s="1" t="s">
        <v>356</v>
      </c>
      <c r="E16" s="1" t="s">
        <v>1303</v>
      </c>
      <c r="F16" s="4">
        <v>700000</v>
      </c>
      <c r="G16" s="4">
        <v>708.75</v>
      </c>
      <c r="H16" s="4">
        <v>9.67</v>
      </c>
    </row>
    <row r="17" spans="2:8">
      <c r="B17" s="1" t="s">
        <v>77</v>
      </c>
      <c r="C17" s="15">
        <v>4.5999999999999996</v>
      </c>
      <c r="D17" s="1" t="s">
        <v>356</v>
      </c>
      <c r="E17" s="1" t="s">
        <v>78</v>
      </c>
      <c r="F17" s="4">
        <v>400000</v>
      </c>
      <c r="G17" s="4">
        <v>418.26</v>
      </c>
      <c r="H17" s="4">
        <v>5.7</v>
      </c>
    </row>
    <row r="18" spans="2:8">
      <c r="B18" s="2" t="s">
        <v>358</v>
      </c>
      <c r="C18" s="17"/>
      <c r="D18" s="2"/>
      <c r="E18" s="2"/>
      <c r="F18" s="10"/>
      <c r="G18" s="10">
        <f>SUM(G11:G17)</f>
        <v>1846.91</v>
      </c>
      <c r="H18" s="10">
        <f>SUM(H11:H17)</f>
        <v>25.19</v>
      </c>
    </row>
    <row r="19" spans="2:8">
      <c r="B19" s="2" t="s">
        <v>547</v>
      </c>
    </row>
    <row r="20" spans="2:8">
      <c r="B20" s="1" t="s">
        <v>859</v>
      </c>
      <c r="C20" s="15">
        <v>6.59</v>
      </c>
      <c r="D20" s="1" t="s">
        <v>548</v>
      </c>
      <c r="E20" s="1" t="s">
        <v>860</v>
      </c>
      <c r="F20" s="4">
        <v>50</v>
      </c>
      <c r="G20" s="4">
        <v>499.66</v>
      </c>
      <c r="H20" s="4">
        <v>6.81</v>
      </c>
    </row>
    <row r="21" spans="2:8">
      <c r="B21" s="1" t="s">
        <v>1807</v>
      </c>
      <c r="C21" s="15">
        <v>8.07</v>
      </c>
      <c r="D21" s="1" t="s">
        <v>943</v>
      </c>
      <c r="E21" s="1" t="s">
        <v>1806</v>
      </c>
      <c r="F21" s="4">
        <v>50</v>
      </c>
      <c r="G21" s="4">
        <v>494.09</v>
      </c>
      <c r="H21" s="4">
        <v>6.74</v>
      </c>
    </row>
    <row r="22" spans="2:8">
      <c r="B22" s="1" t="s">
        <v>1805</v>
      </c>
      <c r="C22" s="15">
        <v>8.2899999999999991</v>
      </c>
      <c r="D22" s="1" t="s">
        <v>851</v>
      </c>
      <c r="E22" s="1" t="s">
        <v>852</v>
      </c>
      <c r="F22" s="4">
        <v>50</v>
      </c>
      <c r="G22" s="4">
        <v>487.68</v>
      </c>
      <c r="H22" s="4">
        <v>6.65</v>
      </c>
    </row>
    <row r="23" spans="2:8">
      <c r="B23" s="1" t="s">
        <v>550</v>
      </c>
      <c r="C23" s="15">
        <v>5.73</v>
      </c>
      <c r="D23" s="1" t="s">
        <v>548</v>
      </c>
      <c r="E23" s="1" t="s">
        <v>551</v>
      </c>
      <c r="F23" s="4">
        <v>40</v>
      </c>
      <c r="G23" s="4">
        <v>420.15</v>
      </c>
      <c r="H23" s="4">
        <v>5.73</v>
      </c>
    </row>
    <row r="24" spans="2:8">
      <c r="B24" s="1" t="s">
        <v>1245</v>
      </c>
      <c r="C24" s="15">
        <v>7</v>
      </c>
      <c r="D24" s="1" t="s">
        <v>1244</v>
      </c>
      <c r="E24" s="1" t="s">
        <v>1243</v>
      </c>
      <c r="F24" s="4">
        <v>40</v>
      </c>
      <c r="G24" s="4">
        <v>412.75</v>
      </c>
      <c r="H24" s="4">
        <v>5.63</v>
      </c>
    </row>
    <row r="25" spans="2:8">
      <c r="B25" s="1" t="s">
        <v>1628</v>
      </c>
      <c r="C25" s="15">
        <v>5.69</v>
      </c>
      <c r="D25" s="1" t="s">
        <v>548</v>
      </c>
      <c r="E25" s="1" t="s">
        <v>866</v>
      </c>
      <c r="F25" s="4">
        <v>40</v>
      </c>
      <c r="G25" s="4">
        <v>410.89</v>
      </c>
      <c r="H25" s="4">
        <v>5.6</v>
      </c>
    </row>
    <row r="26" spans="2:8">
      <c r="B26" s="1" t="s">
        <v>1804</v>
      </c>
      <c r="C26" s="15">
        <v>6.65</v>
      </c>
      <c r="D26" s="1" t="s">
        <v>867</v>
      </c>
      <c r="E26" s="1" t="s">
        <v>868</v>
      </c>
      <c r="F26" s="4">
        <v>40</v>
      </c>
      <c r="G26" s="4">
        <v>404.67</v>
      </c>
      <c r="H26" s="4">
        <v>5.52</v>
      </c>
    </row>
    <row r="27" spans="2:8">
      <c r="B27" s="1" t="s">
        <v>1632</v>
      </c>
      <c r="C27" s="15">
        <v>6.81</v>
      </c>
      <c r="D27" s="1" t="s">
        <v>548</v>
      </c>
      <c r="E27" s="1" t="s">
        <v>1631</v>
      </c>
      <c r="F27" s="4">
        <v>35</v>
      </c>
      <c r="G27" s="4">
        <v>381.51</v>
      </c>
      <c r="H27" s="4">
        <v>5.2</v>
      </c>
    </row>
    <row r="28" spans="2:8">
      <c r="B28" s="1" t="s">
        <v>1803</v>
      </c>
      <c r="C28" s="15">
        <v>7.18</v>
      </c>
      <c r="D28" s="1" t="s">
        <v>861</v>
      </c>
      <c r="E28" s="1" t="s">
        <v>862</v>
      </c>
      <c r="F28" s="4">
        <v>35</v>
      </c>
      <c r="G28" s="4">
        <v>355.62</v>
      </c>
      <c r="H28" s="4">
        <v>4.8499999999999996</v>
      </c>
    </row>
    <row r="29" spans="2:8">
      <c r="B29" s="1" t="s">
        <v>1657</v>
      </c>
      <c r="C29" s="15">
        <v>5.1100000000000003</v>
      </c>
      <c r="D29" s="1" t="s">
        <v>548</v>
      </c>
      <c r="E29" s="1" t="s">
        <v>1656</v>
      </c>
      <c r="F29" s="4">
        <v>30</v>
      </c>
      <c r="G29" s="4">
        <v>311.42</v>
      </c>
      <c r="H29" s="4">
        <v>4.25</v>
      </c>
    </row>
    <row r="30" spans="2:8">
      <c r="B30" s="1" t="s">
        <v>1212</v>
      </c>
      <c r="C30" s="15">
        <v>6.12</v>
      </c>
      <c r="D30" s="1" t="s">
        <v>114</v>
      </c>
      <c r="E30" s="1" t="s">
        <v>115</v>
      </c>
      <c r="F30" s="4">
        <v>30</v>
      </c>
      <c r="G30" s="4">
        <v>303.13</v>
      </c>
      <c r="H30" s="4">
        <v>4.13</v>
      </c>
    </row>
    <row r="31" spans="2:8">
      <c r="B31" s="1" t="s">
        <v>1802</v>
      </c>
      <c r="C31" s="15">
        <v>7.08</v>
      </c>
      <c r="D31" s="1" t="s">
        <v>548</v>
      </c>
      <c r="E31" s="1" t="s">
        <v>1801</v>
      </c>
      <c r="F31" s="4">
        <v>12</v>
      </c>
      <c r="G31" s="4">
        <v>126.65</v>
      </c>
      <c r="H31" s="4">
        <v>1.73</v>
      </c>
    </row>
    <row r="32" spans="2:8">
      <c r="B32" s="1" t="s">
        <v>1800</v>
      </c>
      <c r="C32" s="15">
        <v>6.56</v>
      </c>
      <c r="D32" s="1" t="s">
        <v>548</v>
      </c>
      <c r="E32" s="1" t="s">
        <v>853</v>
      </c>
      <c r="F32" s="4">
        <v>10</v>
      </c>
      <c r="G32" s="4">
        <v>100.73</v>
      </c>
      <c r="H32" s="4">
        <v>1.37</v>
      </c>
    </row>
    <row r="33" spans="2:8">
      <c r="B33" s="2" t="s">
        <v>563</v>
      </c>
      <c r="C33" s="17"/>
      <c r="D33" s="2"/>
      <c r="E33" s="2"/>
      <c r="F33" s="10"/>
      <c r="G33" s="10">
        <f>SUM(G19:G32)</f>
        <v>4708.9499999999989</v>
      </c>
      <c r="H33" s="10">
        <f>SUM(H19:H32)</f>
        <v>64.210000000000008</v>
      </c>
    </row>
    <row r="34" spans="2:8">
      <c r="B34" s="2" t="s">
        <v>564</v>
      </c>
    </row>
    <row r="35" spans="2:8">
      <c r="B35" s="1" t="s">
        <v>1319</v>
      </c>
      <c r="C35" s="15">
        <v>5.585</v>
      </c>
      <c r="D35" s="1" t="s">
        <v>548</v>
      </c>
      <c r="E35" s="1" t="s">
        <v>1318</v>
      </c>
      <c r="F35" s="4">
        <v>40</v>
      </c>
      <c r="G35" s="4">
        <v>418.93</v>
      </c>
      <c r="H35" s="4">
        <v>5.71</v>
      </c>
    </row>
    <row r="36" spans="2:8">
      <c r="B36" s="2" t="s">
        <v>566</v>
      </c>
      <c r="C36" s="17"/>
      <c r="D36" s="2"/>
      <c r="E36" s="2"/>
      <c r="F36" s="10"/>
      <c r="G36" s="10">
        <f>SUM(G34:G35)</f>
        <v>418.93</v>
      </c>
      <c r="H36" s="10">
        <f>SUM(H34:H35)</f>
        <v>5.71</v>
      </c>
    </row>
    <row r="37" spans="2:8">
      <c r="B37" s="2" t="s">
        <v>502</v>
      </c>
      <c r="C37" s="17"/>
      <c r="D37" s="2"/>
      <c r="E37" s="2"/>
      <c r="F37" s="10"/>
      <c r="G37" s="10">
        <v>160.63</v>
      </c>
      <c r="H37" s="10">
        <v>2.19</v>
      </c>
    </row>
    <row r="38" spans="2:8">
      <c r="B38" s="2" t="s">
        <v>368</v>
      </c>
      <c r="C38" s="17"/>
      <c r="D38" s="2"/>
      <c r="E38" s="2"/>
      <c r="F38" s="10"/>
      <c r="G38" s="10">
        <v>7135.42</v>
      </c>
      <c r="H38" s="10">
        <v>97.32</v>
      </c>
    </row>
    <row r="39" spans="2:8">
      <c r="B39" s="2" t="s">
        <v>503</v>
      </c>
      <c r="C39" s="17"/>
      <c r="D39" s="2"/>
      <c r="E39" s="2"/>
      <c r="F39" s="10"/>
      <c r="G39" s="10">
        <v>196.4938526899997</v>
      </c>
      <c r="H39" s="10">
        <v>2.6800000000000068</v>
      </c>
    </row>
    <row r="40" spans="2:8">
      <c r="B40" s="2" t="s">
        <v>370</v>
      </c>
      <c r="C40" s="17"/>
      <c r="D40" s="2"/>
      <c r="E40" s="2"/>
      <c r="F40" s="10"/>
      <c r="G40" s="10">
        <v>7331.9138526899997</v>
      </c>
      <c r="H40" s="10">
        <v>100</v>
      </c>
    </row>
    <row r="41" spans="2:8">
      <c r="B41" s="1" t="s">
        <v>371</v>
      </c>
    </row>
    <row r="42" spans="2:8">
      <c r="B42" s="1" t="s">
        <v>372</v>
      </c>
    </row>
    <row r="43" spans="2:8">
      <c r="B43" s="2"/>
    </row>
    <row r="44" spans="2:8" ht="25.5">
      <c r="B44" s="11" t="s">
        <v>373</v>
      </c>
      <c r="C44" s="15" t="s">
        <v>374</v>
      </c>
    </row>
    <row r="45" spans="2:8">
      <c r="B45" s="2"/>
    </row>
    <row r="46" spans="2:8">
      <c r="B46" s="2" t="s">
        <v>375</v>
      </c>
    </row>
    <row r="47" spans="2:8">
      <c r="B47" s="2" t="s">
        <v>376</v>
      </c>
    </row>
    <row r="48" spans="2:8">
      <c r="B48" s="2" t="s">
        <v>1799</v>
      </c>
      <c r="C48" s="17"/>
    </row>
    <row r="49" spans="1:5">
      <c r="B49" s="2" t="s">
        <v>1798</v>
      </c>
      <c r="C49" s="17"/>
    </row>
    <row r="50" spans="1:5">
      <c r="B50" s="2" t="s">
        <v>1797</v>
      </c>
      <c r="C50" s="17"/>
    </row>
    <row r="51" spans="1:5">
      <c r="B51" s="2" t="s">
        <v>1796</v>
      </c>
      <c r="C51" s="17"/>
    </row>
    <row r="52" spans="1:5">
      <c r="B52" s="2" t="s">
        <v>1795</v>
      </c>
      <c r="C52" s="17"/>
    </row>
    <row r="53" spans="1:5">
      <c r="B53" s="2" t="s">
        <v>1794</v>
      </c>
      <c r="C53" s="17"/>
    </row>
    <row r="54" spans="1:5">
      <c r="B54" s="2" t="s">
        <v>1793</v>
      </c>
      <c r="C54" s="17"/>
    </row>
    <row r="55" spans="1:5">
      <c r="B55" s="2" t="s">
        <v>1792</v>
      </c>
      <c r="C55" s="17"/>
    </row>
    <row r="56" spans="1:5">
      <c r="B56" s="2" t="s">
        <v>377</v>
      </c>
      <c r="C56" s="17"/>
    </row>
    <row r="57" spans="1:5">
      <c r="B57" s="16" t="s">
        <v>1791</v>
      </c>
    </row>
    <row r="61" spans="1:5">
      <c r="A61" s="3" t="s">
        <v>243</v>
      </c>
      <c r="B61" s="269" t="s">
        <v>1790</v>
      </c>
      <c r="C61" s="269"/>
      <c r="D61" s="269"/>
      <c r="E61" s="269"/>
    </row>
    <row r="62" spans="1:5">
      <c r="C62" s="5"/>
    </row>
    <row r="63" spans="1:5">
      <c r="C63" s="5"/>
    </row>
    <row r="64" spans="1:5">
      <c r="C64" s="5"/>
    </row>
    <row r="65" spans="2:8">
      <c r="B65" s="1" t="s">
        <v>344</v>
      </c>
      <c r="C65" s="5"/>
    </row>
    <row r="66" spans="2:8">
      <c r="B66" s="6" t="s">
        <v>345</v>
      </c>
      <c r="C66" s="7" t="s">
        <v>346</v>
      </c>
      <c r="D66" s="6" t="s">
        <v>347</v>
      </c>
      <c r="E66" s="6" t="s">
        <v>348</v>
      </c>
      <c r="F66" s="8" t="s">
        <v>349</v>
      </c>
      <c r="G66" s="8" t="s">
        <v>350</v>
      </c>
      <c r="H66" s="8" t="s">
        <v>351</v>
      </c>
    </row>
    <row r="67" spans="2:8">
      <c r="B67" s="2" t="s">
        <v>368</v>
      </c>
      <c r="C67" s="9"/>
      <c r="D67" s="2"/>
      <c r="E67" s="2"/>
      <c r="F67" s="10"/>
      <c r="G67" s="10">
        <v>0</v>
      </c>
      <c r="H67" s="10">
        <v>0</v>
      </c>
    </row>
    <row r="68" spans="2:8">
      <c r="B68" s="2" t="s">
        <v>503</v>
      </c>
      <c r="C68" s="9"/>
      <c r="D68" s="2"/>
      <c r="E68" s="2"/>
      <c r="F68" s="10"/>
      <c r="G68" s="10">
        <v>150</v>
      </c>
      <c r="H68" s="10">
        <v>100</v>
      </c>
    </row>
    <row r="69" spans="2:8">
      <c r="B69" s="2" t="s">
        <v>370</v>
      </c>
      <c r="C69" s="9"/>
      <c r="D69" s="2"/>
      <c r="E69" s="2"/>
      <c r="F69" s="10"/>
      <c r="G69" s="10">
        <v>150</v>
      </c>
      <c r="H69" s="10">
        <v>100</v>
      </c>
    </row>
    <row r="70" spans="2:8">
      <c r="B70" s="1" t="s">
        <v>371</v>
      </c>
      <c r="C70" s="5"/>
    </row>
    <row r="71" spans="2:8">
      <c r="B71" s="1" t="s">
        <v>372</v>
      </c>
      <c r="C71" s="5"/>
    </row>
    <row r="72" spans="2:8">
      <c r="B72" s="2"/>
      <c r="C72" s="5"/>
    </row>
    <row r="73" spans="2:8" ht="25.5">
      <c r="B73" s="11" t="s">
        <v>373</v>
      </c>
      <c r="C73" s="5" t="s">
        <v>374</v>
      </c>
    </row>
    <row r="74" spans="2:8">
      <c r="B74" s="2"/>
      <c r="C74" s="5"/>
    </row>
    <row r="75" spans="2:8">
      <c r="B75" s="16" t="s">
        <v>1010</v>
      </c>
    </row>
    <row r="76" spans="2:8">
      <c r="B76" s="2" t="s">
        <v>376</v>
      </c>
      <c r="C76" s="5"/>
    </row>
    <row r="77" spans="2:8">
      <c r="B77" s="2" t="s">
        <v>1789</v>
      </c>
      <c r="C77" s="9"/>
    </row>
    <row r="78" spans="2:8">
      <c r="B78" s="2" t="s">
        <v>1788</v>
      </c>
      <c r="C78" s="9"/>
    </row>
    <row r="79" spans="2:8">
      <c r="B79" s="2" t="s">
        <v>1787</v>
      </c>
      <c r="C79" s="9"/>
    </row>
    <row r="80" spans="2:8">
      <c r="B80" s="2" t="s">
        <v>1786</v>
      </c>
      <c r="C80" s="9"/>
    </row>
    <row r="81" spans="2:8">
      <c r="B81" s="2" t="s">
        <v>1785</v>
      </c>
      <c r="C81" s="9"/>
    </row>
    <row r="82" spans="2:8">
      <c r="B82" s="2" t="s">
        <v>1784</v>
      </c>
      <c r="C82" s="9"/>
    </row>
    <row r="83" spans="2:8">
      <c r="B83" s="2" t="s">
        <v>1783</v>
      </c>
      <c r="C83" s="9"/>
    </row>
    <row r="84" spans="2:8">
      <c r="B84" s="2" t="s">
        <v>1782</v>
      </c>
      <c r="C84" s="9"/>
    </row>
    <row r="85" spans="2:8">
      <c r="B85" s="2" t="s">
        <v>377</v>
      </c>
      <c r="C85" s="17"/>
    </row>
    <row r="86" spans="2:8">
      <c r="B86" s="2"/>
    </row>
    <row r="88" spans="2:8">
      <c r="B88" s="16" t="s">
        <v>1000</v>
      </c>
      <c r="C88" s="23"/>
      <c r="D88" s="22"/>
      <c r="E88" s="22"/>
      <c r="F88" s="21"/>
      <c r="G88" s="21"/>
      <c r="H88" s="19"/>
    </row>
    <row r="89" spans="2:8" ht="171">
      <c r="B89" s="32" t="s">
        <v>999</v>
      </c>
      <c r="C89" s="31" t="s">
        <v>998</v>
      </c>
      <c r="D89" s="30" t="s">
        <v>997</v>
      </c>
      <c r="E89" s="30" t="s">
        <v>996</v>
      </c>
      <c r="F89" s="29" t="s">
        <v>995</v>
      </c>
      <c r="G89" s="21"/>
      <c r="H89" s="19"/>
    </row>
    <row r="90" spans="2:8" ht="25.5">
      <c r="B90" s="52" t="s">
        <v>994</v>
      </c>
      <c r="C90" s="27" t="s">
        <v>993</v>
      </c>
      <c r="D90" s="26">
        <v>150</v>
      </c>
      <c r="E90" s="25">
        <v>100</v>
      </c>
      <c r="F90" s="46">
        <v>1178</v>
      </c>
      <c r="G90" s="21" t="s">
        <v>992</v>
      </c>
      <c r="H90" s="19"/>
    </row>
    <row r="91" spans="2:8">
      <c r="B91" s="22"/>
      <c r="C91" s="23"/>
      <c r="D91" s="22"/>
      <c r="E91" s="22"/>
      <c r="F91" s="21"/>
      <c r="G91" s="21"/>
      <c r="H91" s="19"/>
    </row>
    <row r="92" spans="2:8">
      <c r="B92" s="22"/>
      <c r="C92" s="23"/>
      <c r="D92" s="22"/>
      <c r="E92" s="22"/>
      <c r="F92" s="21"/>
      <c r="G92" s="21"/>
      <c r="H92" s="19"/>
    </row>
    <row r="93" spans="2:8">
      <c r="B93" s="22" t="s">
        <v>1781</v>
      </c>
      <c r="C93" s="23"/>
      <c r="D93" s="22"/>
      <c r="E93" s="22"/>
      <c r="F93" s="21"/>
      <c r="G93" s="21"/>
      <c r="H93" s="19"/>
    </row>
    <row r="98" spans="3:3">
      <c r="C98" s="5"/>
    </row>
    <row r="99" spans="3:3">
      <c r="C99" s="5"/>
    </row>
    <row r="100" spans="3:3">
      <c r="C100" s="5"/>
    </row>
    <row r="101" spans="3:3">
      <c r="C101" s="5"/>
    </row>
    <row r="102" spans="3:3">
      <c r="C102" s="5"/>
    </row>
  </sheetData>
  <mergeCells count="3">
    <mergeCell ref="B1:E1"/>
    <mergeCell ref="B61:E61"/>
    <mergeCell ref="C3:C7"/>
  </mergeCells>
  <hyperlinks>
    <hyperlink ref="A1" location="Index!A1" display="Index" xr:uid="{274C7689-6921-486D-B62F-7D30D36FA846}"/>
    <hyperlink ref="A61" location="Index!A1" display="Index" xr:uid="{5D0E3993-0356-4024-885B-22A903B1599A}"/>
  </hyperlinks>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A0BB5-ED36-4EA4-9A8B-994F47F58D7B}">
  <dimension ref="A1:H75"/>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2.140625" style="1" bestFit="1" customWidth="1"/>
    <col min="5" max="5" width="14.5703125" style="1" bestFit="1" customWidth="1"/>
    <col min="6" max="6" width="12.5703125" style="4" bestFit="1" customWidth="1"/>
    <col min="7" max="7" width="18.140625" style="4" bestFit="1" customWidth="1"/>
    <col min="8" max="8" width="9.140625" style="4"/>
    <col min="9" max="16384" width="9.140625" style="1"/>
  </cols>
  <sheetData>
    <row r="1" spans="1:8">
      <c r="A1" s="3" t="s">
        <v>243</v>
      </c>
      <c r="B1" s="269" t="s">
        <v>343</v>
      </c>
      <c r="C1" s="269"/>
      <c r="D1" s="269"/>
      <c r="E1" s="269"/>
    </row>
    <row r="2" spans="1:8" ht="13.5" thickBot="1"/>
    <row r="3" spans="1:8" ht="15">
      <c r="B3" s="90" t="s">
        <v>1963</v>
      </c>
      <c r="C3" s="284"/>
    </row>
    <row r="4" spans="1:8" ht="15">
      <c r="B4" s="91" t="s">
        <v>1964</v>
      </c>
      <c r="C4" s="285"/>
    </row>
    <row r="5" spans="1:8" ht="15">
      <c r="B5" s="92" t="s">
        <v>1925</v>
      </c>
      <c r="C5" s="285"/>
    </row>
    <row r="6" spans="1:8" ht="15">
      <c r="B6" s="92" t="s">
        <v>1965</v>
      </c>
      <c r="C6" s="285"/>
    </row>
    <row r="7" spans="1:8" ht="15.75" thickBot="1">
      <c r="B7" s="95" t="s">
        <v>1966</v>
      </c>
      <c r="C7" s="286"/>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355</v>
      </c>
      <c r="C15" s="15">
        <v>3.4</v>
      </c>
      <c r="D15" s="1" t="s">
        <v>356</v>
      </c>
      <c r="E15" s="1" t="s">
        <v>357</v>
      </c>
      <c r="F15" s="4">
        <v>15000000</v>
      </c>
      <c r="G15" s="4">
        <v>15015.87</v>
      </c>
      <c r="H15" s="4">
        <v>1.54</v>
      </c>
    </row>
    <row r="16" spans="1:8">
      <c r="B16" s="1" t="s">
        <v>1877</v>
      </c>
      <c r="C16" s="15">
        <v>3.48</v>
      </c>
      <c r="D16" s="1" t="s">
        <v>356</v>
      </c>
      <c r="E16" s="1" t="s">
        <v>1876</v>
      </c>
      <c r="F16" s="4">
        <v>13000000</v>
      </c>
      <c r="G16" s="4">
        <v>13009.23</v>
      </c>
      <c r="H16" s="4">
        <v>1.34</v>
      </c>
    </row>
    <row r="17" spans="2:8">
      <c r="B17" s="1" t="s">
        <v>1068</v>
      </c>
      <c r="C17" s="15">
        <v>3.47</v>
      </c>
      <c r="D17" s="1" t="s">
        <v>356</v>
      </c>
      <c r="E17" s="1" t="s">
        <v>1067</v>
      </c>
      <c r="F17" s="4">
        <v>500000</v>
      </c>
      <c r="G17" s="4">
        <v>500.35</v>
      </c>
      <c r="H17" s="4">
        <v>0.05</v>
      </c>
    </row>
    <row r="18" spans="2:8">
      <c r="B18" s="2" t="s">
        <v>358</v>
      </c>
      <c r="C18" s="17"/>
      <c r="D18" s="2"/>
      <c r="E18" s="2"/>
      <c r="F18" s="10"/>
      <c r="G18" s="10">
        <f>SUM(G11:G17)</f>
        <v>28525.449999999997</v>
      </c>
      <c r="H18" s="10">
        <f>SUM(H11:H17)</f>
        <v>2.9299999999999997</v>
      </c>
    </row>
    <row r="19" spans="2:8">
      <c r="B19" s="2" t="s">
        <v>359</v>
      </c>
    </row>
    <row r="20" spans="2:8">
      <c r="B20" s="1" t="s">
        <v>1875</v>
      </c>
      <c r="C20" s="15">
        <v>3.38</v>
      </c>
      <c r="D20" s="1" t="s">
        <v>356</v>
      </c>
      <c r="E20" s="1" t="s">
        <v>1874</v>
      </c>
      <c r="F20" s="4">
        <v>111500000</v>
      </c>
      <c r="G20" s="4">
        <v>110853.3</v>
      </c>
      <c r="H20" s="4">
        <v>11.41</v>
      </c>
    </row>
    <row r="21" spans="2:8">
      <c r="B21" s="1" t="s">
        <v>1873</v>
      </c>
      <c r="C21" s="15">
        <v>3.34</v>
      </c>
      <c r="D21" s="1" t="s">
        <v>360</v>
      </c>
      <c r="E21" s="1" t="s">
        <v>1872</v>
      </c>
      <c r="F21" s="4">
        <v>10000</v>
      </c>
      <c r="G21" s="4">
        <v>49867.65</v>
      </c>
      <c r="H21" s="4">
        <v>5.13</v>
      </c>
    </row>
    <row r="22" spans="2:8">
      <c r="B22" s="1" t="s">
        <v>1871</v>
      </c>
      <c r="C22" s="15">
        <v>3.51</v>
      </c>
      <c r="D22" s="1" t="s">
        <v>360</v>
      </c>
      <c r="E22" s="1" t="s">
        <v>1870</v>
      </c>
      <c r="F22" s="4">
        <v>10000</v>
      </c>
      <c r="G22" s="4">
        <v>49865.75</v>
      </c>
      <c r="H22" s="4">
        <v>5.13</v>
      </c>
    </row>
    <row r="23" spans="2:8">
      <c r="B23" s="1" t="s">
        <v>1869</v>
      </c>
      <c r="C23" s="15">
        <v>3.54</v>
      </c>
      <c r="D23" s="1" t="s">
        <v>360</v>
      </c>
      <c r="E23" s="1" t="s">
        <v>1868</v>
      </c>
      <c r="F23" s="4">
        <v>10000</v>
      </c>
      <c r="G23" s="4">
        <v>49845.5</v>
      </c>
      <c r="H23" s="4">
        <v>5.13</v>
      </c>
    </row>
    <row r="24" spans="2:8">
      <c r="B24" s="1" t="s">
        <v>1867</v>
      </c>
      <c r="C24" s="15">
        <v>3.35</v>
      </c>
      <c r="D24" s="1" t="s">
        <v>356</v>
      </c>
      <c r="E24" s="1" t="s">
        <v>1866</v>
      </c>
      <c r="F24" s="4">
        <v>50000000</v>
      </c>
      <c r="G24" s="4">
        <v>49776.15</v>
      </c>
      <c r="H24" s="4">
        <v>5.12</v>
      </c>
    </row>
    <row r="25" spans="2:8">
      <c r="B25" s="1" t="s">
        <v>1865</v>
      </c>
      <c r="C25" s="15">
        <v>3.65</v>
      </c>
      <c r="D25" s="1" t="s">
        <v>360</v>
      </c>
      <c r="E25" s="1" t="s">
        <v>1864</v>
      </c>
      <c r="F25" s="4">
        <v>10000</v>
      </c>
      <c r="G25" s="4">
        <v>49633.2</v>
      </c>
      <c r="H25" s="4">
        <v>5.1100000000000003</v>
      </c>
    </row>
    <row r="26" spans="2:8">
      <c r="B26" s="1" t="s">
        <v>1863</v>
      </c>
      <c r="C26" s="15">
        <v>3.38</v>
      </c>
      <c r="D26" s="1" t="s">
        <v>356</v>
      </c>
      <c r="E26" s="1" t="s">
        <v>1862</v>
      </c>
      <c r="F26" s="4">
        <v>47500000</v>
      </c>
      <c r="G26" s="4">
        <v>47133.35</v>
      </c>
      <c r="H26" s="4">
        <v>4.8499999999999996</v>
      </c>
    </row>
    <row r="27" spans="2:8">
      <c r="B27" s="1" t="s">
        <v>1548</v>
      </c>
      <c r="C27" s="15">
        <v>3.5</v>
      </c>
      <c r="D27" s="1" t="s">
        <v>360</v>
      </c>
      <c r="E27" s="1" t="s">
        <v>1547</v>
      </c>
      <c r="F27" s="4">
        <v>8000</v>
      </c>
      <c r="G27" s="4">
        <v>39718.559999999998</v>
      </c>
      <c r="H27" s="4">
        <v>4.09</v>
      </c>
    </row>
    <row r="28" spans="2:8">
      <c r="B28" s="1" t="s">
        <v>1861</v>
      </c>
      <c r="C28" s="15">
        <v>3.41</v>
      </c>
      <c r="D28" s="1" t="s">
        <v>356</v>
      </c>
      <c r="E28" s="1" t="s">
        <v>1860</v>
      </c>
      <c r="F28" s="4">
        <v>40000000</v>
      </c>
      <c r="G28" s="4">
        <v>39662.800000000003</v>
      </c>
      <c r="H28" s="4">
        <v>4.08</v>
      </c>
    </row>
    <row r="29" spans="2:8">
      <c r="B29" s="1" t="s">
        <v>1859</v>
      </c>
      <c r="C29" s="15">
        <v>3.35</v>
      </c>
      <c r="D29" s="1" t="s">
        <v>356</v>
      </c>
      <c r="E29" s="1" t="s">
        <v>1858</v>
      </c>
      <c r="F29" s="4">
        <v>30000000</v>
      </c>
      <c r="G29" s="4">
        <v>29846.61</v>
      </c>
      <c r="H29" s="4">
        <v>3.07</v>
      </c>
    </row>
    <row r="30" spans="2:8">
      <c r="B30" s="1" t="s">
        <v>1857</v>
      </c>
      <c r="C30" s="15">
        <v>3.35</v>
      </c>
      <c r="D30" s="1" t="s">
        <v>356</v>
      </c>
      <c r="E30" s="1" t="s">
        <v>1856</v>
      </c>
      <c r="F30" s="4">
        <v>25000000</v>
      </c>
      <c r="G30" s="4">
        <v>24967.93</v>
      </c>
      <c r="H30" s="4">
        <v>2.57</v>
      </c>
    </row>
    <row r="31" spans="2:8">
      <c r="B31" s="1" t="s">
        <v>1855</v>
      </c>
      <c r="C31" s="15">
        <v>3.45</v>
      </c>
      <c r="D31" s="1" t="s">
        <v>360</v>
      </c>
      <c r="E31" s="1" t="s">
        <v>1854</v>
      </c>
      <c r="F31" s="4">
        <v>5000</v>
      </c>
      <c r="G31" s="4">
        <v>24966.95</v>
      </c>
      <c r="H31" s="4">
        <v>2.57</v>
      </c>
    </row>
    <row r="32" spans="2:8">
      <c r="B32" s="1" t="s">
        <v>1853</v>
      </c>
      <c r="C32" s="15">
        <v>3.44</v>
      </c>
      <c r="D32" s="1" t="s">
        <v>360</v>
      </c>
      <c r="E32" s="1" t="s">
        <v>1852</v>
      </c>
      <c r="F32" s="4">
        <v>5000</v>
      </c>
      <c r="G32" s="4">
        <v>24957.68</v>
      </c>
      <c r="H32" s="4">
        <v>2.57</v>
      </c>
    </row>
    <row r="33" spans="2:8">
      <c r="B33" s="1" t="s">
        <v>1851</v>
      </c>
      <c r="C33" s="15">
        <v>3.65</v>
      </c>
      <c r="D33" s="1" t="s">
        <v>360</v>
      </c>
      <c r="E33" s="1" t="s">
        <v>1850</v>
      </c>
      <c r="F33" s="4">
        <v>5000</v>
      </c>
      <c r="G33" s="4">
        <v>24935.25</v>
      </c>
      <c r="H33" s="4">
        <v>2.57</v>
      </c>
    </row>
    <row r="34" spans="2:8">
      <c r="B34" s="1" t="s">
        <v>1849</v>
      </c>
      <c r="C34" s="15">
        <v>3.55</v>
      </c>
      <c r="D34" s="1" t="s">
        <v>360</v>
      </c>
      <c r="E34" s="1" t="s">
        <v>1848</v>
      </c>
      <c r="F34" s="4">
        <v>5000</v>
      </c>
      <c r="G34" s="4">
        <v>24905.53</v>
      </c>
      <c r="H34" s="4">
        <v>2.56</v>
      </c>
    </row>
    <row r="35" spans="2:8">
      <c r="B35" s="1" t="s">
        <v>1847</v>
      </c>
      <c r="C35" s="15">
        <v>3.42</v>
      </c>
      <c r="D35" s="1" t="s">
        <v>360</v>
      </c>
      <c r="E35" s="1" t="s">
        <v>1846</v>
      </c>
      <c r="F35" s="4">
        <v>5000</v>
      </c>
      <c r="G35" s="4">
        <v>24837.35</v>
      </c>
      <c r="H35" s="4">
        <v>2.56</v>
      </c>
    </row>
    <row r="36" spans="2:8">
      <c r="B36" s="1" t="s">
        <v>1452</v>
      </c>
      <c r="C36" s="15">
        <v>3.44</v>
      </c>
      <c r="D36" s="1" t="s">
        <v>360</v>
      </c>
      <c r="E36" s="1" t="s">
        <v>1451</v>
      </c>
      <c r="F36" s="4">
        <v>5000</v>
      </c>
      <c r="G36" s="4">
        <v>24794.38</v>
      </c>
      <c r="H36" s="4">
        <v>2.5499999999999998</v>
      </c>
    </row>
    <row r="37" spans="2:8">
      <c r="B37" s="1" t="s">
        <v>1845</v>
      </c>
      <c r="C37" s="15">
        <v>3.65</v>
      </c>
      <c r="D37" s="1" t="s">
        <v>360</v>
      </c>
      <c r="E37" s="1" t="s">
        <v>1844</v>
      </c>
      <c r="F37" s="4">
        <v>4000</v>
      </c>
      <c r="G37" s="4">
        <v>19916.48</v>
      </c>
      <c r="H37" s="4">
        <v>2.0499999999999998</v>
      </c>
    </row>
    <row r="38" spans="2:8">
      <c r="B38" s="1" t="s">
        <v>1843</v>
      </c>
      <c r="C38" s="15">
        <v>3.42</v>
      </c>
      <c r="D38" s="1" t="s">
        <v>360</v>
      </c>
      <c r="E38" s="1" t="s">
        <v>1842</v>
      </c>
      <c r="F38" s="4">
        <v>4000</v>
      </c>
      <c r="G38" s="4">
        <v>19873.560000000001</v>
      </c>
      <c r="H38" s="4">
        <v>2.04</v>
      </c>
    </row>
    <row r="39" spans="2:8">
      <c r="B39" s="1" t="s">
        <v>1841</v>
      </c>
      <c r="C39" s="15">
        <v>4.2300000000000004</v>
      </c>
      <c r="D39" s="1" t="s">
        <v>360</v>
      </c>
      <c r="E39" s="1" t="s">
        <v>1840</v>
      </c>
      <c r="F39" s="4">
        <v>3000</v>
      </c>
      <c r="G39" s="4">
        <v>14955</v>
      </c>
      <c r="H39" s="4">
        <v>1.54</v>
      </c>
    </row>
    <row r="40" spans="2:8">
      <c r="B40" s="1" t="s">
        <v>1839</v>
      </c>
      <c r="C40" s="15">
        <v>3.35</v>
      </c>
      <c r="D40" s="1" t="s">
        <v>356</v>
      </c>
      <c r="E40" s="1" t="s">
        <v>1838</v>
      </c>
      <c r="F40" s="4">
        <v>15000000</v>
      </c>
      <c r="G40" s="4">
        <v>14951.97</v>
      </c>
      <c r="H40" s="4">
        <v>1.54</v>
      </c>
    </row>
    <row r="41" spans="2:8">
      <c r="B41" s="1" t="s">
        <v>1837</v>
      </c>
      <c r="C41" s="15">
        <v>3.59</v>
      </c>
      <c r="D41" s="1" t="s">
        <v>360</v>
      </c>
      <c r="E41" s="1" t="s">
        <v>1836</v>
      </c>
      <c r="F41" s="4">
        <v>3000</v>
      </c>
      <c r="G41" s="4">
        <v>14950.01</v>
      </c>
      <c r="H41" s="4">
        <v>1.54</v>
      </c>
    </row>
    <row r="42" spans="2:8">
      <c r="B42" s="1" t="s">
        <v>361</v>
      </c>
      <c r="C42" s="15">
        <v>3.35</v>
      </c>
      <c r="D42" s="1" t="s">
        <v>356</v>
      </c>
      <c r="E42" s="1" t="s">
        <v>362</v>
      </c>
      <c r="F42" s="4">
        <v>14500000</v>
      </c>
      <c r="G42" s="4">
        <v>14435.08</v>
      </c>
      <c r="H42" s="4">
        <v>1.49</v>
      </c>
    </row>
    <row r="43" spans="2:8">
      <c r="B43" s="1" t="s">
        <v>1835</v>
      </c>
      <c r="C43" s="15">
        <v>3.36</v>
      </c>
      <c r="D43" s="1" t="s">
        <v>360</v>
      </c>
      <c r="E43" s="1" t="s">
        <v>1834</v>
      </c>
      <c r="F43" s="4">
        <v>2500</v>
      </c>
      <c r="G43" s="4">
        <v>12475.89</v>
      </c>
      <c r="H43" s="4">
        <v>1.28</v>
      </c>
    </row>
    <row r="44" spans="2:8">
      <c r="B44" s="1" t="s">
        <v>1833</v>
      </c>
      <c r="C44" s="15">
        <v>3.53</v>
      </c>
      <c r="D44" s="1" t="s">
        <v>360</v>
      </c>
      <c r="E44" s="1" t="s">
        <v>1832</v>
      </c>
      <c r="F44" s="4">
        <v>12500</v>
      </c>
      <c r="G44" s="4">
        <v>12393.33</v>
      </c>
      <c r="H44" s="4">
        <v>1.28</v>
      </c>
    </row>
    <row r="45" spans="2:8">
      <c r="B45" s="1" t="s">
        <v>1831</v>
      </c>
      <c r="C45" s="15">
        <v>3.65</v>
      </c>
      <c r="D45" s="1" t="s">
        <v>360</v>
      </c>
      <c r="E45" s="1" t="s">
        <v>1830</v>
      </c>
      <c r="F45" s="4">
        <v>2000</v>
      </c>
      <c r="G45" s="4">
        <v>9986.0400000000009</v>
      </c>
      <c r="H45" s="4">
        <v>1.03</v>
      </c>
    </row>
    <row r="46" spans="2:8">
      <c r="B46" s="1" t="s">
        <v>1829</v>
      </c>
      <c r="C46" s="15">
        <v>3.56</v>
      </c>
      <c r="D46" s="1" t="s">
        <v>363</v>
      </c>
      <c r="E46" s="1" t="s">
        <v>1828</v>
      </c>
      <c r="F46" s="4">
        <v>2000</v>
      </c>
      <c r="G46" s="4">
        <v>9978.6200000000008</v>
      </c>
      <c r="H46" s="4">
        <v>1.03</v>
      </c>
    </row>
    <row r="47" spans="2:8">
      <c r="B47" s="1" t="s">
        <v>364</v>
      </c>
      <c r="C47" s="15">
        <v>3.35</v>
      </c>
      <c r="D47" s="1" t="s">
        <v>356</v>
      </c>
      <c r="E47" s="1" t="s">
        <v>365</v>
      </c>
      <c r="F47" s="4">
        <v>7000000</v>
      </c>
      <c r="G47" s="4">
        <v>6968.66</v>
      </c>
      <c r="H47" s="4">
        <v>0.72</v>
      </c>
    </row>
    <row r="48" spans="2:8">
      <c r="B48" s="1" t="s">
        <v>1827</v>
      </c>
      <c r="C48" s="15">
        <v>4.2300000000000004</v>
      </c>
      <c r="D48" s="1" t="s">
        <v>360</v>
      </c>
      <c r="E48" s="1" t="s">
        <v>1826</v>
      </c>
      <c r="F48" s="4">
        <v>1000</v>
      </c>
      <c r="G48" s="4">
        <v>4987.3</v>
      </c>
      <c r="H48" s="4">
        <v>0.51</v>
      </c>
    </row>
    <row r="49" spans="2:8">
      <c r="B49" s="1" t="s">
        <v>1825</v>
      </c>
      <c r="C49" s="15">
        <v>3.48</v>
      </c>
      <c r="D49" s="1" t="s">
        <v>360</v>
      </c>
      <c r="E49" s="1" t="s">
        <v>1824</v>
      </c>
      <c r="F49" s="4">
        <v>1000</v>
      </c>
      <c r="G49" s="4">
        <v>4984.79</v>
      </c>
      <c r="H49" s="4">
        <v>0.51</v>
      </c>
    </row>
    <row r="50" spans="2:8">
      <c r="B50" s="1" t="s">
        <v>1823</v>
      </c>
      <c r="C50" s="15">
        <v>3.56</v>
      </c>
      <c r="D50" s="1" t="s">
        <v>360</v>
      </c>
      <c r="E50" s="1" t="s">
        <v>1822</v>
      </c>
      <c r="F50" s="4">
        <v>1000</v>
      </c>
      <c r="G50" s="4">
        <v>4970.91</v>
      </c>
      <c r="H50" s="4">
        <v>0.51</v>
      </c>
    </row>
    <row r="51" spans="2:8">
      <c r="B51" s="1" t="s">
        <v>1821</v>
      </c>
      <c r="C51" s="15">
        <v>3.74</v>
      </c>
      <c r="D51" s="1" t="s">
        <v>363</v>
      </c>
      <c r="E51" s="1" t="s">
        <v>1820</v>
      </c>
      <c r="F51" s="4">
        <v>1000</v>
      </c>
      <c r="G51" s="4">
        <v>4965.91</v>
      </c>
      <c r="H51" s="4">
        <v>0.51</v>
      </c>
    </row>
    <row r="52" spans="2:8">
      <c r="B52" s="1" t="s">
        <v>1819</v>
      </c>
      <c r="C52" s="15">
        <v>3.42</v>
      </c>
      <c r="D52" s="1" t="s">
        <v>360</v>
      </c>
      <c r="E52" s="1" t="s">
        <v>1818</v>
      </c>
      <c r="F52" s="4">
        <v>500</v>
      </c>
      <c r="G52" s="4">
        <v>2494.16</v>
      </c>
      <c r="H52" s="4">
        <v>0.26</v>
      </c>
    </row>
    <row r="53" spans="2:8">
      <c r="B53" s="2" t="s">
        <v>366</v>
      </c>
      <c r="C53" s="17"/>
      <c r="D53" s="2"/>
      <c r="E53" s="2"/>
      <c r="F53" s="10"/>
      <c r="G53" s="10">
        <f>SUM(G19:G52)</f>
        <v>863855.65000000026</v>
      </c>
      <c r="H53" s="10">
        <f>SUM(H19:H52)</f>
        <v>88.910000000000039</v>
      </c>
    </row>
    <row r="54" spans="2:8">
      <c r="B54" s="2" t="s">
        <v>1223</v>
      </c>
      <c r="C54" s="17"/>
      <c r="D54" s="2"/>
      <c r="E54" s="2"/>
      <c r="F54" s="10"/>
      <c r="G54" s="10">
        <v>108000</v>
      </c>
      <c r="H54" s="10">
        <v>11.11</v>
      </c>
    </row>
    <row r="55" spans="2:8">
      <c r="B55" s="2" t="s">
        <v>367</v>
      </c>
      <c r="C55" s="17"/>
      <c r="D55" s="2"/>
      <c r="E55" s="2"/>
      <c r="F55" s="10"/>
      <c r="G55" s="10">
        <v>34161.83</v>
      </c>
      <c r="H55" s="10">
        <v>3.51</v>
      </c>
    </row>
    <row r="56" spans="2:8">
      <c r="B56" s="2" t="s">
        <v>368</v>
      </c>
      <c r="C56" s="17"/>
      <c r="D56" s="2"/>
      <c r="E56" s="2"/>
      <c r="F56" s="10"/>
      <c r="G56" s="10">
        <v>1034542.93</v>
      </c>
      <c r="H56" s="10">
        <v>106.43</v>
      </c>
    </row>
    <row r="57" spans="2:8">
      <c r="B57" s="2" t="s">
        <v>369</v>
      </c>
      <c r="C57" s="17"/>
      <c r="D57" s="2"/>
      <c r="E57" s="2"/>
      <c r="F57" s="10"/>
      <c r="G57" s="10">
        <v>-62581.309828219979</v>
      </c>
      <c r="H57" s="10">
        <v>-6.4300000000000068</v>
      </c>
    </row>
    <row r="58" spans="2:8">
      <c r="B58" s="2" t="s">
        <v>370</v>
      </c>
      <c r="C58" s="17"/>
      <c r="D58" s="2"/>
      <c r="E58" s="2"/>
      <c r="F58" s="10"/>
      <c r="G58" s="10">
        <v>971961.62017178</v>
      </c>
      <c r="H58" s="10">
        <v>100</v>
      </c>
    </row>
    <row r="59" spans="2:8">
      <c r="B59" s="1" t="s">
        <v>371</v>
      </c>
    </row>
    <row r="60" spans="2:8">
      <c r="B60" s="1" t="s">
        <v>372</v>
      </c>
    </row>
    <row r="61" spans="2:8">
      <c r="B61" s="2"/>
    </row>
    <row r="62" spans="2:8" ht="25.5">
      <c r="B62" s="11" t="s">
        <v>373</v>
      </c>
      <c r="C62" s="15" t="s">
        <v>374</v>
      </c>
    </row>
    <row r="63" spans="2:8">
      <c r="B63" s="2"/>
    </row>
    <row r="64" spans="2:8">
      <c r="B64" s="2" t="s">
        <v>375</v>
      </c>
    </row>
    <row r="65" spans="2:3">
      <c r="B65" s="2" t="s">
        <v>376</v>
      </c>
    </row>
    <row r="66" spans="2:3">
      <c r="B66" s="2" t="s">
        <v>1817</v>
      </c>
      <c r="C66" s="17"/>
    </row>
    <row r="67" spans="2:3">
      <c r="B67" s="2" t="s">
        <v>1816</v>
      </c>
      <c r="C67" s="17"/>
    </row>
    <row r="68" spans="2:3">
      <c r="B68" s="2" t="s">
        <v>1815</v>
      </c>
      <c r="C68" s="17"/>
    </row>
    <row r="69" spans="2:3">
      <c r="B69" s="2" t="s">
        <v>1814</v>
      </c>
      <c r="C69" s="17"/>
    </row>
    <row r="70" spans="2:3">
      <c r="B70" s="2" t="s">
        <v>1813</v>
      </c>
      <c r="C70" s="17"/>
    </row>
    <row r="71" spans="2:3">
      <c r="B71" s="2" t="s">
        <v>1812</v>
      </c>
      <c r="C71" s="17"/>
    </row>
    <row r="72" spans="2:3">
      <c r="B72" s="2" t="s">
        <v>1811</v>
      </c>
      <c r="C72" s="17"/>
    </row>
    <row r="73" spans="2:3">
      <c r="B73" s="2" t="s">
        <v>1810</v>
      </c>
      <c r="C73" s="17"/>
    </row>
    <row r="74" spans="2:3">
      <c r="B74" s="16" t="s">
        <v>1397</v>
      </c>
      <c r="C74" s="17"/>
    </row>
    <row r="75" spans="2:3">
      <c r="B75" s="16" t="s">
        <v>1809</v>
      </c>
    </row>
  </sheetData>
  <mergeCells count="2">
    <mergeCell ref="B1:E1"/>
    <mergeCell ref="C3:C7"/>
  </mergeCells>
  <hyperlinks>
    <hyperlink ref="A1" location="Index!A1" display="Index" xr:uid="{242B2A1A-5F25-48CC-B115-E1AB0265D4CD}"/>
  </hyperlinks>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B616-A653-4440-8A9D-053DBDB7B315}">
  <dimension ref="A1:I32"/>
  <sheetViews>
    <sheetView workbookViewId="0">
      <selection activeCell="B1" sqref="B1:E1"/>
    </sheetView>
  </sheetViews>
  <sheetFormatPr defaultRowHeight="12.75"/>
  <cols>
    <col min="1" max="1" width="5.42578125" style="1" bestFit="1" customWidth="1"/>
    <col min="2" max="2" width="67" style="1" bestFit="1" customWidth="1"/>
    <col min="3" max="3" width="20.7109375" style="5" customWidth="1"/>
    <col min="4" max="4" width="10.28515625" style="1" bestFit="1" customWidth="1"/>
    <col min="5" max="5" width="10.42578125" style="1" bestFit="1" customWidth="1"/>
    <col min="6" max="6" width="10.28515625" style="4" bestFit="1" customWidth="1"/>
    <col min="7" max="7" width="18.140625" style="4" bestFit="1" customWidth="1"/>
    <col min="8" max="8" width="9.140625" style="4" bestFit="1"/>
    <col min="9" max="16384" width="9.140625" style="1"/>
  </cols>
  <sheetData>
    <row r="1" spans="1:9">
      <c r="A1" s="3" t="s">
        <v>243</v>
      </c>
      <c r="B1" s="269" t="s">
        <v>270</v>
      </c>
      <c r="C1" s="269"/>
      <c r="D1" s="269"/>
      <c r="E1" s="269"/>
    </row>
    <row r="2" spans="1:9" ht="13.5" thickBot="1"/>
    <row r="3" spans="1:9" ht="15">
      <c r="B3" s="90" t="s">
        <v>1967</v>
      </c>
      <c r="C3" s="287"/>
    </row>
    <row r="4" spans="1:9" ht="15">
      <c r="B4" s="92" t="s">
        <v>1968</v>
      </c>
      <c r="C4" s="288"/>
    </row>
    <row r="5" spans="1:9" ht="15">
      <c r="B5" s="92" t="s">
        <v>1925</v>
      </c>
      <c r="C5" s="288"/>
    </row>
    <row r="6" spans="1:9" ht="30">
      <c r="B6" s="92" t="s">
        <v>1969</v>
      </c>
      <c r="C6" s="288"/>
    </row>
    <row r="7" spans="1:9" ht="30.75" thickBot="1">
      <c r="B7" s="93" t="s">
        <v>1970</v>
      </c>
      <c r="C7" s="289"/>
    </row>
    <row r="9" spans="1:9">
      <c r="B9" s="1" t="s">
        <v>344</v>
      </c>
    </row>
    <row r="10" spans="1:9">
      <c r="B10" s="6" t="s">
        <v>345</v>
      </c>
      <c r="C10" s="7" t="s">
        <v>346</v>
      </c>
      <c r="D10" s="6" t="s">
        <v>379</v>
      </c>
      <c r="E10" s="6" t="s">
        <v>348</v>
      </c>
      <c r="F10" s="8" t="s">
        <v>349</v>
      </c>
      <c r="G10" s="8" t="s">
        <v>350</v>
      </c>
      <c r="H10" s="8" t="s">
        <v>351</v>
      </c>
      <c r="I10" s="2" t="s">
        <v>380</v>
      </c>
    </row>
    <row r="11" spans="1:9">
      <c r="B11" s="2" t="s">
        <v>501</v>
      </c>
      <c r="C11" s="9"/>
      <c r="D11" s="2"/>
      <c r="E11" s="2"/>
      <c r="F11" s="10"/>
      <c r="G11" s="10">
        <v>95600</v>
      </c>
      <c r="H11" s="10">
        <v>63.6</v>
      </c>
    </row>
    <row r="12" spans="1:9">
      <c r="B12" s="2" t="s">
        <v>502</v>
      </c>
      <c r="C12" s="9"/>
      <c r="D12" s="2"/>
      <c r="E12" s="2"/>
      <c r="F12" s="10"/>
      <c r="G12" s="10">
        <v>54247.56</v>
      </c>
      <c r="H12" s="10">
        <v>36.090000000000003</v>
      </c>
    </row>
    <row r="13" spans="1:9">
      <c r="B13" s="2" t="s">
        <v>368</v>
      </c>
      <c r="C13" s="9"/>
      <c r="D13" s="2"/>
      <c r="E13" s="2"/>
      <c r="F13" s="10"/>
      <c r="G13" s="10">
        <v>149847.56</v>
      </c>
      <c r="H13" s="10">
        <v>99.69</v>
      </c>
    </row>
    <row r="14" spans="1:9">
      <c r="B14" s="2" t="s">
        <v>503</v>
      </c>
      <c r="C14" s="9"/>
      <c r="D14" s="2"/>
      <c r="E14" s="2"/>
      <c r="F14" s="10"/>
      <c r="G14" s="10">
        <v>461.20602919001249</v>
      </c>
      <c r="H14" s="10">
        <v>0.31000000000000227</v>
      </c>
    </row>
    <row r="15" spans="1:9">
      <c r="B15" s="2" t="s">
        <v>370</v>
      </c>
      <c r="C15" s="9"/>
      <c r="D15" s="2"/>
      <c r="E15" s="2"/>
      <c r="F15" s="10"/>
      <c r="G15" s="10">
        <v>150308.76602919001</v>
      </c>
      <c r="H15" s="10">
        <v>100</v>
      </c>
    </row>
    <row r="16" spans="1:9">
      <c r="B16" s="1" t="s">
        <v>371</v>
      </c>
    </row>
    <row r="17" spans="2:3">
      <c r="B17" s="1" t="s">
        <v>372</v>
      </c>
    </row>
    <row r="18" spans="2:3">
      <c r="B18" s="2"/>
    </row>
    <row r="19" spans="2:3" ht="25.5">
      <c r="B19" s="11" t="s">
        <v>373</v>
      </c>
      <c r="C19" s="5" t="s">
        <v>374</v>
      </c>
    </row>
    <row r="20" spans="2:3">
      <c r="B20" s="2"/>
    </row>
    <row r="21" spans="2:3">
      <c r="B21" s="2" t="s">
        <v>375</v>
      </c>
    </row>
    <row r="22" spans="2:3">
      <c r="B22" s="2" t="s">
        <v>376</v>
      </c>
    </row>
    <row r="23" spans="2:3">
      <c r="B23" s="2" t="s">
        <v>1405</v>
      </c>
      <c r="C23" s="9"/>
    </row>
    <row r="24" spans="2:3">
      <c r="B24" s="2" t="s">
        <v>1404</v>
      </c>
      <c r="C24" s="9"/>
    </row>
    <row r="25" spans="2:3">
      <c r="B25" s="2" t="s">
        <v>1403</v>
      </c>
      <c r="C25" s="9"/>
    </row>
    <row r="26" spans="2:3">
      <c r="B26" s="2" t="s">
        <v>1402</v>
      </c>
      <c r="C26" s="9"/>
    </row>
    <row r="27" spans="2:3">
      <c r="B27" s="2" t="s">
        <v>1401</v>
      </c>
      <c r="C27" s="9"/>
    </row>
    <row r="28" spans="2:3">
      <c r="B28" s="2" t="s">
        <v>1400</v>
      </c>
      <c r="C28" s="9"/>
    </row>
    <row r="29" spans="2:3">
      <c r="B29" s="2" t="s">
        <v>1399</v>
      </c>
      <c r="C29" s="9"/>
    </row>
    <row r="30" spans="2:3">
      <c r="B30" s="2" t="s">
        <v>1398</v>
      </c>
      <c r="C30" s="9"/>
    </row>
    <row r="31" spans="2:3">
      <c r="B31" s="16" t="s">
        <v>1397</v>
      </c>
      <c r="C31" s="17"/>
    </row>
    <row r="32" spans="2:3">
      <c r="B32" s="16" t="s">
        <v>1396</v>
      </c>
      <c r="C32" s="15"/>
    </row>
  </sheetData>
  <mergeCells count="2">
    <mergeCell ref="B1:E1"/>
    <mergeCell ref="C3:C7"/>
  </mergeCells>
  <hyperlinks>
    <hyperlink ref="A1" location="Index!A1" display="Index" xr:uid="{10BA1E60-57E0-446D-9C65-E64F2ED036C5}"/>
  </hyperlinks>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A42F5-A4F0-472C-8D63-791518D31F3D}">
  <dimension ref="A1:H55"/>
  <sheetViews>
    <sheetView workbookViewId="0">
      <selection activeCell="B1" sqref="B1:E1"/>
    </sheetView>
  </sheetViews>
  <sheetFormatPr defaultRowHeight="12.75"/>
  <cols>
    <col min="1" max="1" width="5.42578125" style="1" bestFit="1" customWidth="1"/>
    <col min="2" max="2" width="67" style="1" bestFit="1" customWidth="1"/>
    <col min="3" max="3" width="20.7109375" style="5" customWidth="1"/>
    <col min="4" max="4" width="11.140625" style="1" bestFit="1" customWidth="1"/>
    <col min="5" max="5" width="14.57031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265</v>
      </c>
      <c r="C1" s="269"/>
      <c r="D1" s="269"/>
      <c r="E1" s="269"/>
    </row>
    <row r="2" spans="1:8" ht="13.5" thickBot="1"/>
    <row r="3" spans="1:8" ht="15">
      <c r="B3" s="90" t="s">
        <v>1971</v>
      </c>
      <c r="C3" s="284"/>
    </row>
    <row r="4" spans="1:8" ht="45">
      <c r="B4" s="92" t="s">
        <v>1972</v>
      </c>
      <c r="C4" s="285"/>
    </row>
    <row r="5" spans="1:8" ht="15">
      <c r="B5" s="92" t="s">
        <v>1925</v>
      </c>
      <c r="C5" s="285"/>
    </row>
    <row r="6" spans="1:8" ht="15">
      <c r="B6" s="92" t="s">
        <v>1973</v>
      </c>
      <c r="C6" s="285"/>
    </row>
    <row r="7" spans="1:8" ht="30.75" thickBot="1">
      <c r="B7" s="93" t="s">
        <v>1974</v>
      </c>
      <c r="C7" s="286"/>
    </row>
    <row r="9" spans="1:8">
      <c r="B9" s="1" t="s">
        <v>344</v>
      </c>
    </row>
    <row r="11" spans="1:8">
      <c r="B11" s="6" t="s">
        <v>345</v>
      </c>
      <c r="C11" s="7" t="s">
        <v>346</v>
      </c>
      <c r="D11" s="6" t="s">
        <v>347</v>
      </c>
      <c r="E11" s="6" t="s">
        <v>348</v>
      </c>
      <c r="F11" s="8" t="s">
        <v>349</v>
      </c>
      <c r="G11" s="8" t="s">
        <v>350</v>
      </c>
      <c r="H11" s="8" t="s">
        <v>351</v>
      </c>
    </row>
    <row r="12" spans="1:8">
      <c r="B12" s="2" t="s">
        <v>352</v>
      </c>
    </row>
    <row r="13" spans="1:8">
      <c r="B13" s="2" t="s">
        <v>353</v>
      </c>
    </row>
    <row r="14" spans="1:8">
      <c r="B14" s="2" t="s">
        <v>354</v>
      </c>
    </row>
    <row r="15" spans="1:8">
      <c r="B15" s="1" t="s">
        <v>1337</v>
      </c>
      <c r="C15" s="5">
        <v>5.64</v>
      </c>
      <c r="D15" s="1" t="s">
        <v>356</v>
      </c>
      <c r="E15" s="1" t="s">
        <v>1336</v>
      </c>
      <c r="F15" s="4">
        <v>500000</v>
      </c>
      <c r="G15" s="4">
        <v>490.59</v>
      </c>
      <c r="H15" s="4">
        <v>8.7100000000000009</v>
      </c>
    </row>
    <row r="16" spans="1:8">
      <c r="B16" s="1" t="s">
        <v>1335</v>
      </c>
      <c r="C16" s="5">
        <v>7.04</v>
      </c>
      <c r="D16" s="1" t="s">
        <v>356</v>
      </c>
      <c r="E16" s="1" t="s">
        <v>1334</v>
      </c>
      <c r="F16" s="4">
        <v>71000</v>
      </c>
      <c r="G16" s="4">
        <v>76.09</v>
      </c>
      <c r="H16" s="4">
        <v>1.35</v>
      </c>
    </row>
    <row r="17" spans="2:8">
      <c r="B17" s="1" t="s">
        <v>940</v>
      </c>
      <c r="C17" s="5">
        <v>4.18</v>
      </c>
      <c r="D17" s="1" t="s">
        <v>356</v>
      </c>
      <c r="E17" s="1" t="s">
        <v>941</v>
      </c>
      <c r="F17" s="4">
        <v>2100</v>
      </c>
      <c r="G17" s="4">
        <v>2.1800000000000002</v>
      </c>
      <c r="H17" s="4">
        <v>0.04</v>
      </c>
    </row>
    <row r="18" spans="2:8">
      <c r="B18" s="2" t="s">
        <v>358</v>
      </c>
      <c r="C18" s="9"/>
      <c r="D18" s="2"/>
      <c r="E18" s="2"/>
      <c r="F18" s="10"/>
      <c r="G18" s="10">
        <f>SUM(G11:G17)</f>
        <v>568.8599999999999</v>
      </c>
      <c r="H18" s="10">
        <f>SUM(H11:H17)</f>
        <v>10.1</v>
      </c>
    </row>
    <row r="19" spans="2:8">
      <c r="B19" s="2" t="s">
        <v>547</v>
      </c>
    </row>
    <row r="20" spans="2:8">
      <c r="B20" s="1" t="s">
        <v>1333</v>
      </c>
      <c r="C20" s="5">
        <v>7.06</v>
      </c>
      <c r="D20" s="1" t="s">
        <v>548</v>
      </c>
      <c r="E20" s="1" t="s">
        <v>1332</v>
      </c>
      <c r="F20" s="4">
        <v>50</v>
      </c>
      <c r="G20" s="4">
        <v>559.04999999999995</v>
      </c>
      <c r="H20" s="4">
        <v>9.93</v>
      </c>
    </row>
    <row r="21" spans="2:8">
      <c r="B21" s="1" t="s">
        <v>1331</v>
      </c>
      <c r="C21" s="5">
        <v>6.81</v>
      </c>
      <c r="D21" s="1" t="s">
        <v>548</v>
      </c>
      <c r="E21" s="1" t="s">
        <v>1330</v>
      </c>
      <c r="F21" s="4">
        <v>50</v>
      </c>
      <c r="G21" s="4">
        <v>550.55999999999995</v>
      </c>
      <c r="H21" s="4">
        <v>9.7799999999999994</v>
      </c>
    </row>
    <row r="22" spans="2:8">
      <c r="B22" s="1" t="s">
        <v>1329</v>
      </c>
      <c r="C22" s="5">
        <v>6.62</v>
      </c>
      <c r="D22" s="1" t="s">
        <v>548</v>
      </c>
      <c r="E22" s="1" t="s">
        <v>1328</v>
      </c>
      <c r="F22" s="4">
        <v>50</v>
      </c>
      <c r="G22" s="4">
        <v>521.25</v>
      </c>
      <c r="H22" s="4">
        <v>9.26</v>
      </c>
    </row>
    <row r="23" spans="2:8">
      <c r="B23" s="1" t="s">
        <v>1327</v>
      </c>
      <c r="C23" s="5">
        <v>7</v>
      </c>
      <c r="D23" s="1" t="s">
        <v>548</v>
      </c>
      <c r="E23" s="1" t="s">
        <v>1326</v>
      </c>
      <c r="F23" s="4">
        <v>50</v>
      </c>
      <c r="G23" s="4">
        <v>517.70000000000005</v>
      </c>
      <c r="H23" s="4">
        <v>9.19</v>
      </c>
    </row>
    <row r="24" spans="2:8">
      <c r="B24" s="1" t="s">
        <v>1325</v>
      </c>
      <c r="C24" s="5">
        <v>6.85</v>
      </c>
      <c r="D24" s="1" t="s">
        <v>548</v>
      </c>
      <c r="E24" s="1" t="s">
        <v>1324</v>
      </c>
      <c r="F24" s="4">
        <v>50</v>
      </c>
      <c r="G24" s="4">
        <v>516.02</v>
      </c>
      <c r="H24" s="4">
        <v>9.16</v>
      </c>
    </row>
    <row r="25" spans="2:8">
      <c r="B25" s="1" t="s">
        <v>1323</v>
      </c>
      <c r="C25" s="5">
        <v>7.05</v>
      </c>
      <c r="D25" s="1" t="s">
        <v>548</v>
      </c>
      <c r="E25" s="1" t="s">
        <v>1322</v>
      </c>
      <c r="F25" s="4">
        <v>50</v>
      </c>
      <c r="G25" s="4">
        <v>492.26</v>
      </c>
      <c r="H25" s="4">
        <v>8.74</v>
      </c>
    </row>
    <row r="26" spans="2:8">
      <c r="B26" s="1" t="s">
        <v>1321</v>
      </c>
      <c r="C26" s="5">
        <v>7.06</v>
      </c>
      <c r="D26" s="1" t="s">
        <v>548</v>
      </c>
      <c r="E26" s="1" t="s">
        <v>1320</v>
      </c>
      <c r="F26" s="4">
        <v>30</v>
      </c>
      <c r="G26" s="4">
        <v>328.37</v>
      </c>
      <c r="H26" s="4">
        <v>5.83</v>
      </c>
    </row>
    <row r="27" spans="2:8">
      <c r="B27" s="2" t="s">
        <v>563</v>
      </c>
      <c r="C27" s="9"/>
      <c r="D27" s="2"/>
      <c r="E27" s="2"/>
      <c r="F27" s="10"/>
      <c r="G27" s="10">
        <f>SUM(G19:G26)</f>
        <v>3485.21</v>
      </c>
      <c r="H27" s="10">
        <f>SUM(H19:H26)</f>
        <v>61.889999999999993</v>
      </c>
    </row>
    <row r="28" spans="2:8">
      <c r="B28" s="2" t="s">
        <v>564</v>
      </c>
    </row>
    <row r="29" spans="2:8">
      <c r="B29" s="1" t="s">
        <v>1319</v>
      </c>
      <c r="C29" s="5">
        <v>5.585</v>
      </c>
      <c r="D29" s="1" t="s">
        <v>548</v>
      </c>
      <c r="E29" s="1" t="s">
        <v>1318</v>
      </c>
      <c r="F29" s="4">
        <v>50</v>
      </c>
      <c r="G29" s="4">
        <v>523.66999999999996</v>
      </c>
      <c r="H29" s="4">
        <v>9.3000000000000007</v>
      </c>
    </row>
    <row r="30" spans="2:8">
      <c r="B30" s="2" t="s">
        <v>566</v>
      </c>
      <c r="C30" s="9"/>
      <c r="D30" s="2"/>
      <c r="E30" s="2"/>
      <c r="F30" s="10"/>
      <c r="G30" s="10">
        <f>SUM(G28:G29)</f>
        <v>523.66999999999996</v>
      </c>
      <c r="H30" s="10">
        <f>SUM(H28:H29)</f>
        <v>9.3000000000000007</v>
      </c>
    </row>
    <row r="31" spans="2:8">
      <c r="B31" s="2" t="s">
        <v>502</v>
      </c>
      <c r="C31" s="9"/>
      <c r="D31" s="2"/>
      <c r="E31" s="2"/>
      <c r="F31" s="10"/>
      <c r="G31" s="10">
        <v>884.54</v>
      </c>
      <c r="H31" s="10">
        <v>15.71</v>
      </c>
    </row>
    <row r="32" spans="2:8">
      <c r="B32" s="2" t="s">
        <v>368</v>
      </c>
      <c r="C32" s="9"/>
      <c r="D32" s="2"/>
      <c r="E32" s="2"/>
      <c r="F32" s="10"/>
      <c r="G32" s="10">
        <v>5462.28</v>
      </c>
      <c r="H32" s="10">
        <v>97.01</v>
      </c>
    </row>
    <row r="33" spans="2:8">
      <c r="B33" s="2" t="s">
        <v>503</v>
      </c>
      <c r="C33" s="9"/>
      <c r="D33" s="2"/>
      <c r="E33" s="2"/>
      <c r="F33" s="10"/>
      <c r="G33" s="10">
        <v>168.14641508000022</v>
      </c>
      <c r="H33" s="10">
        <v>2.9899999999999949</v>
      </c>
    </row>
    <row r="34" spans="2:8">
      <c r="B34" s="2" t="s">
        <v>370</v>
      </c>
      <c r="C34" s="9"/>
      <c r="D34" s="2"/>
      <c r="E34" s="2"/>
      <c r="F34" s="10"/>
      <c r="G34" s="10">
        <v>5630.42641508</v>
      </c>
      <c r="H34" s="10">
        <v>100</v>
      </c>
    </row>
    <row r="35" spans="2:8">
      <c r="B35" s="1" t="s">
        <v>371</v>
      </c>
    </row>
    <row r="36" spans="2:8">
      <c r="B36" s="1" t="s">
        <v>372</v>
      </c>
    </row>
    <row r="37" spans="2:8">
      <c r="B37" s="2"/>
    </row>
    <row r="38" spans="2:8" ht="25.5">
      <c r="B38" s="11" t="s">
        <v>373</v>
      </c>
      <c r="C38" s="5" t="s">
        <v>374</v>
      </c>
    </row>
    <row r="39" spans="2:8">
      <c r="B39" s="2"/>
    </row>
    <row r="40" spans="2:8">
      <c r="B40" s="2" t="s">
        <v>375</v>
      </c>
    </row>
    <row r="41" spans="2:8">
      <c r="B41" s="2" t="s">
        <v>376</v>
      </c>
    </row>
    <row r="42" spans="2:8">
      <c r="B42" s="2" t="s">
        <v>1317</v>
      </c>
      <c r="C42" s="9"/>
    </row>
    <row r="43" spans="2:8">
      <c r="B43" s="2" t="s">
        <v>1316</v>
      </c>
      <c r="C43" s="9"/>
    </row>
    <row r="44" spans="2:8">
      <c r="B44" s="2" t="s">
        <v>1315</v>
      </c>
      <c r="C44" s="9"/>
    </row>
    <row r="45" spans="2:8">
      <c r="B45" s="2" t="s">
        <v>1314</v>
      </c>
      <c r="C45" s="9"/>
    </row>
    <row r="46" spans="2:8">
      <c r="B46" s="2" t="s">
        <v>1313</v>
      </c>
      <c r="C46" s="9"/>
    </row>
    <row r="47" spans="2:8">
      <c r="B47" s="2" t="s">
        <v>1312</v>
      </c>
      <c r="C47" s="9"/>
    </row>
    <row r="48" spans="2:8">
      <c r="B48" s="2" t="s">
        <v>1311</v>
      </c>
      <c r="C48" s="9"/>
    </row>
    <row r="49" spans="2:3">
      <c r="B49" s="2" t="s">
        <v>1310</v>
      </c>
      <c r="C49" s="9"/>
    </row>
    <row r="50" spans="2:3">
      <c r="B50" s="2" t="s">
        <v>1309</v>
      </c>
      <c r="C50" s="9"/>
    </row>
    <row r="51" spans="2:3">
      <c r="B51" s="2" t="s">
        <v>1308</v>
      </c>
      <c r="C51" s="9"/>
    </row>
    <row r="52" spans="2:3">
      <c r="B52" s="2" t="s">
        <v>1307</v>
      </c>
      <c r="C52" s="9"/>
    </row>
    <row r="53" spans="2:3">
      <c r="B53" s="2" t="s">
        <v>1306</v>
      </c>
      <c r="C53" s="9"/>
    </row>
    <row r="54" spans="2:3">
      <c r="B54" s="2" t="s">
        <v>377</v>
      </c>
      <c r="C54" s="17"/>
    </row>
    <row r="55" spans="2:3">
      <c r="B55" s="16" t="s">
        <v>1305</v>
      </c>
      <c r="C55" s="15"/>
    </row>
  </sheetData>
  <mergeCells count="2">
    <mergeCell ref="B1:E1"/>
    <mergeCell ref="C3:C7"/>
  </mergeCells>
  <hyperlinks>
    <hyperlink ref="A1" location="Index!A1" display="Index" xr:uid="{708ABE2D-96C6-47CA-973F-A80F7A02AD4F}"/>
  </hyperlinks>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9523D-19B0-44B0-BBCF-1C4149D7BC0C}">
  <dimension ref="A1:H5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9.28515625" style="1" bestFit="1" customWidth="1"/>
    <col min="5" max="5" width="12.7109375" style="1" bestFit="1" customWidth="1"/>
    <col min="6" max="6" width="10.5703125" style="4" bestFit="1" customWidth="1"/>
    <col min="7" max="7" width="18.140625" style="4" bestFit="1" customWidth="1"/>
    <col min="8" max="8" width="9.140625" style="4"/>
    <col min="9" max="16384" width="9.140625" style="1"/>
  </cols>
  <sheetData>
    <row r="1" spans="1:8">
      <c r="A1" s="3" t="s">
        <v>243</v>
      </c>
      <c r="B1" s="269" t="s">
        <v>263</v>
      </c>
      <c r="C1" s="269"/>
      <c r="D1" s="269"/>
      <c r="E1" s="269"/>
    </row>
    <row r="2" spans="1:8" ht="13.5" thickBot="1"/>
    <row r="3" spans="1:8" ht="15">
      <c r="B3" s="90" t="s">
        <v>1975</v>
      </c>
      <c r="C3" s="287"/>
    </row>
    <row r="4" spans="1:8" ht="30">
      <c r="B4" s="92" t="s">
        <v>1976</v>
      </c>
      <c r="C4" s="288"/>
    </row>
    <row r="5" spans="1:8" ht="15">
      <c r="B5" s="92" t="s">
        <v>1925</v>
      </c>
      <c r="C5" s="288"/>
    </row>
    <row r="6" spans="1:8" ht="15">
      <c r="B6" s="92" t="s">
        <v>1977</v>
      </c>
      <c r="C6" s="288"/>
    </row>
    <row r="7" spans="1:8" ht="15.75" thickBot="1">
      <c r="B7" s="93" t="s">
        <v>1978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830</v>
      </c>
      <c r="C15" s="15">
        <v>5.24</v>
      </c>
      <c r="D15" s="1" t="s">
        <v>356</v>
      </c>
      <c r="E15" s="1" t="s">
        <v>831</v>
      </c>
      <c r="F15" s="4">
        <v>7000000</v>
      </c>
      <c r="G15" s="4">
        <v>7198.98</v>
      </c>
      <c r="H15" s="4">
        <v>34.06</v>
      </c>
    </row>
    <row r="16" spans="1:8">
      <c r="B16" s="1" t="s">
        <v>1304</v>
      </c>
      <c r="C16" s="15">
        <v>6.51</v>
      </c>
      <c r="D16" s="1" t="s">
        <v>356</v>
      </c>
      <c r="E16" s="1" t="s">
        <v>1303</v>
      </c>
      <c r="F16" s="4">
        <v>4300000</v>
      </c>
      <c r="G16" s="4">
        <v>4353.74</v>
      </c>
      <c r="H16" s="4">
        <v>20.6</v>
      </c>
    </row>
    <row r="17" spans="2:8">
      <c r="B17" s="1" t="s">
        <v>1302</v>
      </c>
      <c r="C17" s="15">
        <v>6.72</v>
      </c>
      <c r="D17" s="1" t="s">
        <v>356</v>
      </c>
      <c r="E17" s="1" t="s">
        <v>1301</v>
      </c>
      <c r="F17" s="4">
        <v>2000000</v>
      </c>
      <c r="G17" s="4">
        <v>1986.14</v>
      </c>
      <c r="H17" s="4">
        <v>9.4</v>
      </c>
    </row>
    <row r="18" spans="2:8">
      <c r="B18" s="1" t="s">
        <v>81</v>
      </c>
      <c r="C18" s="15">
        <v>5.72</v>
      </c>
      <c r="D18" s="1" t="s">
        <v>356</v>
      </c>
      <c r="E18" s="1" t="s">
        <v>82</v>
      </c>
      <c r="F18" s="4">
        <v>1500000</v>
      </c>
      <c r="G18" s="4">
        <v>1494.46</v>
      </c>
      <c r="H18" s="4">
        <v>7.07</v>
      </c>
    </row>
    <row r="19" spans="2:8">
      <c r="B19" s="1" t="s">
        <v>1300</v>
      </c>
      <c r="C19" s="15">
        <v>5.0199999999999996</v>
      </c>
      <c r="D19" s="1" t="s">
        <v>356</v>
      </c>
      <c r="E19" s="1" t="s">
        <v>1299</v>
      </c>
      <c r="F19" s="4">
        <v>500000</v>
      </c>
      <c r="G19" s="4">
        <v>548.48</v>
      </c>
      <c r="H19" s="4">
        <v>2.6</v>
      </c>
    </row>
    <row r="20" spans="2:8">
      <c r="B20" s="1" t="s">
        <v>1298</v>
      </c>
      <c r="C20" s="15">
        <v>5.89</v>
      </c>
      <c r="D20" s="1" t="s">
        <v>356</v>
      </c>
      <c r="E20" s="1" t="s">
        <v>1297</v>
      </c>
      <c r="F20" s="4">
        <v>500000</v>
      </c>
      <c r="G20" s="4">
        <v>533.32000000000005</v>
      </c>
      <c r="H20" s="4">
        <v>2.52</v>
      </c>
    </row>
    <row r="21" spans="2:8">
      <c r="B21" s="1" t="s">
        <v>1296</v>
      </c>
      <c r="C21" s="15">
        <v>5.03</v>
      </c>
      <c r="D21" s="1" t="s">
        <v>356</v>
      </c>
      <c r="E21" s="1" t="s">
        <v>1295</v>
      </c>
      <c r="F21" s="4">
        <v>217000</v>
      </c>
      <c r="G21" s="4">
        <v>238.54</v>
      </c>
      <c r="H21" s="4">
        <v>1.1299999999999999</v>
      </c>
    </row>
    <row r="22" spans="2:8">
      <c r="B22" s="1" t="s">
        <v>1294</v>
      </c>
      <c r="C22" s="15">
        <v>5.3</v>
      </c>
      <c r="D22" s="1" t="s">
        <v>356</v>
      </c>
      <c r="E22" s="1" t="s">
        <v>1293</v>
      </c>
      <c r="F22" s="4">
        <v>190000</v>
      </c>
      <c r="G22" s="4">
        <v>210.76</v>
      </c>
      <c r="H22" s="4">
        <v>1</v>
      </c>
    </row>
    <row r="23" spans="2:8">
      <c r="B23" s="1" t="s">
        <v>86</v>
      </c>
      <c r="C23" s="15">
        <v>4.72</v>
      </c>
      <c r="D23" s="1" t="s">
        <v>356</v>
      </c>
      <c r="E23" s="1" t="s">
        <v>87</v>
      </c>
      <c r="F23" s="4">
        <v>195000</v>
      </c>
      <c r="G23" s="4">
        <v>206.84</v>
      </c>
      <c r="H23" s="4">
        <v>0.98</v>
      </c>
    </row>
    <row r="24" spans="2:8">
      <c r="B24" s="1" t="s">
        <v>692</v>
      </c>
      <c r="C24" s="15">
        <v>6.26</v>
      </c>
      <c r="D24" s="1" t="s">
        <v>356</v>
      </c>
      <c r="E24" s="1" t="s">
        <v>693</v>
      </c>
      <c r="F24" s="4">
        <v>160900</v>
      </c>
      <c r="G24" s="4">
        <v>155.51</v>
      </c>
      <c r="H24" s="4">
        <v>0.74</v>
      </c>
    </row>
    <row r="25" spans="2:8">
      <c r="B25" s="1" t="s">
        <v>1292</v>
      </c>
      <c r="C25" s="15">
        <v>5.29</v>
      </c>
      <c r="D25" s="1" t="s">
        <v>356</v>
      </c>
      <c r="E25" s="1" t="s">
        <v>1291</v>
      </c>
      <c r="F25" s="4">
        <v>86000</v>
      </c>
      <c r="G25" s="4">
        <v>95.43</v>
      </c>
      <c r="H25" s="4">
        <v>0.45</v>
      </c>
    </row>
    <row r="26" spans="2:8">
      <c r="B26" s="1" t="s">
        <v>1290</v>
      </c>
      <c r="C26" s="15">
        <v>5.27</v>
      </c>
      <c r="D26" s="1" t="s">
        <v>356</v>
      </c>
      <c r="E26" s="1" t="s">
        <v>1289</v>
      </c>
      <c r="F26" s="4">
        <v>53000</v>
      </c>
      <c r="G26" s="4">
        <v>58.62</v>
      </c>
      <c r="H26" s="4">
        <v>0.28000000000000003</v>
      </c>
    </row>
    <row r="27" spans="2:8">
      <c r="B27" s="1" t="s">
        <v>832</v>
      </c>
      <c r="C27" s="15">
        <v>6.66</v>
      </c>
      <c r="D27" s="1" t="s">
        <v>356</v>
      </c>
      <c r="E27" s="1" t="s">
        <v>833</v>
      </c>
      <c r="F27" s="4">
        <v>49100</v>
      </c>
      <c r="G27" s="4">
        <v>54.05</v>
      </c>
      <c r="H27" s="4">
        <v>0.26</v>
      </c>
    </row>
    <row r="28" spans="2:8">
      <c r="B28" s="1" t="s">
        <v>1288</v>
      </c>
      <c r="C28" s="15">
        <v>6.13</v>
      </c>
      <c r="D28" s="1" t="s">
        <v>356</v>
      </c>
      <c r="E28" s="1" t="s">
        <v>1287</v>
      </c>
      <c r="F28" s="4">
        <v>36000</v>
      </c>
      <c r="G28" s="4">
        <v>39.549999999999997</v>
      </c>
      <c r="H28" s="4">
        <v>0.19</v>
      </c>
    </row>
    <row r="29" spans="2:8">
      <c r="B29" s="2" t="s">
        <v>358</v>
      </c>
      <c r="C29" s="17"/>
      <c r="D29" s="2"/>
      <c r="E29" s="2"/>
      <c r="F29" s="10"/>
      <c r="G29" s="10">
        <f>SUM(G11:G28)</f>
        <v>17174.419999999995</v>
      </c>
      <c r="H29" s="10">
        <f>SUM(H11:H28)</f>
        <v>81.279999999999987</v>
      </c>
    </row>
    <row r="30" spans="2:8">
      <c r="B30" s="2" t="s">
        <v>502</v>
      </c>
      <c r="C30" s="17"/>
      <c r="D30" s="2"/>
      <c r="E30" s="2"/>
      <c r="F30" s="10"/>
      <c r="G30" s="10">
        <v>1161.78</v>
      </c>
      <c r="H30" s="10">
        <v>5.5</v>
      </c>
    </row>
    <row r="31" spans="2:8">
      <c r="B31" s="2" t="s">
        <v>368</v>
      </c>
      <c r="C31" s="17"/>
      <c r="D31" s="2"/>
      <c r="E31" s="2"/>
      <c r="F31" s="10"/>
      <c r="G31" s="10">
        <v>18336.2</v>
      </c>
      <c r="H31" s="10">
        <v>86.76</v>
      </c>
    </row>
    <row r="32" spans="2:8">
      <c r="B32" s="2" t="s">
        <v>503</v>
      </c>
      <c r="C32" s="17"/>
      <c r="D32" s="2"/>
      <c r="E32" s="2"/>
      <c r="F32" s="10"/>
      <c r="G32" s="10">
        <v>2798.7261411000027</v>
      </c>
      <c r="H32" s="10">
        <v>13.24</v>
      </c>
    </row>
    <row r="33" spans="2:8">
      <c r="B33" s="2" t="s">
        <v>370</v>
      </c>
      <c r="C33" s="17"/>
      <c r="D33" s="2"/>
      <c r="E33" s="2"/>
      <c r="F33" s="10"/>
      <c r="G33" s="10">
        <v>21134.926141100001</v>
      </c>
      <c r="H33" s="10">
        <v>100</v>
      </c>
    </row>
    <row r="34" spans="2:8">
      <c r="B34" s="1" t="s">
        <v>371</v>
      </c>
    </row>
    <row r="35" spans="2:8">
      <c r="B35" s="1" t="s">
        <v>372</v>
      </c>
    </row>
    <row r="36" spans="2:8">
      <c r="B36" s="2"/>
    </row>
    <row r="37" spans="2:8" ht="25.5">
      <c r="B37" s="11" t="s">
        <v>373</v>
      </c>
      <c r="C37" s="15" t="s">
        <v>374</v>
      </c>
    </row>
    <row r="38" spans="2:8">
      <c r="B38" s="2"/>
    </row>
    <row r="39" spans="2:8">
      <c r="B39" s="2" t="s">
        <v>375</v>
      </c>
    </row>
    <row r="40" spans="2:8">
      <c r="B40" s="2" t="s">
        <v>376</v>
      </c>
    </row>
    <row r="41" spans="2:8">
      <c r="B41" s="2" t="s">
        <v>1286</v>
      </c>
      <c r="C41" s="17"/>
    </row>
    <row r="42" spans="2:8">
      <c r="B42" s="2" t="s">
        <v>1285</v>
      </c>
      <c r="C42" s="17"/>
    </row>
    <row r="43" spans="2:8">
      <c r="B43" s="2" t="s">
        <v>1284</v>
      </c>
      <c r="C43" s="17"/>
    </row>
    <row r="44" spans="2:8">
      <c r="B44" s="2" t="s">
        <v>1283</v>
      </c>
      <c r="C44" s="17"/>
    </row>
    <row r="45" spans="2:8">
      <c r="B45" s="2" t="s">
        <v>1282</v>
      </c>
      <c r="C45" s="17"/>
    </row>
    <row r="46" spans="2:8">
      <c r="B46" s="2" t="s">
        <v>1281</v>
      </c>
      <c r="C46" s="17"/>
    </row>
    <row r="47" spans="2:8">
      <c r="B47" s="2" t="s">
        <v>1280</v>
      </c>
      <c r="C47" s="17"/>
    </row>
    <row r="48" spans="2:8">
      <c r="B48" s="2" t="s">
        <v>1279</v>
      </c>
      <c r="C48" s="17"/>
    </row>
    <row r="49" spans="2:3">
      <c r="B49" s="2" t="s">
        <v>1278</v>
      </c>
      <c r="C49" s="17"/>
    </row>
    <row r="50" spans="2:3">
      <c r="B50" s="2" t="s">
        <v>1277</v>
      </c>
      <c r="C50" s="17"/>
    </row>
    <row r="51" spans="2:3">
      <c r="B51" s="2" t="s">
        <v>1276</v>
      </c>
      <c r="C51" s="17"/>
    </row>
    <row r="52" spans="2:3">
      <c r="B52" s="2" t="s">
        <v>1275</v>
      </c>
      <c r="C52" s="17"/>
    </row>
    <row r="53" spans="2:3">
      <c r="B53" s="2" t="s">
        <v>377</v>
      </c>
      <c r="C53" s="17"/>
    </row>
    <row r="54" spans="2:3">
      <c r="B54" s="16" t="s">
        <v>1274</v>
      </c>
    </row>
  </sheetData>
  <mergeCells count="2">
    <mergeCell ref="B1:E1"/>
    <mergeCell ref="C3:C7"/>
  </mergeCells>
  <hyperlinks>
    <hyperlink ref="A1" location="Index!A1" display="Index" xr:uid="{6EBDA2C8-91F2-416D-8A44-E0DBC3709393}"/>
  </hyperlinks>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6C538-45D9-4592-861E-CC4927D84C9B}">
  <dimension ref="A1:H72"/>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13.5703125" style="1" bestFit="1" customWidth="1"/>
    <col min="5" max="5" width="14.28515625" style="1" bestFit="1" customWidth="1"/>
    <col min="6" max="6" width="10.5703125" style="4" bestFit="1" customWidth="1"/>
    <col min="7" max="7" width="18.140625" style="4" bestFit="1" customWidth="1"/>
    <col min="8" max="8" width="9.140625" style="4"/>
    <col min="9" max="16384" width="9.140625" style="1"/>
  </cols>
  <sheetData>
    <row r="1" spans="1:8">
      <c r="A1" s="3" t="s">
        <v>243</v>
      </c>
      <c r="B1" s="269" t="s">
        <v>249</v>
      </c>
      <c r="C1" s="269"/>
      <c r="D1" s="269"/>
      <c r="E1" s="269"/>
    </row>
    <row r="2" spans="1:8" ht="13.5" thickBot="1"/>
    <row r="3" spans="1:8" ht="15">
      <c r="B3" s="90" t="s">
        <v>1979</v>
      </c>
      <c r="C3" s="284"/>
    </row>
    <row r="4" spans="1:8" ht="45">
      <c r="B4" s="92" t="s">
        <v>1980</v>
      </c>
      <c r="C4" s="285"/>
    </row>
    <row r="5" spans="1:8" ht="15">
      <c r="B5" s="92" t="s">
        <v>1925</v>
      </c>
      <c r="C5" s="285"/>
    </row>
    <row r="6" spans="1:8" ht="15">
      <c r="B6" s="92" t="s">
        <v>1981</v>
      </c>
      <c r="C6" s="285"/>
    </row>
    <row r="7" spans="1:8" ht="30.75" thickBot="1">
      <c r="B7" s="93" t="s">
        <v>1982</v>
      </c>
      <c r="C7" s="286"/>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830</v>
      </c>
      <c r="C15" s="15">
        <v>5.24</v>
      </c>
      <c r="D15" s="1" t="s">
        <v>356</v>
      </c>
      <c r="E15" s="1" t="s">
        <v>831</v>
      </c>
      <c r="F15" s="4">
        <v>5200000</v>
      </c>
      <c r="G15" s="4">
        <v>5347.82</v>
      </c>
      <c r="H15" s="4">
        <v>11.19</v>
      </c>
    </row>
    <row r="16" spans="1:8">
      <c r="B16" s="1" t="s">
        <v>81</v>
      </c>
      <c r="C16" s="15">
        <v>5.72</v>
      </c>
      <c r="D16" s="1" t="s">
        <v>356</v>
      </c>
      <c r="E16" s="1" t="s">
        <v>82</v>
      </c>
      <c r="F16" s="4">
        <v>1000000</v>
      </c>
      <c r="G16" s="4">
        <v>996.31</v>
      </c>
      <c r="H16" s="4">
        <v>2.09</v>
      </c>
    </row>
    <row r="17" spans="2:8">
      <c r="B17" s="1" t="s">
        <v>1273</v>
      </c>
      <c r="C17" s="15">
        <v>4.8</v>
      </c>
      <c r="D17" s="1" t="s">
        <v>356</v>
      </c>
      <c r="E17" s="1" t="s">
        <v>1272</v>
      </c>
      <c r="F17" s="4">
        <v>500000</v>
      </c>
      <c r="G17" s="4">
        <v>528</v>
      </c>
      <c r="H17" s="4">
        <v>1.1100000000000001</v>
      </c>
    </row>
    <row r="18" spans="2:8">
      <c r="B18" s="1" t="s">
        <v>1271</v>
      </c>
      <c r="C18" s="15">
        <v>4.55</v>
      </c>
      <c r="D18" s="1" t="s">
        <v>356</v>
      </c>
      <c r="E18" s="1" t="s">
        <v>1270</v>
      </c>
      <c r="F18" s="4">
        <v>368000</v>
      </c>
      <c r="G18" s="4">
        <v>385.77</v>
      </c>
      <c r="H18" s="4">
        <v>0.81</v>
      </c>
    </row>
    <row r="19" spans="2:8">
      <c r="B19" s="1" t="s">
        <v>1269</v>
      </c>
      <c r="C19" s="15">
        <v>5.86</v>
      </c>
      <c r="D19" s="1" t="s">
        <v>356</v>
      </c>
      <c r="E19" s="1" t="s">
        <v>1268</v>
      </c>
      <c r="F19" s="4">
        <v>280000</v>
      </c>
      <c r="G19" s="4">
        <v>304.32</v>
      </c>
      <c r="H19" s="4">
        <v>0.64</v>
      </c>
    </row>
    <row r="20" spans="2:8">
      <c r="B20" s="1" t="s">
        <v>1267</v>
      </c>
      <c r="C20" s="15">
        <v>4.9800000000000004</v>
      </c>
      <c r="D20" s="1" t="s">
        <v>356</v>
      </c>
      <c r="E20" s="1" t="s">
        <v>1266</v>
      </c>
      <c r="F20" s="4">
        <v>200000</v>
      </c>
      <c r="G20" s="4">
        <v>218.34</v>
      </c>
      <c r="H20" s="4">
        <v>0.46</v>
      </c>
    </row>
    <row r="21" spans="2:8">
      <c r="B21" s="1" t="s">
        <v>1265</v>
      </c>
      <c r="C21" s="15">
        <v>4.71</v>
      </c>
      <c r="D21" s="1" t="s">
        <v>356</v>
      </c>
      <c r="E21" s="1" t="s">
        <v>1264</v>
      </c>
      <c r="F21" s="4">
        <v>200000</v>
      </c>
      <c r="G21" s="4">
        <v>211.51</v>
      </c>
      <c r="H21" s="4">
        <v>0.44</v>
      </c>
    </row>
    <row r="22" spans="2:8">
      <c r="B22" s="1" t="s">
        <v>1263</v>
      </c>
      <c r="C22" s="15">
        <v>4.38</v>
      </c>
      <c r="D22" s="1" t="s">
        <v>356</v>
      </c>
      <c r="E22" s="1" t="s">
        <v>1262</v>
      </c>
      <c r="F22" s="4">
        <v>200000</v>
      </c>
      <c r="G22" s="4">
        <v>211.09</v>
      </c>
      <c r="H22" s="4">
        <v>0.44</v>
      </c>
    </row>
    <row r="23" spans="2:8">
      <c r="B23" s="1" t="s">
        <v>1261</v>
      </c>
      <c r="C23" s="15">
        <v>5.87</v>
      </c>
      <c r="D23" s="1" t="s">
        <v>356</v>
      </c>
      <c r="E23" s="1" t="s">
        <v>1260</v>
      </c>
      <c r="F23" s="4">
        <v>85000</v>
      </c>
      <c r="G23" s="4">
        <v>92.71</v>
      </c>
      <c r="H23" s="4">
        <v>0.19</v>
      </c>
    </row>
    <row r="24" spans="2:8">
      <c r="B24" s="1" t="s">
        <v>1259</v>
      </c>
      <c r="C24" s="15">
        <v>5.86</v>
      </c>
      <c r="D24" s="1" t="s">
        <v>356</v>
      </c>
      <c r="E24" s="1" t="s">
        <v>1258</v>
      </c>
      <c r="F24" s="4">
        <v>41300</v>
      </c>
      <c r="G24" s="4">
        <v>44.63</v>
      </c>
      <c r="H24" s="4">
        <v>0.09</v>
      </c>
    </row>
    <row r="25" spans="2:8">
      <c r="B25" s="1" t="s">
        <v>1257</v>
      </c>
      <c r="C25" s="15">
        <v>5.23</v>
      </c>
      <c r="D25" s="1" t="s">
        <v>356</v>
      </c>
      <c r="E25" s="1" t="s">
        <v>1256</v>
      </c>
      <c r="F25" s="4">
        <v>31000</v>
      </c>
      <c r="G25" s="4">
        <v>34.229999999999997</v>
      </c>
      <c r="H25" s="4">
        <v>7.0000000000000007E-2</v>
      </c>
    </row>
    <row r="26" spans="2:8">
      <c r="B26" s="2" t="s">
        <v>358</v>
      </c>
      <c r="C26" s="17"/>
      <c r="D26" s="2"/>
      <c r="E26" s="2"/>
      <c r="F26" s="10"/>
      <c r="G26" s="10">
        <f>SUM(G11:G25)</f>
        <v>8374.7299999999977</v>
      </c>
      <c r="H26" s="10">
        <f>SUM(H11:H25)</f>
        <v>17.530000000000005</v>
      </c>
    </row>
    <row r="27" spans="2:8">
      <c r="B27" s="2" t="s">
        <v>547</v>
      </c>
    </row>
    <row r="28" spans="2:8">
      <c r="B28" s="1" t="s">
        <v>122</v>
      </c>
      <c r="C28" s="15">
        <v>4.91</v>
      </c>
      <c r="D28" s="1" t="s">
        <v>548</v>
      </c>
      <c r="E28" s="1" t="s">
        <v>123</v>
      </c>
      <c r="F28" s="4">
        <v>400</v>
      </c>
      <c r="G28" s="4">
        <v>4033.48</v>
      </c>
      <c r="H28" s="4">
        <v>8.44</v>
      </c>
    </row>
    <row r="29" spans="2:8">
      <c r="B29" s="1" t="s">
        <v>1255</v>
      </c>
      <c r="C29" s="15">
        <v>4.76</v>
      </c>
      <c r="D29" s="1" t="s">
        <v>548</v>
      </c>
      <c r="E29" s="1" t="s">
        <v>96</v>
      </c>
      <c r="F29" s="4">
        <v>300</v>
      </c>
      <c r="G29" s="4">
        <v>3084.05</v>
      </c>
      <c r="H29" s="4">
        <v>6.46</v>
      </c>
    </row>
    <row r="30" spans="2:8">
      <c r="B30" s="1" t="s">
        <v>1254</v>
      </c>
      <c r="C30" s="15">
        <v>6.48</v>
      </c>
      <c r="D30" s="1" t="s">
        <v>548</v>
      </c>
      <c r="E30" s="1" t="s">
        <v>1253</v>
      </c>
      <c r="F30" s="4">
        <v>280</v>
      </c>
      <c r="G30" s="4">
        <v>2754.15</v>
      </c>
      <c r="H30" s="4">
        <v>5.76</v>
      </c>
    </row>
    <row r="31" spans="2:8">
      <c r="B31" s="1" t="s">
        <v>550</v>
      </c>
      <c r="C31" s="15">
        <v>5.73</v>
      </c>
      <c r="D31" s="1" t="s">
        <v>548</v>
      </c>
      <c r="E31" s="1" t="s">
        <v>551</v>
      </c>
      <c r="F31" s="4">
        <v>250</v>
      </c>
      <c r="G31" s="4">
        <v>2625.95</v>
      </c>
      <c r="H31" s="4">
        <v>5.5</v>
      </c>
    </row>
    <row r="32" spans="2:8">
      <c r="B32" s="1" t="s">
        <v>1252</v>
      </c>
      <c r="C32" s="15">
        <v>4.6500000000000004</v>
      </c>
      <c r="D32" s="1" t="s">
        <v>548</v>
      </c>
      <c r="E32" s="1" t="s">
        <v>1251</v>
      </c>
      <c r="F32" s="4">
        <v>250</v>
      </c>
      <c r="G32" s="4">
        <v>2579.39</v>
      </c>
      <c r="H32" s="4">
        <v>5.4</v>
      </c>
    </row>
    <row r="33" spans="2:8">
      <c r="B33" s="1" t="s">
        <v>1250</v>
      </c>
      <c r="C33" s="15">
        <v>4.72</v>
      </c>
      <c r="D33" s="1" t="s">
        <v>548</v>
      </c>
      <c r="E33" s="1" t="s">
        <v>1249</v>
      </c>
      <c r="F33" s="4">
        <v>250</v>
      </c>
      <c r="G33" s="4">
        <v>2562.36</v>
      </c>
      <c r="H33" s="4">
        <v>5.36</v>
      </c>
    </row>
    <row r="34" spans="2:8">
      <c r="B34" s="1" t="s">
        <v>1248</v>
      </c>
      <c r="C34" s="15">
        <v>4.4000000000000004</v>
      </c>
      <c r="D34" s="1" t="s">
        <v>548</v>
      </c>
      <c r="E34" s="1" t="s">
        <v>1247</v>
      </c>
      <c r="F34" s="4">
        <v>250</v>
      </c>
      <c r="G34" s="4">
        <v>2505.15</v>
      </c>
      <c r="H34" s="4">
        <v>5.24</v>
      </c>
    </row>
    <row r="35" spans="2:8">
      <c r="B35" s="1" t="s">
        <v>1246</v>
      </c>
      <c r="C35" s="15">
        <v>6.8</v>
      </c>
      <c r="D35" s="1" t="s">
        <v>548</v>
      </c>
      <c r="E35" s="1" t="s">
        <v>553</v>
      </c>
      <c r="F35" s="4">
        <v>250</v>
      </c>
      <c r="G35" s="4">
        <v>2452.5300000000002</v>
      </c>
      <c r="H35" s="4">
        <v>5.13</v>
      </c>
    </row>
    <row r="36" spans="2:8">
      <c r="B36" s="1" t="s">
        <v>1245</v>
      </c>
      <c r="C36" s="15">
        <v>7</v>
      </c>
      <c r="D36" s="1" t="s">
        <v>1244</v>
      </c>
      <c r="E36" s="1" t="s">
        <v>1243</v>
      </c>
      <c r="F36" s="4">
        <v>210</v>
      </c>
      <c r="G36" s="4">
        <v>2166.92</v>
      </c>
      <c r="H36" s="4">
        <v>4.54</v>
      </c>
    </row>
    <row r="37" spans="2:8">
      <c r="B37" s="1" t="s">
        <v>1242</v>
      </c>
      <c r="C37" s="15">
        <v>5.72</v>
      </c>
      <c r="D37" s="1" t="s">
        <v>548</v>
      </c>
      <c r="E37" s="1" t="s">
        <v>1241</v>
      </c>
      <c r="F37" s="4">
        <v>150</v>
      </c>
      <c r="G37" s="4">
        <v>1651.99</v>
      </c>
      <c r="H37" s="4">
        <v>3.46</v>
      </c>
    </row>
    <row r="38" spans="2:8">
      <c r="B38" s="1" t="s">
        <v>1240</v>
      </c>
      <c r="C38" s="15">
        <v>5.28</v>
      </c>
      <c r="D38" s="1" t="s">
        <v>554</v>
      </c>
      <c r="E38" s="1" t="s">
        <v>1239</v>
      </c>
      <c r="F38" s="4">
        <v>150</v>
      </c>
      <c r="G38" s="4">
        <v>1481.58</v>
      </c>
      <c r="H38" s="4">
        <v>3.1</v>
      </c>
    </row>
    <row r="39" spans="2:8">
      <c r="B39" s="1" t="s">
        <v>1238</v>
      </c>
      <c r="C39" s="15">
        <v>4.72</v>
      </c>
      <c r="D39" s="1" t="s">
        <v>548</v>
      </c>
      <c r="E39" s="1" t="s">
        <v>116</v>
      </c>
      <c r="F39" s="4">
        <v>90</v>
      </c>
      <c r="G39" s="4">
        <v>928.23</v>
      </c>
      <c r="H39" s="4">
        <v>1.94</v>
      </c>
    </row>
    <row r="40" spans="2:8">
      <c r="B40" s="1" t="s">
        <v>1237</v>
      </c>
      <c r="C40" s="15">
        <v>8.81</v>
      </c>
      <c r="D40" s="1" t="s">
        <v>1236</v>
      </c>
      <c r="E40" s="1" t="s">
        <v>1235</v>
      </c>
      <c r="F40" s="4">
        <v>90</v>
      </c>
      <c r="G40" s="4">
        <v>922.24</v>
      </c>
      <c r="H40" s="4">
        <v>1.93</v>
      </c>
    </row>
    <row r="41" spans="2:8">
      <c r="B41" s="1" t="s">
        <v>1234</v>
      </c>
      <c r="C41" s="15">
        <v>5.62</v>
      </c>
      <c r="D41" s="1" t="s">
        <v>548</v>
      </c>
      <c r="E41" s="1" t="s">
        <v>1233</v>
      </c>
      <c r="F41" s="4">
        <v>4000000</v>
      </c>
      <c r="G41" s="4">
        <v>537.48</v>
      </c>
      <c r="H41" s="4">
        <v>1.1200000000000001</v>
      </c>
    </row>
    <row r="42" spans="2:8">
      <c r="B42" s="1" t="s">
        <v>1201</v>
      </c>
      <c r="C42" s="15">
        <v>5.9</v>
      </c>
      <c r="D42" s="1" t="s">
        <v>554</v>
      </c>
      <c r="E42" s="1" t="s">
        <v>555</v>
      </c>
      <c r="F42" s="4">
        <v>250</v>
      </c>
      <c r="G42" s="4">
        <v>524</v>
      </c>
      <c r="H42" s="4">
        <v>1.1000000000000001</v>
      </c>
    </row>
    <row r="43" spans="2:8">
      <c r="B43" s="1" t="s">
        <v>1232</v>
      </c>
      <c r="C43" s="15">
        <v>4.46</v>
      </c>
      <c r="D43" s="1" t="s">
        <v>548</v>
      </c>
      <c r="E43" s="1" t="s">
        <v>1231</v>
      </c>
      <c r="F43" s="4">
        <v>50</v>
      </c>
      <c r="G43" s="4">
        <v>518.73</v>
      </c>
      <c r="H43" s="4">
        <v>1.0900000000000001</v>
      </c>
    </row>
    <row r="44" spans="2:8">
      <c r="B44" s="1" t="s">
        <v>1230</v>
      </c>
      <c r="C44" s="15">
        <v>6.69</v>
      </c>
      <c r="D44" s="1" t="s">
        <v>554</v>
      </c>
      <c r="E44" s="1" t="s">
        <v>120</v>
      </c>
      <c r="F44" s="4">
        <v>250</v>
      </c>
      <c r="G44" s="4">
        <v>511.19</v>
      </c>
      <c r="H44" s="4">
        <v>1.07</v>
      </c>
    </row>
    <row r="45" spans="2:8">
      <c r="B45" s="1" t="s">
        <v>1229</v>
      </c>
      <c r="C45" s="15">
        <v>8.4700000000000006</v>
      </c>
      <c r="D45" s="1" t="s">
        <v>558</v>
      </c>
      <c r="E45" s="1" t="s">
        <v>1228</v>
      </c>
      <c r="F45" s="4">
        <v>8</v>
      </c>
      <c r="G45" s="4">
        <v>81.99</v>
      </c>
      <c r="H45" s="4">
        <v>0.17</v>
      </c>
    </row>
    <row r="46" spans="2:8">
      <c r="B46" s="2" t="s">
        <v>563</v>
      </c>
      <c r="C46" s="17"/>
      <c r="D46" s="2"/>
      <c r="E46" s="2"/>
      <c r="F46" s="10"/>
      <c r="G46" s="10">
        <f>SUM(G27:G45)</f>
        <v>31921.410000000003</v>
      </c>
      <c r="H46" s="10">
        <f>SUM(H27:H45)</f>
        <v>66.809999999999988</v>
      </c>
    </row>
    <row r="47" spans="2:8">
      <c r="B47" s="2" t="s">
        <v>359</v>
      </c>
    </row>
    <row r="48" spans="2:8">
      <c r="B48" s="1" t="s">
        <v>1227</v>
      </c>
      <c r="C48" s="15">
        <v>3.84</v>
      </c>
      <c r="D48" s="1" t="s">
        <v>360</v>
      </c>
      <c r="E48" s="1" t="s">
        <v>1226</v>
      </c>
      <c r="F48" s="4">
        <v>500</v>
      </c>
      <c r="G48" s="4">
        <v>2443.02</v>
      </c>
      <c r="H48" s="4">
        <v>5.1100000000000003</v>
      </c>
    </row>
    <row r="49" spans="2:8">
      <c r="B49" s="1" t="s">
        <v>1225</v>
      </c>
      <c r="C49" s="15">
        <v>4.08</v>
      </c>
      <c r="D49" s="1" t="s">
        <v>360</v>
      </c>
      <c r="E49" s="1" t="s">
        <v>1224</v>
      </c>
      <c r="F49" s="4">
        <v>2500</v>
      </c>
      <c r="G49" s="4">
        <v>2409.35</v>
      </c>
      <c r="H49" s="4">
        <v>5.04</v>
      </c>
    </row>
    <row r="50" spans="2:8">
      <c r="B50" s="2" t="s">
        <v>366</v>
      </c>
      <c r="C50" s="17"/>
      <c r="D50" s="2"/>
      <c r="E50" s="2"/>
      <c r="F50" s="10"/>
      <c r="G50" s="10">
        <f>SUM(G47:G49)</f>
        <v>4852.37</v>
      </c>
      <c r="H50" s="10">
        <f>SUM(H47:H49)</f>
        <v>10.15</v>
      </c>
    </row>
    <row r="51" spans="2:8">
      <c r="B51" s="2" t="s">
        <v>1223</v>
      </c>
      <c r="C51" s="17"/>
      <c r="D51" s="2"/>
      <c r="E51" s="2"/>
      <c r="F51" s="10"/>
      <c r="G51" s="10">
        <v>2957</v>
      </c>
      <c r="H51" s="10">
        <v>6.19</v>
      </c>
    </row>
    <row r="52" spans="2:8">
      <c r="B52" s="2" t="s">
        <v>367</v>
      </c>
      <c r="C52" s="17"/>
      <c r="D52" s="2"/>
      <c r="E52" s="2"/>
      <c r="F52" s="10"/>
      <c r="G52" s="10">
        <v>4.4000000000000004</v>
      </c>
      <c r="H52" s="10">
        <v>0.01</v>
      </c>
    </row>
    <row r="53" spans="2:8">
      <c r="B53" s="2" t="s">
        <v>368</v>
      </c>
      <c r="C53" s="17"/>
      <c r="D53" s="2"/>
      <c r="E53" s="2"/>
      <c r="F53" s="10"/>
      <c r="G53" s="10">
        <v>48109.91</v>
      </c>
      <c r="H53" s="10">
        <v>100.7</v>
      </c>
    </row>
    <row r="54" spans="2:8">
      <c r="B54" s="2" t="s">
        <v>369</v>
      </c>
      <c r="C54" s="17"/>
      <c r="D54" s="2"/>
      <c r="E54" s="2"/>
      <c r="F54" s="10"/>
      <c r="G54" s="10">
        <v>-332.80579110000542</v>
      </c>
      <c r="H54" s="10">
        <v>-0.70000000000000284</v>
      </c>
    </row>
    <row r="55" spans="2:8">
      <c r="B55" s="2" t="s">
        <v>370</v>
      </c>
      <c r="C55" s="17"/>
      <c r="D55" s="2"/>
      <c r="E55" s="2"/>
      <c r="F55" s="10"/>
      <c r="G55" s="10">
        <v>47777.104208899997</v>
      </c>
      <c r="H55" s="10">
        <v>100</v>
      </c>
    </row>
    <row r="56" spans="2:8">
      <c r="B56" s="1" t="s">
        <v>371</v>
      </c>
    </row>
    <row r="57" spans="2:8">
      <c r="B57" s="1" t="s">
        <v>372</v>
      </c>
    </row>
    <row r="58" spans="2:8">
      <c r="B58" s="2"/>
    </row>
    <row r="59" spans="2:8" ht="25.5">
      <c r="B59" s="11" t="s">
        <v>373</v>
      </c>
      <c r="C59" s="15" t="s">
        <v>374</v>
      </c>
    </row>
    <row r="60" spans="2:8">
      <c r="B60" s="2"/>
    </row>
    <row r="61" spans="2:8">
      <c r="B61" s="2" t="s">
        <v>375</v>
      </c>
    </row>
    <row r="62" spans="2:8">
      <c r="B62" s="2" t="s">
        <v>376</v>
      </c>
    </row>
    <row r="63" spans="2:8">
      <c r="B63" s="2" t="s">
        <v>1222</v>
      </c>
      <c r="C63" s="17"/>
    </row>
    <row r="64" spans="2:8">
      <c r="B64" s="2" t="s">
        <v>1221</v>
      </c>
      <c r="C64" s="17"/>
    </row>
    <row r="65" spans="2:3">
      <c r="B65" s="2" t="s">
        <v>1220</v>
      </c>
      <c r="C65" s="17"/>
    </row>
    <row r="66" spans="2:3">
      <c r="B66" s="2" t="s">
        <v>1219</v>
      </c>
      <c r="C66" s="17"/>
    </row>
    <row r="67" spans="2:3">
      <c r="B67" s="2" t="s">
        <v>1218</v>
      </c>
      <c r="C67" s="17"/>
    </row>
    <row r="68" spans="2:3">
      <c r="B68" s="2" t="s">
        <v>1217</v>
      </c>
      <c r="C68" s="17"/>
    </row>
    <row r="69" spans="2:3">
      <c r="B69" s="2" t="s">
        <v>1216</v>
      </c>
      <c r="C69" s="17"/>
    </row>
    <row r="70" spans="2:3">
      <c r="B70" s="2" t="s">
        <v>1215</v>
      </c>
      <c r="C70" s="17"/>
    </row>
    <row r="71" spans="2:3">
      <c r="B71" s="2" t="s">
        <v>377</v>
      </c>
      <c r="C71" s="17"/>
    </row>
    <row r="72" spans="2:3">
      <c r="B72" s="16" t="s">
        <v>1214</v>
      </c>
    </row>
  </sheetData>
  <mergeCells count="2">
    <mergeCell ref="B1:E1"/>
    <mergeCell ref="C3:C7"/>
  </mergeCells>
  <hyperlinks>
    <hyperlink ref="A1" location="Index!A1" display="Index" xr:uid="{421D7E87-85E5-4B2F-98CF-548683AAD087}"/>
  </hyperlinks>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A7AA6-0EE9-40E7-9149-85F3C3A50ACC}">
  <dimension ref="A1:H5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1.140625" style="1" bestFit="1" customWidth="1"/>
    <col min="5" max="5" width="14.140625" style="1" bestFit="1" customWidth="1"/>
    <col min="6" max="6" width="10.5703125" style="4" bestFit="1" customWidth="1"/>
    <col min="7" max="7" width="18.140625" style="4" bestFit="1" customWidth="1"/>
    <col min="8" max="8" width="9.140625" style="4"/>
    <col min="9" max="16384" width="9.140625" style="1"/>
  </cols>
  <sheetData>
    <row r="1" spans="1:8">
      <c r="A1" s="3" t="s">
        <v>243</v>
      </c>
      <c r="B1" s="269" t="s">
        <v>251</v>
      </c>
      <c r="C1" s="269"/>
      <c r="D1" s="269"/>
      <c r="E1" s="269"/>
    </row>
    <row r="2" spans="1:8" ht="13.5" thickBot="1"/>
    <row r="3" spans="1:8" ht="15">
      <c r="B3" s="90" t="s">
        <v>1983</v>
      </c>
      <c r="C3" s="287"/>
    </row>
    <row r="4" spans="1:8" ht="15">
      <c r="B4" s="92" t="s">
        <v>1984</v>
      </c>
      <c r="C4" s="288"/>
    </row>
    <row r="5" spans="1:8" ht="15">
      <c r="B5" s="92" t="s">
        <v>1925</v>
      </c>
      <c r="C5" s="288"/>
    </row>
    <row r="6" spans="1:8" ht="15">
      <c r="B6" s="92" t="s">
        <v>1985</v>
      </c>
      <c r="C6" s="288"/>
    </row>
    <row r="7" spans="1:8" ht="30.75" thickBot="1">
      <c r="B7" s="93" t="s">
        <v>1962</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77</v>
      </c>
      <c r="C15" s="15">
        <v>4.5999999999999996</v>
      </c>
      <c r="D15" s="1" t="s">
        <v>356</v>
      </c>
      <c r="E15" s="1" t="s">
        <v>78</v>
      </c>
      <c r="F15" s="4">
        <v>2500000</v>
      </c>
      <c r="G15" s="4">
        <v>2614.13</v>
      </c>
      <c r="H15" s="4">
        <v>11.89</v>
      </c>
    </row>
    <row r="16" spans="1:8">
      <c r="B16" s="1" t="s">
        <v>937</v>
      </c>
      <c r="C16" s="15">
        <v>4.5999999999999996</v>
      </c>
      <c r="D16" s="1" t="s">
        <v>356</v>
      </c>
      <c r="E16" s="1" t="s">
        <v>938</v>
      </c>
      <c r="F16" s="4">
        <v>11400</v>
      </c>
      <c r="G16" s="4">
        <v>11.94</v>
      </c>
      <c r="H16" s="4">
        <v>0.05</v>
      </c>
    </row>
    <row r="17" spans="2:8">
      <c r="B17" s="2" t="s">
        <v>358</v>
      </c>
      <c r="C17" s="17"/>
      <c r="D17" s="2"/>
      <c r="E17" s="2"/>
      <c r="F17" s="10"/>
      <c r="G17" s="10">
        <f>SUM(G11:G16)</f>
        <v>2626.07</v>
      </c>
      <c r="H17" s="10">
        <f>SUM(H11:H16)</f>
        <v>11.940000000000001</v>
      </c>
    </row>
    <row r="18" spans="2:8">
      <c r="B18" s="2" t="s">
        <v>547</v>
      </c>
    </row>
    <row r="19" spans="2:8">
      <c r="B19" s="1" t="s">
        <v>1213</v>
      </c>
      <c r="C19" s="15">
        <v>5.13</v>
      </c>
      <c r="D19" s="1" t="s">
        <v>548</v>
      </c>
      <c r="E19" s="1" t="s">
        <v>858</v>
      </c>
      <c r="F19" s="4">
        <v>200</v>
      </c>
      <c r="G19" s="4">
        <v>2022.78</v>
      </c>
      <c r="H19" s="4">
        <v>9.1999999999999993</v>
      </c>
    </row>
    <row r="20" spans="2:8">
      <c r="B20" s="1" t="s">
        <v>1212</v>
      </c>
      <c r="C20" s="15">
        <v>6.12</v>
      </c>
      <c r="D20" s="1" t="s">
        <v>114</v>
      </c>
      <c r="E20" s="1" t="s">
        <v>115</v>
      </c>
      <c r="F20" s="4">
        <v>200</v>
      </c>
      <c r="G20" s="4">
        <v>2020.83</v>
      </c>
      <c r="H20" s="4">
        <v>9.19</v>
      </c>
    </row>
    <row r="21" spans="2:8">
      <c r="B21" s="1" t="s">
        <v>859</v>
      </c>
      <c r="C21" s="15">
        <v>6.59</v>
      </c>
      <c r="D21" s="1" t="s">
        <v>548</v>
      </c>
      <c r="E21" s="1" t="s">
        <v>860</v>
      </c>
      <c r="F21" s="4">
        <v>200</v>
      </c>
      <c r="G21" s="4">
        <v>1998.64</v>
      </c>
      <c r="H21" s="4">
        <v>9.09</v>
      </c>
    </row>
    <row r="22" spans="2:8">
      <c r="B22" s="1" t="s">
        <v>109</v>
      </c>
      <c r="C22" s="15">
        <v>4.9400000000000004</v>
      </c>
      <c r="D22" s="1" t="s">
        <v>548</v>
      </c>
      <c r="E22" s="1" t="s">
        <v>110</v>
      </c>
      <c r="F22" s="4">
        <v>150</v>
      </c>
      <c r="G22" s="4">
        <v>1552.45</v>
      </c>
      <c r="H22" s="4">
        <v>7.06</v>
      </c>
    </row>
    <row r="23" spans="2:8">
      <c r="B23" s="1" t="s">
        <v>1211</v>
      </c>
      <c r="C23" s="15">
        <v>5.74</v>
      </c>
      <c r="D23" s="1" t="s">
        <v>558</v>
      </c>
      <c r="E23" s="1" t="s">
        <v>93</v>
      </c>
      <c r="F23" s="4">
        <v>150</v>
      </c>
      <c r="G23" s="4">
        <v>1527.69</v>
      </c>
      <c r="H23" s="4">
        <v>6.95</v>
      </c>
    </row>
    <row r="24" spans="2:8">
      <c r="B24" s="1" t="s">
        <v>1210</v>
      </c>
      <c r="C24" s="15">
        <v>5.14</v>
      </c>
      <c r="D24" s="1" t="s">
        <v>548</v>
      </c>
      <c r="E24" s="1" t="s">
        <v>1209</v>
      </c>
      <c r="F24" s="4">
        <v>150</v>
      </c>
      <c r="G24" s="4">
        <v>1494.57</v>
      </c>
      <c r="H24" s="4">
        <v>6.8</v>
      </c>
    </row>
    <row r="25" spans="2:8">
      <c r="B25" s="1" t="s">
        <v>1208</v>
      </c>
      <c r="C25" s="15">
        <v>6.47</v>
      </c>
      <c r="D25" s="1" t="s">
        <v>867</v>
      </c>
      <c r="E25" s="1" t="s">
        <v>113</v>
      </c>
      <c r="F25" s="4">
        <v>150</v>
      </c>
      <c r="G25" s="4">
        <v>1483.37</v>
      </c>
      <c r="H25" s="4">
        <v>6.75</v>
      </c>
    </row>
    <row r="26" spans="2:8">
      <c r="B26" s="1" t="s">
        <v>1207</v>
      </c>
      <c r="C26" s="15">
        <v>4.92</v>
      </c>
      <c r="D26" s="1" t="s">
        <v>548</v>
      </c>
      <c r="E26" s="1" t="s">
        <v>107</v>
      </c>
      <c r="F26" s="4">
        <v>100</v>
      </c>
      <c r="G26" s="4">
        <v>1038.6400000000001</v>
      </c>
      <c r="H26" s="4">
        <v>4.72</v>
      </c>
    </row>
    <row r="27" spans="2:8">
      <c r="B27" s="1" t="s">
        <v>1206</v>
      </c>
      <c r="C27" s="15">
        <v>4.99</v>
      </c>
      <c r="D27" s="1" t="s">
        <v>548</v>
      </c>
      <c r="E27" s="1" t="s">
        <v>1205</v>
      </c>
      <c r="F27" s="4">
        <v>100</v>
      </c>
      <c r="G27" s="4">
        <v>1036.55</v>
      </c>
      <c r="H27" s="4">
        <v>4.71</v>
      </c>
    </row>
    <row r="28" spans="2:8">
      <c r="B28" s="1" t="s">
        <v>1204</v>
      </c>
      <c r="C28" s="15">
        <v>5.14</v>
      </c>
      <c r="D28" s="1" t="s">
        <v>548</v>
      </c>
      <c r="E28" s="1" t="s">
        <v>1203</v>
      </c>
      <c r="F28" s="4">
        <v>100</v>
      </c>
      <c r="G28" s="4">
        <v>1029.21</v>
      </c>
      <c r="H28" s="4">
        <v>4.68</v>
      </c>
    </row>
    <row r="29" spans="2:8">
      <c r="B29" s="1" t="s">
        <v>1202</v>
      </c>
      <c r="C29" s="15">
        <v>5.74</v>
      </c>
      <c r="D29" s="1" t="s">
        <v>548</v>
      </c>
      <c r="E29" s="1" t="s">
        <v>854</v>
      </c>
      <c r="F29" s="4">
        <v>60</v>
      </c>
      <c r="G29" s="4">
        <v>666.31</v>
      </c>
      <c r="H29" s="4">
        <v>3.03</v>
      </c>
    </row>
    <row r="30" spans="2:8">
      <c r="B30" s="1" t="s">
        <v>1201</v>
      </c>
      <c r="C30" s="15">
        <v>5.9</v>
      </c>
      <c r="D30" s="1" t="s">
        <v>554</v>
      </c>
      <c r="E30" s="1" t="s">
        <v>555</v>
      </c>
      <c r="F30" s="4">
        <v>250</v>
      </c>
      <c r="G30" s="4">
        <v>524</v>
      </c>
      <c r="H30" s="4">
        <v>2.38</v>
      </c>
    </row>
    <row r="31" spans="2:8">
      <c r="B31" s="1" t="s">
        <v>1200</v>
      </c>
      <c r="C31" s="15">
        <v>4.95</v>
      </c>
      <c r="D31" s="1" t="s">
        <v>548</v>
      </c>
      <c r="E31" s="1" t="s">
        <v>1199</v>
      </c>
      <c r="F31" s="4">
        <v>50</v>
      </c>
      <c r="G31" s="4">
        <v>515.84</v>
      </c>
      <c r="H31" s="4">
        <v>2.35</v>
      </c>
    </row>
    <row r="32" spans="2:8">
      <c r="B32" s="1" t="s">
        <v>1198</v>
      </c>
      <c r="C32" s="15">
        <v>4.46</v>
      </c>
      <c r="D32" s="1" t="s">
        <v>548</v>
      </c>
      <c r="E32" s="1" t="s">
        <v>1197</v>
      </c>
      <c r="F32" s="4">
        <v>9</v>
      </c>
      <c r="G32" s="4">
        <v>92.49</v>
      </c>
      <c r="H32" s="4">
        <v>0.42</v>
      </c>
    </row>
    <row r="33" spans="2:8">
      <c r="B33" s="1" t="s">
        <v>1196</v>
      </c>
      <c r="C33" s="15">
        <v>5.98</v>
      </c>
      <c r="D33" s="1" t="s">
        <v>548</v>
      </c>
      <c r="E33" s="1" t="s">
        <v>1195</v>
      </c>
      <c r="F33" s="4">
        <v>1</v>
      </c>
      <c r="G33" s="4">
        <v>10.59</v>
      </c>
      <c r="H33" s="4">
        <v>0.05</v>
      </c>
    </row>
    <row r="34" spans="2:8">
      <c r="B34" s="2" t="s">
        <v>563</v>
      </c>
      <c r="C34" s="17"/>
      <c r="D34" s="2"/>
      <c r="E34" s="2"/>
      <c r="F34" s="10"/>
      <c r="G34" s="10">
        <f>SUM(G18:G33)</f>
        <v>17013.959999999995</v>
      </c>
      <c r="H34" s="10">
        <f>SUM(H18:H33)</f>
        <v>77.38</v>
      </c>
    </row>
    <row r="35" spans="2:8">
      <c r="B35" s="2" t="s">
        <v>359</v>
      </c>
    </row>
    <row r="36" spans="2:8">
      <c r="B36" s="1" t="s">
        <v>1194</v>
      </c>
      <c r="C36" s="15">
        <v>5.57</v>
      </c>
      <c r="D36" s="1" t="s">
        <v>360</v>
      </c>
      <c r="E36" s="1" t="s">
        <v>1193</v>
      </c>
      <c r="F36" s="4">
        <v>300</v>
      </c>
      <c r="G36" s="4">
        <v>1446.63</v>
      </c>
      <c r="H36" s="4">
        <v>6.58</v>
      </c>
    </row>
    <row r="37" spans="2:8">
      <c r="B37" s="2" t="s">
        <v>366</v>
      </c>
      <c r="C37" s="17"/>
      <c r="D37" s="2"/>
      <c r="E37" s="2"/>
      <c r="F37" s="10"/>
      <c r="G37" s="10">
        <f>SUM(G35:G36)</f>
        <v>1446.63</v>
      </c>
      <c r="H37" s="10">
        <f>SUM(H35:H36)</f>
        <v>6.58</v>
      </c>
    </row>
    <row r="38" spans="2:8">
      <c r="B38" s="2" t="s">
        <v>568</v>
      </c>
      <c r="C38" s="17"/>
      <c r="D38" s="2"/>
      <c r="E38" s="2"/>
      <c r="F38" s="10"/>
      <c r="G38" s="10">
        <v>224.44</v>
      </c>
      <c r="H38" s="10">
        <v>1.02</v>
      </c>
    </row>
    <row r="39" spans="2:8">
      <c r="B39" s="2" t="s">
        <v>368</v>
      </c>
      <c r="C39" s="17"/>
      <c r="D39" s="2"/>
      <c r="E39" s="2"/>
      <c r="F39" s="10"/>
      <c r="G39" s="10">
        <v>21311.1</v>
      </c>
      <c r="H39" s="10">
        <v>96.91</v>
      </c>
    </row>
    <row r="40" spans="2:8">
      <c r="B40" s="2" t="s">
        <v>503</v>
      </c>
      <c r="C40" s="17"/>
      <c r="D40" s="2"/>
      <c r="E40" s="2"/>
      <c r="F40" s="10"/>
      <c r="G40" s="10">
        <v>678.6830072100006</v>
      </c>
      <c r="H40" s="10">
        <v>3.09</v>
      </c>
    </row>
    <row r="41" spans="2:8">
      <c r="B41" s="2" t="s">
        <v>370</v>
      </c>
      <c r="C41" s="17"/>
      <c r="D41" s="2"/>
      <c r="E41" s="2"/>
      <c r="F41" s="10"/>
      <c r="G41" s="10">
        <v>21989.783007210001</v>
      </c>
      <c r="H41" s="10">
        <v>100</v>
      </c>
    </row>
    <row r="42" spans="2:8">
      <c r="B42" s="1" t="s">
        <v>371</v>
      </c>
    </row>
    <row r="43" spans="2:8">
      <c r="B43" s="1" t="s">
        <v>372</v>
      </c>
    </row>
    <row r="44" spans="2:8">
      <c r="B44" s="2"/>
    </row>
    <row r="45" spans="2:8" ht="25.5">
      <c r="B45" s="11" t="s">
        <v>373</v>
      </c>
      <c r="C45" s="15" t="s">
        <v>374</v>
      </c>
    </row>
    <row r="46" spans="2:8">
      <c r="B46" s="2"/>
    </row>
    <row r="47" spans="2:8">
      <c r="B47" s="2" t="s">
        <v>375</v>
      </c>
    </row>
    <row r="48" spans="2:8">
      <c r="B48" s="2" t="s">
        <v>376</v>
      </c>
    </row>
    <row r="49" spans="2:3">
      <c r="B49" s="2" t="s">
        <v>1192</v>
      </c>
      <c r="C49" s="17"/>
    </row>
    <row r="50" spans="2:3">
      <c r="B50" s="2" t="s">
        <v>1191</v>
      </c>
      <c r="C50" s="17"/>
    </row>
    <row r="51" spans="2:3">
      <c r="B51" s="2" t="s">
        <v>1190</v>
      </c>
      <c r="C51" s="17"/>
    </row>
    <row r="52" spans="2:3">
      <c r="B52" s="2" t="s">
        <v>1189</v>
      </c>
      <c r="C52" s="17"/>
    </row>
    <row r="53" spans="2:3">
      <c r="B53" s="2" t="s">
        <v>1188</v>
      </c>
      <c r="C53" s="17"/>
    </row>
    <row r="54" spans="2:3">
      <c r="B54" s="2" t="s">
        <v>1187</v>
      </c>
      <c r="C54" s="17"/>
    </row>
    <row r="55" spans="2:3">
      <c r="B55" s="2" t="s">
        <v>1186</v>
      </c>
      <c r="C55" s="17"/>
    </row>
    <row r="56" spans="2:3">
      <c r="B56" s="2" t="s">
        <v>1185</v>
      </c>
      <c r="C56" s="17"/>
    </row>
    <row r="57" spans="2:3">
      <c r="B57" s="2" t="s">
        <v>377</v>
      </c>
      <c r="C57" s="17"/>
    </row>
    <row r="58" spans="2:3">
      <c r="B58" s="16" t="s">
        <v>1184</v>
      </c>
    </row>
  </sheetData>
  <mergeCells count="2">
    <mergeCell ref="B1:E1"/>
    <mergeCell ref="C3:C7"/>
  </mergeCells>
  <hyperlinks>
    <hyperlink ref="A1" location="Index!A1" display="Index" xr:uid="{91E22F27-47F0-4EA6-83C7-4AEAD2EBBB7A}"/>
  </hyperlinks>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1710-D61B-4E4D-8C09-678599D9D9A0}">
  <dimension ref="A1:I9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140625" style="1" customWidth="1"/>
    <col min="6" max="6" width="10.5703125" style="4" bestFit="1" customWidth="1"/>
    <col min="7" max="7" width="18.140625" style="4" bestFit="1" customWidth="1"/>
    <col min="8" max="8" width="9.140625" style="4"/>
    <col min="9" max="16384" width="9.140625" style="1"/>
  </cols>
  <sheetData>
    <row r="1" spans="1:9">
      <c r="A1" s="3" t="s">
        <v>243</v>
      </c>
      <c r="B1" s="269" t="s">
        <v>272</v>
      </c>
      <c r="C1" s="269"/>
      <c r="D1" s="269"/>
      <c r="E1" s="269"/>
    </row>
    <row r="2" spans="1:9" ht="13.5" thickBot="1"/>
    <row r="3" spans="1:9" ht="15">
      <c r="B3" s="90" t="s">
        <v>1986</v>
      </c>
      <c r="C3" s="290"/>
    </row>
    <row r="4" spans="1:9" ht="30">
      <c r="B4" s="92" t="s">
        <v>1987</v>
      </c>
      <c r="C4" s="291"/>
    </row>
    <row r="5" spans="1:9" ht="15">
      <c r="B5" s="92" t="s">
        <v>1925</v>
      </c>
      <c r="C5" s="291"/>
    </row>
    <row r="6" spans="1:9" ht="45.75" thickBot="1">
      <c r="B6" s="93" t="s">
        <v>1988</v>
      </c>
      <c r="C6" s="292"/>
    </row>
    <row r="8" spans="1:9">
      <c r="B8" s="1" t="s">
        <v>344</v>
      </c>
    </row>
    <row r="10" spans="1:9">
      <c r="B10" s="6" t="s">
        <v>345</v>
      </c>
      <c r="C10" s="18" t="s">
        <v>346</v>
      </c>
      <c r="D10" s="6" t="s">
        <v>379</v>
      </c>
      <c r="E10" s="6" t="s">
        <v>348</v>
      </c>
      <c r="F10" s="8" t="s">
        <v>349</v>
      </c>
      <c r="G10" s="8" t="s">
        <v>350</v>
      </c>
      <c r="H10" s="8" t="s">
        <v>351</v>
      </c>
      <c r="I10" s="2" t="s">
        <v>380</v>
      </c>
    </row>
    <row r="11" spans="1:9">
      <c r="B11" s="2" t="s">
        <v>381</v>
      </c>
    </row>
    <row r="12" spans="1:9">
      <c r="B12" s="2" t="s">
        <v>353</v>
      </c>
    </row>
    <row r="13" spans="1:9">
      <c r="B13" s="1" t="s">
        <v>1395</v>
      </c>
      <c r="C13" s="15" t="s">
        <v>382</v>
      </c>
      <c r="D13" s="1" t="s">
        <v>383</v>
      </c>
      <c r="E13" s="1" t="s">
        <v>384</v>
      </c>
      <c r="F13" s="4">
        <v>63400</v>
      </c>
      <c r="G13" s="4">
        <v>399.99</v>
      </c>
      <c r="H13" s="4">
        <v>2.31</v>
      </c>
    </row>
    <row r="14" spans="1:9">
      <c r="B14" s="1" t="s">
        <v>1394</v>
      </c>
      <c r="C14" s="15" t="s">
        <v>382</v>
      </c>
      <c r="D14" s="1" t="s">
        <v>385</v>
      </c>
      <c r="E14" s="1" t="s">
        <v>386</v>
      </c>
      <c r="F14" s="4">
        <v>18900</v>
      </c>
      <c r="G14" s="4">
        <v>398.91</v>
      </c>
      <c r="H14" s="4">
        <v>2.31</v>
      </c>
    </row>
    <row r="15" spans="1:9">
      <c r="B15" s="1" t="s">
        <v>1393</v>
      </c>
      <c r="C15" s="15" t="s">
        <v>382</v>
      </c>
      <c r="D15" s="1" t="s">
        <v>383</v>
      </c>
      <c r="E15" s="1" t="s">
        <v>387</v>
      </c>
      <c r="F15" s="4">
        <v>24000</v>
      </c>
      <c r="G15" s="4">
        <v>359.5</v>
      </c>
      <c r="H15" s="4">
        <v>2.08</v>
      </c>
    </row>
    <row r="16" spans="1:9">
      <c r="B16" s="1" t="s">
        <v>1392</v>
      </c>
      <c r="C16" s="15" t="s">
        <v>382</v>
      </c>
      <c r="D16" s="1" t="s">
        <v>388</v>
      </c>
      <c r="E16" s="1" t="s">
        <v>389</v>
      </c>
      <c r="F16" s="4">
        <v>15500</v>
      </c>
      <c r="G16" s="4">
        <v>245.02</v>
      </c>
      <c r="H16" s="4">
        <v>1.42</v>
      </c>
    </row>
    <row r="17" spans="2:8">
      <c r="B17" s="1" t="s">
        <v>1391</v>
      </c>
      <c r="C17" s="15" t="s">
        <v>382</v>
      </c>
      <c r="D17" s="1" t="s">
        <v>388</v>
      </c>
      <c r="E17" s="1" t="s">
        <v>390</v>
      </c>
      <c r="F17" s="4">
        <v>7000</v>
      </c>
      <c r="G17" s="4">
        <v>234.2</v>
      </c>
      <c r="H17" s="4">
        <v>1.35</v>
      </c>
    </row>
    <row r="18" spans="2:8">
      <c r="B18" s="1" t="s">
        <v>1390</v>
      </c>
      <c r="C18" s="15" t="s">
        <v>382</v>
      </c>
      <c r="D18" s="1" t="s">
        <v>383</v>
      </c>
      <c r="E18" s="1" t="s">
        <v>391</v>
      </c>
      <c r="F18" s="4">
        <v>9900</v>
      </c>
      <c r="G18" s="4">
        <v>168.88</v>
      </c>
      <c r="H18" s="4">
        <v>0.98</v>
      </c>
    </row>
    <row r="19" spans="2:8">
      <c r="B19" s="1" t="s">
        <v>1389</v>
      </c>
      <c r="C19" s="15" t="s">
        <v>382</v>
      </c>
      <c r="D19" s="1" t="s">
        <v>401</v>
      </c>
      <c r="E19" s="1" t="s">
        <v>409</v>
      </c>
      <c r="F19" s="4">
        <v>79000</v>
      </c>
      <c r="G19" s="4">
        <v>160.13</v>
      </c>
      <c r="H19" s="4">
        <v>0.93</v>
      </c>
    </row>
    <row r="20" spans="2:8">
      <c r="B20" s="1" t="s">
        <v>1388</v>
      </c>
      <c r="C20" s="15" t="s">
        <v>382</v>
      </c>
      <c r="D20" s="1" t="s">
        <v>383</v>
      </c>
      <c r="E20" s="1" t="s">
        <v>396</v>
      </c>
      <c r="F20" s="4">
        <v>20500</v>
      </c>
      <c r="G20" s="4">
        <v>153.4</v>
      </c>
      <c r="H20" s="4">
        <v>0.89</v>
      </c>
    </row>
    <row r="21" spans="2:8">
      <c r="B21" s="1" t="s">
        <v>1387</v>
      </c>
      <c r="C21" s="15" t="s">
        <v>382</v>
      </c>
      <c r="D21" s="1" t="s">
        <v>392</v>
      </c>
      <c r="E21" s="1" t="s">
        <v>512</v>
      </c>
      <c r="F21" s="4">
        <v>15800</v>
      </c>
      <c r="G21" s="4">
        <v>153.32</v>
      </c>
      <c r="H21" s="4">
        <v>0.89</v>
      </c>
    </row>
    <row r="22" spans="2:8">
      <c r="B22" s="1" t="s">
        <v>1386</v>
      </c>
      <c r="C22" s="15" t="s">
        <v>382</v>
      </c>
      <c r="D22" s="1" t="s">
        <v>388</v>
      </c>
      <c r="E22" s="1" t="s">
        <v>513</v>
      </c>
      <c r="F22" s="4">
        <v>15000</v>
      </c>
      <c r="G22" s="4">
        <v>147.53</v>
      </c>
      <c r="H22" s="4">
        <v>0.85</v>
      </c>
    </row>
    <row r="23" spans="2:8">
      <c r="B23" s="1" t="s">
        <v>1385</v>
      </c>
      <c r="C23" s="15" t="s">
        <v>382</v>
      </c>
      <c r="D23" s="1" t="s">
        <v>497</v>
      </c>
      <c r="E23" s="1" t="s">
        <v>514</v>
      </c>
      <c r="F23" s="4">
        <v>59000</v>
      </c>
      <c r="G23" s="4">
        <v>137.12</v>
      </c>
      <c r="H23" s="4">
        <v>0.79</v>
      </c>
    </row>
    <row r="24" spans="2:8">
      <c r="B24" s="1" t="s">
        <v>1384</v>
      </c>
      <c r="C24" s="15" t="s">
        <v>382</v>
      </c>
      <c r="D24" s="1" t="s">
        <v>394</v>
      </c>
      <c r="E24" s="1" t="s">
        <v>515</v>
      </c>
      <c r="F24" s="4">
        <v>2898</v>
      </c>
      <c r="G24" s="4">
        <v>128.12</v>
      </c>
      <c r="H24" s="4">
        <v>0.74</v>
      </c>
    </row>
    <row r="25" spans="2:8">
      <c r="B25" s="1" t="s">
        <v>1383</v>
      </c>
      <c r="C25" s="15" t="s">
        <v>382</v>
      </c>
      <c r="D25" s="1" t="s">
        <v>425</v>
      </c>
      <c r="E25" s="1" t="s">
        <v>516</v>
      </c>
      <c r="F25" s="4">
        <v>5830</v>
      </c>
      <c r="G25" s="4">
        <v>115.15</v>
      </c>
      <c r="H25" s="4">
        <v>0.67</v>
      </c>
    </row>
    <row r="26" spans="2:8">
      <c r="B26" s="1" t="s">
        <v>1382</v>
      </c>
      <c r="C26" s="15" t="s">
        <v>382</v>
      </c>
      <c r="D26" s="1" t="s">
        <v>406</v>
      </c>
      <c r="E26" s="1" t="s">
        <v>407</v>
      </c>
      <c r="F26" s="4">
        <v>2000</v>
      </c>
      <c r="G26" s="4">
        <v>108.46</v>
      </c>
      <c r="H26" s="4">
        <v>0.63</v>
      </c>
    </row>
    <row r="27" spans="2:8">
      <c r="B27" s="1" t="s">
        <v>1381</v>
      </c>
      <c r="C27" s="15" t="s">
        <v>382</v>
      </c>
      <c r="D27" s="1" t="s">
        <v>401</v>
      </c>
      <c r="E27" s="1" t="s">
        <v>428</v>
      </c>
      <c r="F27" s="4">
        <v>14300</v>
      </c>
      <c r="G27" s="4">
        <v>107.88</v>
      </c>
      <c r="H27" s="4">
        <v>0.62</v>
      </c>
    </row>
    <row r="28" spans="2:8">
      <c r="B28" s="1" t="s">
        <v>1380</v>
      </c>
      <c r="C28" s="15" t="s">
        <v>382</v>
      </c>
      <c r="D28" s="1" t="s">
        <v>401</v>
      </c>
      <c r="E28" s="1" t="s">
        <v>461</v>
      </c>
      <c r="F28" s="4">
        <v>14000</v>
      </c>
      <c r="G28" s="4">
        <v>106.27</v>
      </c>
      <c r="H28" s="4">
        <v>0.61</v>
      </c>
    </row>
    <row r="29" spans="2:8">
      <c r="B29" s="1" t="s">
        <v>1379</v>
      </c>
      <c r="C29" s="15" t="s">
        <v>382</v>
      </c>
      <c r="D29" s="1" t="s">
        <v>394</v>
      </c>
      <c r="E29" s="1" t="s">
        <v>395</v>
      </c>
      <c r="F29" s="4">
        <v>5700</v>
      </c>
      <c r="G29" s="4">
        <v>98.75</v>
      </c>
      <c r="H29" s="4">
        <v>0.56999999999999995</v>
      </c>
    </row>
    <row r="30" spans="2:8">
      <c r="B30" s="1" t="s">
        <v>1378</v>
      </c>
      <c r="C30" s="15" t="s">
        <v>382</v>
      </c>
      <c r="D30" s="1" t="s">
        <v>388</v>
      </c>
      <c r="E30" s="1" t="s">
        <v>520</v>
      </c>
      <c r="F30" s="4">
        <v>2675</v>
      </c>
      <c r="G30" s="4">
        <v>97.68</v>
      </c>
      <c r="H30" s="4">
        <v>0.56999999999999995</v>
      </c>
    </row>
    <row r="31" spans="2:8">
      <c r="B31" s="1" t="s">
        <v>1377</v>
      </c>
      <c r="C31" s="15" t="s">
        <v>382</v>
      </c>
      <c r="D31" s="1" t="s">
        <v>401</v>
      </c>
      <c r="E31" s="1" t="s">
        <v>446</v>
      </c>
      <c r="F31" s="4">
        <v>400</v>
      </c>
      <c r="G31" s="4">
        <v>97.33</v>
      </c>
      <c r="H31" s="4">
        <v>0.56000000000000005</v>
      </c>
    </row>
    <row r="32" spans="2:8">
      <c r="B32" s="1" t="s">
        <v>1376</v>
      </c>
      <c r="C32" s="15" t="s">
        <v>382</v>
      </c>
      <c r="D32" s="1" t="s">
        <v>417</v>
      </c>
      <c r="E32" s="1" t="s">
        <v>444</v>
      </c>
      <c r="F32" s="4">
        <v>13600</v>
      </c>
      <c r="G32" s="4">
        <v>93.34</v>
      </c>
      <c r="H32" s="4">
        <v>0.54</v>
      </c>
    </row>
    <row r="33" spans="2:8">
      <c r="B33" s="1" t="s">
        <v>1375</v>
      </c>
      <c r="C33" s="15" t="s">
        <v>382</v>
      </c>
      <c r="D33" s="1" t="s">
        <v>493</v>
      </c>
      <c r="E33" s="1" t="s">
        <v>517</v>
      </c>
      <c r="F33" s="4">
        <v>3000</v>
      </c>
      <c r="G33" s="4">
        <v>92.41</v>
      </c>
      <c r="H33" s="4">
        <v>0.53</v>
      </c>
    </row>
    <row r="34" spans="2:8">
      <c r="B34" s="1" t="s">
        <v>1374</v>
      </c>
      <c r="C34" s="15" t="s">
        <v>382</v>
      </c>
      <c r="D34" s="1" t="s">
        <v>441</v>
      </c>
      <c r="E34" s="1" t="s">
        <v>518</v>
      </c>
      <c r="F34" s="4">
        <v>1850</v>
      </c>
      <c r="G34" s="4">
        <v>90.94</v>
      </c>
      <c r="H34" s="4">
        <v>0.53</v>
      </c>
    </row>
    <row r="35" spans="2:8">
      <c r="B35" s="1" t="s">
        <v>1373</v>
      </c>
      <c r="C35" s="15" t="s">
        <v>382</v>
      </c>
      <c r="D35" s="1" t="s">
        <v>417</v>
      </c>
      <c r="E35" s="1" t="s">
        <v>521</v>
      </c>
      <c r="F35" s="4">
        <v>14600</v>
      </c>
      <c r="G35" s="4">
        <v>89.45</v>
      </c>
      <c r="H35" s="4">
        <v>0.52</v>
      </c>
    </row>
    <row r="36" spans="2:8">
      <c r="B36" s="1" t="s">
        <v>1372</v>
      </c>
      <c r="C36" s="15" t="s">
        <v>382</v>
      </c>
      <c r="D36" s="1" t="s">
        <v>394</v>
      </c>
      <c r="E36" s="1" t="s">
        <v>522</v>
      </c>
      <c r="F36" s="4">
        <v>8700</v>
      </c>
      <c r="G36" s="4">
        <v>88.95</v>
      </c>
      <c r="H36" s="4">
        <v>0.51</v>
      </c>
    </row>
    <row r="37" spans="2:8">
      <c r="B37" s="1" t="s">
        <v>1371</v>
      </c>
      <c r="C37" s="15" t="s">
        <v>382</v>
      </c>
      <c r="D37" s="1" t="s">
        <v>419</v>
      </c>
      <c r="E37" s="1" t="s">
        <v>519</v>
      </c>
      <c r="F37" s="4">
        <v>25500</v>
      </c>
      <c r="G37" s="4">
        <v>86.87</v>
      </c>
      <c r="H37" s="4">
        <v>0.5</v>
      </c>
    </row>
    <row r="38" spans="2:8">
      <c r="B38" s="1" t="s">
        <v>523</v>
      </c>
      <c r="C38" s="15" t="s">
        <v>382</v>
      </c>
      <c r="D38" s="1" t="s">
        <v>383</v>
      </c>
      <c r="E38" s="1" t="s">
        <v>524</v>
      </c>
      <c r="F38" s="4">
        <v>19300</v>
      </c>
      <c r="G38" s="4">
        <v>80.91</v>
      </c>
      <c r="H38" s="4">
        <v>0.47</v>
      </c>
    </row>
    <row r="39" spans="2:8">
      <c r="B39" s="1" t="s">
        <v>1370</v>
      </c>
      <c r="C39" s="15" t="s">
        <v>382</v>
      </c>
      <c r="D39" s="1" t="s">
        <v>487</v>
      </c>
      <c r="E39" s="1" t="s">
        <v>525</v>
      </c>
      <c r="F39" s="4">
        <v>2800</v>
      </c>
      <c r="G39" s="4">
        <v>74.790000000000006</v>
      </c>
      <c r="H39" s="4">
        <v>0.43</v>
      </c>
    </row>
    <row r="40" spans="2:8">
      <c r="B40" s="1" t="s">
        <v>1369</v>
      </c>
      <c r="C40" s="15" t="s">
        <v>382</v>
      </c>
      <c r="D40" s="1" t="s">
        <v>406</v>
      </c>
      <c r="E40" s="1" t="s">
        <v>413</v>
      </c>
      <c r="F40" s="4">
        <v>1650</v>
      </c>
      <c r="G40" s="4">
        <v>72.739999999999995</v>
      </c>
      <c r="H40" s="4">
        <v>0.42</v>
      </c>
    </row>
    <row r="41" spans="2:8">
      <c r="B41" s="1" t="s">
        <v>1368</v>
      </c>
      <c r="C41" s="15" t="s">
        <v>382</v>
      </c>
      <c r="D41" s="1" t="s">
        <v>417</v>
      </c>
      <c r="E41" s="1" t="s">
        <v>418</v>
      </c>
      <c r="F41" s="4">
        <v>4500</v>
      </c>
      <c r="G41" s="4">
        <v>70.52</v>
      </c>
      <c r="H41" s="4">
        <v>0.41</v>
      </c>
    </row>
    <row r="42" spans="2:8">
      <c r="B42" s="1" t="s">
        <v>1367</v>
      </c>
      <c r="C42" s="15" t="s">
        <v>382</v>
      </c>
      <c r="D42" s="1" t="s">
        <v>401</v>
      </c>
      <c r="E42" s="1" t="s">
        <v>528</v>
      </c>
      <c r="F42" s="4">
        <v>12000</v>
      </c>
      <c r="G42" s="4">
        <v>69.02</v>
      </c>
      <c r="H42" s="4">
        <v>0.4</v>
      </c>
    </row>
    <row r="43" spans="2:8">
      <c r="B43" s="1" t="s">
        <v>1366</v>
      </c>
      <c r="C43" s="15" t="s">
        <v>382</v>
      </c>
      <c r="D43" s="1" t="s">
        <v>487</v>
      </c>
      <c r="E43" s="1" t="s">
        <v>526</v>
      </c>
      <c r="F43" s="4">
        <v>1650</v>
      </c>
      <c r="G43" s="4">
        <v>68.209999999999994</v>
      </c>
      <c r="H43" s="4">
        <v>0.39</v>
      </c>
    </row>
    <row r="44" spans="2:8">
      <c r="B44" s="1" t="s">
        <v>1365</v>
      </c>
      <c r="C44" s="15" t="s">
        <v>382</v>
      </c>
      <c r="D44" s="1" t="s">
        <v>388</v>
      </c>
      <c r="E44" s="1" t="s">
        <v>408</v>
      </c>
      <c r="F44" s="4">
        <v>16000</v>
      </c>
      <c r="G44" s="4">
        <v>63.94</v>
      </c>
      <c r="H44" s="4">
        <v>0.37</v>
      </c>
    </row>
    <row r="45" spans="2:8">
      <c r="B45" s="1" t="s">
        <v>1364</v>
      </c>
      <c r="C45" s="15" t="s">
        <v>382</v>
      </c>
      <c r="D45" s="1" t="s">
        <v>433</v>
      </c>
      <c r="E45" s="1" t="s">
        <v>529</v>
      </c>
      <c r="F45" s="4">
        <v>4495</v>
      </c>
      <c r="G45" s="4">
        <v>60.49</v>
      </c>
      <c r="H45" s="4">
        <v>0.35</v>
      </c>
    </row>
    <row r="46" spans="2:8">
      <c r="B46" s="1" t="s">
        <v>1363</v>
      </c>
      <c r="C46" s="15" t="s">
        <v>382</v>
      </c>
      <c r="D46" s="1" t="s">
        <v>388</v>
      </c>
      <c r="E46" s="1" t="s">
        <v>405</v>
      </c>
      <c r="F46" s="4">
        <v>2300</v>
      </c>
      <c r="G46" s="4">
        <v>59.81</v>
      </c>
      <c r="H46" s="4">
        <v>0.35</v>
      </c>
    </row>
    <row r="47" spans="2:8">
      <c r="B47" s="1" t="s">
        <v>1362</v>
      </c>
      <c r="C47" s="15" t="s">
        <v>382</v>
      </c>
      <c r="D47" s="1" t="s">
        <v>425</v>
      </c>
      <c r="E47" s="1" t="s">
        <v>530</v>
      </c>
      <c r="F47" s="4">
        <v>7500</v>
      </c>
      <c r="G47" s="4">
        <v>57.14</v>
      </c>
      <c r="H47" s="4">
        <v>0.33</v>
      </c>
    </row>
    <row r="48" spans="2:8">
      <c r="B48" s="1" t="s">
        <v>1361</v>
      </c>
      <c r="C48" s="15" t="s">
        <v>382</v>
      </c>
      <c r="D48" s="1" t="s">
        <v>419</v>
      </c>
      <c r="E48" s="1" t="s">
        <v>431</v>
      </c>
      <c r="F48" s="4">
        <v>2800</v>
      </c>
      <c r="G48" s="4">
        <v>56.41</v>
      </c>
      <c r="H48" s="4">
        <v>0.33</v>
      </c>
    </row>
    <row r="49" spans="2:8">
      <c r="B49" s="1" t="s">
        <v>1360</v>
      </c>
      <c r="C49" s="15" t="s">
        <v>382</v>
      </c>
      <c r="D49" s="1" t="s">
        <v>399</v>
      </c>
      <c r="E49" s="1" t="s">
        <v>400</v>
      </c>
      <c r="F49" s="4">
        <v>70</v>
      </c>
      <c r="G49" s="4">
        <v>56.06</v>
      </c>
      <c r="H49" s="4">
        <v>0.32</v>
      </c>
    </row>
    <row r="50" spans="2:8">
      <c r="B50" s="1" t="s">
        <v>1359</v>
      </c>
      <c r="C50" s="15" t="s">
        <v>382</v>
      </c>
      <c r="D50" s="1" t="s">
        <v>406</v>
      </c>
      <c r="E50" s="1" t="s">
        <v>533</v>
      </c>
      <c r="F50" s="4">
        <v>985</v>
      </c>
      <c r="G50" s="4">
        <v>55.86</v>
      </c>
      <c r="H50" s="4">
        <v>0.32</v>
      </c>
    </row>
    <row r="51" spans="2:8">
      <c r="B51" s="1" t="s">
        <v>1358</v>
      </c>
      <c r="C51" s="15" t="s">
        <v>382</v>
      </c>
      <c r="D51" s="1" t="s">
        <v>433</v>
      </c>
      <c r="E51" s="1" t="s">
        <v>434</v>
      </c>
      <c r="F51" s="4">
        <v>930</v>
      </c>
      <c r="G51" s="4">
        <v>53.83</v>
      </c>
      <c r="H51" s="4">
        <v>0.31</v>
      </c>
    </row>
    <row r="52" spans="2:8">
      <c r="B52" s="1" t="s">
        <v>1357</v>
      </c>
      <c r="C52" s="15" t="s">
        <v>382</v>
      </c>
      <c r="D52" s="1" t="s">
        <v>487</v>
      </c>
      <c r="E52" s="1" t="s">
        <v>532</v>
      </c>
      <c r="F52" s="4">
        <v>700</v>
      </c>
      <c r="G52" s="4">
        <v>52.61</v>
      </c>
      <c r="H52" s="4">
        <v>0.3</v>
      </c>
    </row>
    <row r="53" spans="2:8">
      <c r="B53" s="1" t="s">
        <v>1356</v>
      </c>
      <c r="C53" s="15" t="s">
        <v>382</v>
      </c>
      <c r="D53" s="1" t="s">
        <v>392</v>
      </c>
      <c r="E53" s="1" t="s">
        <v>531</v>
      </c>
      <c r="F53" s="4">
        <v>3500</v>
      </c>
      <c r="G53" s="4">
        <v>51.86</v>
      </c>
      <c r="H53" s="4">
        <v>0.3</v>
      </c>
    </row>
    <row r="54" spans="2:8">
      <c r="B54" s="1" t="s">
        <v>1355</v>
      </c>
      <c r="C54" s="15" t="s">
        <v>382</v>
      </c>
      <c r="D54" s="1" t="s">
        <v>392</v>
      </c>
      <c r="E54" s="1" t="s">
        <v>393</v>
      </c>
      <c r="F54" s="4">
        <v>2090</v>
      </c>
      <c r="G54" s="4">
        <v>51.73</v>
      </c>
      <c r="H54" s="4">
        <v>0.3</v>
      </c>
    </row>
    <row r="55" spans="2:8">
      <c r="B55" s="1" t="s">
        <v>1354</v>
      </c>
      <c r="C55" s="15" t="s">
        <v>382</v>
      </c>
      <c r="D55" s="1" t="s">
        <v>441</v>
      </c>
      <c r="E55" s="1" t="s">
        <v>527</v>
      </c>
      <c r="F55" s="4">
        <v>5363</v>
      </c>
      <c r="G55" s="4">
        <v>51.67</v>
      </c>
      <c r="H55" s="4">
        <v>0.3</v>
      </c>
    </row>
    <row r="56" spans="2:8">
      <c r="B56" s="1" t="s">
        <v>1353</v>
      </c>
      <c r="C56" s="15" t="s">
        <v>382</v>
      </c>
      <c r="D56" s="1" t="s">
        <v>394</v>
      </c>
      <c r="E56" s="1" t="s">
        <v>534</v>
      </c>
      <c r="F56" s="4">
        <v>4686</v>
      </c>
      <c r="G56" s="4">
        <v>45.93</v>
      </c>
      <c r="H56" s="4">
        <v>0.27</v>
      </c>
    </row>
    <row r="57" spans="2:8">
      <c r="B57" s="2" t="s">
        <v>447</v>
      </c>
      <c r="C57" s="17"/>
      <c r="D57" s="2"/>
      <c r="E57" s="2"/>
      <c r="F57" s="10"/>
      <c r="G57" s="10">
        <f>SUM(G10:G56)</f>
        <v>5113.13</v>
      </c>
      <c r="H57" s="10">
        <f>SUM(H10:H56)</f>
        <v>29.570000000000004</v>
      </c>
    </row>
    <row r="58" spans="2:8">
      <c r="B58" s="6" t="s">
        <v>345</v>
      </c>
      <c r="C58" s="18" t="s">
        <v>346</v>
      </c>
      <c r="D58" s="6" t="s">
        <v>347</v>
      </c>
      <c r="E58" s="6" t="s">
        <v>348</v>
      </c>
      <c r="F58" s="8" t="s">
        <v>349</v>
      </c>
      <c r="G58" s="8" t="s">
        <v>350</v>
      </c>
      <c r="H58" s="8" t="s">
        <v>351</v>
      </c>
    </row>
    <row r="59" spans="2:8">
      <c r="B59" s="2" t="s">
        <v>352</v>
      </c>
    </row>
    <row r="60" spans="2:8">
      <c r="B60" s="2" t="s">
        <v>353</v>
      </c>
    </row>
    <row r="61" spans="2:8">
      <c r="B61" s="2" t="s">
        <v>354</v>
      </c>
    </row>
    <row r="62" spans="2:8">
      <c r="B62" s="1" t="s">
        <v>690</v>
      </c>
      <c r="C62" s="15">
        <v>4.91</v>
      </c>
      <c r="D62" s="1" t="s">
        <v>356</v>
      </c>
      <c r="E62" s="1" t="s">
        <v>691</v>
      </c>
      <c r="F62" s="4">
        <v>2500000</v>
      </c>
      <c r="G62" s="4">
        <v>2643.88</v>
      </c>
      <c r="H62" s="4">
        <v>15.29</v>
      </c>
    </row>
    <row r="63" spans="2:8">
      <c r="B63" s="1" t="s">
        <v>541</v>
      </c>
      <c r="C63" s="15">
        <v>5.93</v>
      </c>
      <c r="D63" s="1" t="s">
        <v>356</v>
      </c>
      <c r="E63" s="1" t="s">
        <v>542</v>
      </c>
      <c r="F63" s="4">
        <v>1000000</v>
      </c>
      <c r="G63" s="4">
        <v>1055</v>
      </c>
      <c r="H63" s="4">
        <v>6.1</v>
      </c>
    </row>
    <row r="64" spans="2:8">
      <c r="B64" s="1" t="s">
        <v>940</v>
      </c>
      <c r="C64" s="15">
        <v>4.18</v>
      </c>
      <c r="D64" s="1" t="s">
        <v>356</v>
      </c>
      <c r="E64" s="1" t="s">
        <v>941</v>
      </c>
      <c r="F64" s="4">
        <v>916800</v>
      </c>
      <c r="G64" s="4">
        <v>951.07</v>
      </c>
      <c r="H64" s="4">
        <v>5.5</v>
      </c>
    </row>
    <row r="65" spans="2:8">
      <c r="B65" s="1" t="s">
        <v>1288</v>
      </c>
      <c r="C65" s="15">
        <v>6.13</v>
      </c>
      <c r="D65" s="1" t="s">
        <v>356</v>
      </c>
      <c r="E65" s="1" t="s">
        <v>1287</v>
      </c>
      <c r="F65" s="4">
        <v>550000</v>
      </c>
      <c r="G65" s="4">
        <v>604.29999999999995</v>
      </c>
      <c r="H65" s="4">
        <v>3.5</v>
      </c>
    </row>
    <row r="66" spans="2:8">
      <c r="B66" s="1" t="s">
        <v>1352</v>
      </c>
      <c r="C66" s="15">
        <v>5.78</v>
      </c>
      <c r="D66" s="1" t="s">
        <v>356</v>
      </c>
      <c r="E66" s="1" t="s">
        <v>1351</v>
      </c>
      <c r="F66" s="4">
        <v>500000</v>
      </c>
      <c r="G66" s="4">
        <v>544.83000000000004</v>
      </c>
      <c r="H66" s="4">
        <v>3.15</v>
      </c>
    </row>
    <row r="67" spans="2:8">
      <c r="B67" s="1" t="s">
        <v>1350</v>
      </c>
      <c r="C67" s="15">
        <v>6.75</v>
      </c>
      <c r="D67" s="1" t="s">
        <v>356</v>
      </c>
      <c r="E67" s="1" t="s">
        <v>1349</v>
      </c>
      <c r="F67" s="4">
        <v>500000</v>
      </c>
      <c r="G67" s="4">
        <v>542.88</v>
      </c>
      <c r="H67" s="4">
        <v>3.14</v>
      </c>
    </row>
    <row r="68" spans="2:8">
      <c r="B68" s="1" t="s">
        <v>1348</v>
      </c>
      <c r="C68" s="15">
        <v>5.38</v>
      </c>
      <c r="D68" s="1" t="s">
        <v>356</v>
      </c>
      <c r="E68" s="1" t="s">
        <v>1347</v>
      </c>
      <c r="F68" s="4">
        <v>350000</v>
      </c>
      <c r="G68" s="4">
        <v>382.87</v>
      </c>
      <c r="H68" s="4">
        <v>2.21</v>
      </c>
    </row>
    <row r="69" spans="2:8">
      <c r="B69" s="2" t="s">
        <v>358</v>
      </c>
      <c r="C69" s="17"/>
      <c r="D69" s="2"/>
      <c r="E69" s="2"/>
      <c r="F69" s="10"/>
      <c r="G69" s="10">
        <f>SUM(G58:G68)</f>
        <v>6724.83</v>
      </c>
      <c r="H69" s="10">
        <f>SUM(H58:H68)</f>
        <v>38.89</v>
      </c>
    </row>
    <row r="70" spans="2:8">
      <c r="B70" s="2" t="s">
        <v>850</v>
      </c>
    </row>
    <row r="71" spans="2:8">
      <c r="B71" s="1" t="s">
        <v>550</v>
      </c>
      <c r="C71" s="15">
        <v>5.73</v>
      </c>
      <c r="D71" s="1" t="s">
        <v>548</v>
      </c>
      <c r="E71" s="1" t="s">
        <v>551</v>
      </c>
      <c r="F71" s="4">
        <v>100</v>
      </c>
      <c r="G71" s="4">
        <v>1050.3800000000001</v>
      </c>
      <c r="H71" s="4">
        <v>6.08</v>
      </c>
    </row>
    <row r="72" spans="2:8">
      <c r="B72" s="1" t="s">
        <v>1346</v>
      </c>
      <c r="C72" s="15">
        <v>5.76</v>
      </c>
      <c r="D72" s="1" t="s">
        <v>548</v>
      </c>
      <c r="E72" s="1" t="s">
        <v>552</v>
      </c>
      <c r="F72" s="4">
        <v>100</v>
      </c>
      <c r="G72" s="4">
        <v>998.36</v>
      </c>
      <c r="H72" s="4">
        <v>5.78</v>
      </c>
    </row>
    <row r="73" spans="2:8">
      <c r="B73" s="1" t="s">
        <v>1345</v>
      </c>
      <c r="C73" s="15">
        <v>3.98</v>
      </c>
      <c r="D73" s="1" t="s">
        <v>1344</v>
      </c>
      <c r="E73" s="1" t="s">
        <v>1343</v>
      </c>
      <c r="F73" s="4">
        <v>50</v>
      </c>
      <c r="G73" s="4">
        <v>519.41</v>
      </c>
      <c r="H73" s="4">
        <v>3</v>
      </c>
    </row>
    <row r="74" spans="2:8">
      <c r="B74" s="1" t="s">
        <v>1246</v>
      </c>
      <c r="C74" s="15">
        <v>6.8</v>
      </c>
      <c r="D74" s="1" t="s">
        <v>548</v>
      </c>
      <c r="E74" s="1" t="s">
        <v>553</v>
      </c>
      <c r="F74" s="4">
        <v>50</v>
      </c>
      <c r="G74" s="4">
        <v>490.51</v>
      </c>
      <c r="H74" s="4">
        <v>2.84</v>
      </c>
    </row>
    <row r="75" spans="2:8">
      <c r="B75" s="1" t="s">
        <v>1040</v>
      </c>
      <c r="C75" s="15">
        <v>3.45</v>
      </c>
      <c r="D75" s="1" t="s">
        <v>548</v>
      </c>
      <c r="E75" s="1" t="s">
        <v>1039</v>
      </c>
      <c r="F75" s="4">
        <v>18</v>
      </c>
      <c r="G75" s="4">
        <v>180.76</v>
      </c>
      <c r="H75" s="4">
        <v>1.05</v>
      </c>
    </row>
    <row r="76" spans="2:8">
      <c r="B76" s="1" t="s">
        <v>1147</v>
      </c>
      <c r="C76" s="15">
        <v>4.0599999999999996</v>
      </c>
      <c r="D76" s="1" t="s">
        <v>554</v>
      </c>
      <c r="E76" s="1" t="s">
        <v>1146</v>
      </c>
      <c r="F76" s="4">
        <v>3</v>
      </c>
      <c r="G76" s="4">
        <v>38.76</v>
      </c>
      <c r="H76" s="4">
        <v>0.22</v>
      </c>
    </row>
    <row r="77" spans="2:8">
      <c r="B77" s="2" t="s">
        <v>977</v>
      </c>
      <c r="C77" s="17"/>
      <c r="D77" s="2"/>
      <c r="E77" s="2"/>
      <c r="F77" s="10"/>
      <c r="G77" s="10">
        <f>SUM(G70:G76)</f>
        <v>3278.1800000000003</v>
      </c>
      <c r="H77" s="10">
        <f>SUM(H70:H76)</f>
        <v>18.97</v>
      </c>
    </row>
    <row r="78" spans="2:8">
      <c r="B78" s="2" t="s">
        <v>502</v>
      </c>
      <c r="C78" s="17"/>
      <c r="D78" s="2"/>
      <c r="E78" s="2"/>
      <c r="F78" s="10"/>
      <c r="G78" s="10">
        <v>2017.61</v>
      </c>
      <c r="H78" s="10">
        <v>11.67</v>
      </c>
    </row>
    <row r="79" spans="2:8">
      <c r="B79" s="2" t="s">
        <v>368</v>
      </c>
      <c r="C79" s="17"/>
      <c r="D79" s="2"/>
      <c r="E79" s="2"/>
      <c r="F79" s="10"/>
      <c r="G79" s="10">
        <v>17133.75</v>
      </c>
      <c r="H79" s="10">
        <v>99.11</v>
      </c>
    </row>
    <row r="80" spans="2:8">
      <c r="B80" s="2" t="s">
        <v>503</v>
      </c>
      <c r="C80" s="17"/>
      <c r="D80" s="2"/>
      <c r="E80" s="2"/>
      <c r="F80" s="10"/>
      <c r="G80" s="10">
        <v>153.24101290000249</v>
      </c>
      <c r="H80" s="10">
        <v>0.89000000000000057</v>
      </c>
    </row>
    <row r="81" spans="2:8">
      <c r="B81" s="2" t="s">
        <v>370</v>
      </c>
      <c r="C81" s="17"/>
      <c r="D81" s="2"/>
      <c r="E81" s="2"/>
      <c r="F81" s="10"/>
      <c r="G81" s="10">
        <v>17286.991012900002</v>
      </c>
      <c r="H81" s="10">
        <v>100</v>
      </c>
    </row>
    <row r="82" spans="2:8">
      <c r="B82" s="1" t="s">
        <v>371</v>
      </c>
    </row>
    <row r="83" spans="2:8">
      <c r="B83" s="1" t="s">
        <v>372</v>
      </c>
    </row>
    <row r="84" spans="2:8">
      <c r="B84" s="2"/>
    </row>
    <row r="85" spans="2:8" ht="25.5">
      <c r="B85" s="11" t="s">
        <v>373</v>
      </c>
      <c r="C85" s="15" t="s">
        <v>374</v>
      </c>
    </row>
    <row r="86" spans="2:8">
      <c r="B86" s="2"/>
    </row>
    <row r="87" spans="2:8">
      <c r="B87" s="2" t="s">
        <v>375</v>
      </c>
    </row>
    <row r="88" spans="2:8">
      <c r="B88" s="2" t="s">
        <v>376</v>
      </c>
    </row>
    <row r="89" spans="2:8">
      <c r="B89" s="2" t="s">
        <v>1342</v>
      </c>
      <c r="C89" s="17"/>
    </row>
    <row r="90" spans="2:8">
      <c r="B90" s="2" t="s">
        <v>1341</v>
      </c>
      <c r="C90" s="17"/>
    </row>
    <row r="91" spans="2:8">
      <c r="B91" s="2" t="s">
        <v>1340</v>
      </c>
      <c r="C91" s="17"/>
    </row>
    <row r="92" spans="2:8">
      <c r="B92" s="2" t="s">
        <v>1339</v>
      </c>
      <c r="C92" s="17"/>
    </row>
    <row r="93" spans="2:8">
      <c r="B93" s="16" t="s">
        <v>1338</v>
      </c>
    </row>
    <row r="94" spans="2:8">
      <c r="B94" s="2" t="s">
        <v>378</v>
      </c>
    </row>
  </sheetData>
  <mergeCells count="2">
    <mergeCell ref="B1:E1"/>
    <mergeCell ref="C3:C6"/>
  </mergeCells>
  <hyperlinks>
    <hyperlink ref="A1" location="Index!A1" display="Index" xr:uid="{314225D3-E216-416C-99A5-79E097CF66E4}"/>
  </hyperlinks>
  <pageMargins left="0.75" right="0.75" top="1" bottom="1" header="0.5" footer="0.5"/>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I7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332</v>
      </c>
      <c r="C1" s="269"/>
      <c r="D1" s="269"/>
      <c r="E1" s="269"/>
    </row>
    <row r="2" spans="1:9" ht="13.5" thickBot="1"/>
    <row r="3" spans="1:9" ht="15">
      <c r="B3" s="90" t="s">
        <v>1986</v>
      </c>
      <c r="C3" s="290"/>
    </row>
    <row r="4" spans="1:9" ht="30">
      <c r="B4" s="92" t="s">
        <v>1987</v>
      </c>
      <c r="C4" s="291"/>
    </row>
    <row r="5" spans="1:9" ht="15">
      <c r="B5" s="92" t="s">
        <v>1925</v>
      </c>
      <c r="C5" s="291"/>
    </row>
    <row r="6" spans="1:9" ht="45.75" thickBot="1">
      <c r="B6" s="93" t="s">
        <v>1989</v>
      </c>
      <c r="C6" s="292"/>
    </row>
    <row r="8" spans="1:9">
      <c r="B8" s="1" t="s">
        <v>344</v>
      </c>
    </row>
    <row r="10" spans="1:9">
      <c r="B10" s="6" t="s">
        <v>345</v>
      </c>
      <c r="C10" s="18" t="s">
        <v>346</v>
      </c>
      <c r="D10" s="6" t="s">
        <v>379</v>
      </c>
      <c r="E10" s="6" t="s">
        <v>348</v>
      </c>
      <c r="F10" s="8" t="s">
        <v>349</v>
      </c>
      <c r="G10" s="8" t="s">
        <v>350</v>
      </c>
      <c r="H10" s="8" t="s">
        <v>351</v>
      </c>
      <c r="I10" s="2" t="s">
        <v>380</v>
      </c>
    </row>
    <row r="11" spans="1:9">
      <c r="B11" s="2" t="s">
        <v>381</v>
      </c>
    </row>
    <row r="12" spans="1:9">
      <c r="B12" s="2" t="s">
        <v>353</v>
      </c>
    </row>
    <row r="13" spans="1:9">
      <c r="B13" s="1" t="s">
        <v>1395</v>
      </c>
      <c r="C13" s="15" t="s">
        <v>382</v>
      </c>
      <c r="D13" s="1" t="s">
        <v>383</v>
      </c>
      <c r="E13" s="1" t="s">
        <v>384</v>
      </c>
      <c r="F13" s="4">
        <v>1308000</v>
      </c>
      <c r="G13" s="4">
        <v>8252.17</v>
      </c>
      <c r="H13" s="4">
        <v>7.58</v>
      </c>
    </row>
    <row r="14" spans="1:9">
      <c r="B14" s="1" t="s">
        <v>1394</v>
      </c>
      <c r="C14" s="15" t="s">
        <v>382</v>
      </c>
      <c r="D14" s="1" t="s">
        <v>385</v>
      </c>
      <c r="E14" s="1" t="s">
        <v>386</v>
      </c>
      <c r="F14" s="4">
        <v>363000</v>
      </c>
      <c r="G14" s="4">
        <v>7661.66</v>
      </c>
      <c r="H14" s="4">
        <v>7.04</v>
      </c>
    </row>
    <row r="15" spans="1:9">
      <c r="B15" s="1" t="s">
        <v>1393</v>
      </c>
      <c r="C15" s="15" t="s">
        <v>382</v>
      </c>
      <c r="D15" s="1" t="s">
        <v>383</v>
      </c>
      <c r="E15" s="1" t="s">
        <v>387</v>
      </c>
      <c r="F15" s="4">
        <v>508200</v>
      </c>
      <c r="G15" s="4">
        <v>7612.33</v>
      </c>
      <c r="H15" s="4">
        <v>6.99</v>
      </c>
    </row>
    <row r="16" spans="1:9">
      <c r="B16" s="1" t="s">
        <v>1391</v>
      </c>
      <c r="C16" s="15" t="s">
        <v>382</v>
      </c>
      <c r="D16" s="1" t="s">
        <v>388</v>
      </c>
      <c r="E16" s="1" t="s">
        <v>390</v>
      </c>
      <c r="F16" s="4">
        <v>144000</v>
      </c>
      <c r="G16" s="4">
        <v>4817.88</v>
      </c>
      <c r="H16" s="4">
        <v>4.43</v>
      </c>
    </row>
    <row r="17" spans="2:8">
      <c r="B17" s="1" t="s">
        <v>1392</v>
      </c>
      <c r="C17" s="15" t="s">
        <v>382</v>
      </c>
      <c r="D17" s="1" t="s">
        <v>388</v>
      </c>
      <c r="E17" s="1" t="s">
        <v>389</v>
      </c>
      <c r="F17" s="4">
        <v>297000</v>
      </c>
      <c r="G17" s="4">
        <v>4694.9799999999996</v>
      </c>
      <c r="H17" s="4">
        <v>4.3099999999999996</v>
      </c>
    </row>
    <row r="18" spans="2:8">
      <c r="B18" s="1" t="s">
        <v>1390</v>
      </c>
      <c r="C18" s="15" t="s">
        <v>382</v>
      </c>
      <c r="D18" s="1" t="s">
        <v>383</v>
      </c>
      <c r="E18" s="1" t="s">
        <v>391</v>
      </c>
      <c r="F18" s="4">
        <v>197000</v>
      </c>
      <c r="G18" s="4">
        <v>3360.52</v>
      </c>
      <c r="H18" s="4">
        <v>3.09</v>
      </c>
    </row>
    <row r="19" spans="2:8">
      <c r="B19" s="1" t="s">
        <v>1389</v>
      </c>
      <c r="C19" s="15" t="s">
        <v>382</v>
      </c>
      <c r="D19" s="1" t="s">
        <v>401</v>
      </c>
      <c r="E19" s="1" t="s">
        <v>409</v>
      </c>
      <c r="F19" s="4">
        <v>1613000</v>
      </c>
      <c r="G19" s="4">
        <v>3269.55</v>
      </c>
      <c r="H19" s="4">
        <v>3</v>
      </c>
    </row>
    <row r="20" spans="2:8">
      <c r="B20" s="1" t="s">
        <v>1388</v>
      </c>
      <c r="C20" s="15" t="s">
        <v>382</v>
      </c>
      <c r="D20" s="1" t="s">
        <v>383</v>
      </c>
      <c r="E20" s="1" t="s">
        <v>396</v>
      </c>
      <c r="F20" s="4">
        <v>421000</v>
      </c>
      <c r="G20" s="4">
        <v>3150.34</v>
      </c>
      <c r="H20" s="4">
        <v>2.89</v>
      </c>
    </row>
    <row r="21" spans="2:8">
      <c r="B21" s="1" t="s">
        <v>1387</v>
      </c>
      <c r="C21" s="15" t="s">
        <v>382</v>
      </c>
      <c r="D21" s="1" t="s">
        <v>392</v>
      </c>
      <c r="E21" s="1" t="s">
        <v>512</v>
      </c>
      <c r="F21" s="4">
        <v>315000</v>
      </c>
      <c r="G21" s="4">
        <v>3056.76</v>
      </c>
      <c r="H21" s="4">
        <v>2.81</v>
      </c>
    </row>
    <row r="22" spans="2:8">
      <c r="B22" s="1" t="s">
        <v>1386</v>
      </c>
      <c r="C22" s="15" t="s">
        <v>382</v>
      </c>
      <c r="D22" s="1" t="s">
        <v>388</v>
      </c>
      <c r="E22" s="1" t="s">
        <v>513</v>
      </c>
      <c r="F22" s="4">
        <v>304000</v>
      </c>
      <c r="G22" s="4">
        <v>2989.84</v>
      </c>
      <c r="H22" s="4">
        <v>2.75</v>
      </c>
    </row>
    <row r="23" spans="2:8">
      <c r="B23" s="1" t="s">
        <v>1385</v>
      </c>
      <c r="C23" s="15" t="s">
        <v>382</v>
      </c>
      <c r="D23" s="1" t="s">
        <v>497</v>
      </c>
      <c r="E23" s="1" t="s">
        <v>514</v>
      </c>
      <c r="F23" s="4">
        <v>1160000</v>
      </c>
      <c r="G23" s="4">
        <v>2695.84</v>
      </c>
      <c r="H23" s="4">
        <v>2.48</v>
      </c>
    </row>
    <row r="24" spans="2:8">
      <c r="B24" s="1" t="s">
        <v>1384</v>
      </c>
      <c r="C24" s="15" t="s">
        <v>382</v>
      </c>
      <c r="D24" s="1" t="s">
        <v>394</v>
      </c>
      <c r="E24" s="1" t="s">
        <v>515</v>
      </c>
      <c r="F24" s="4">
        <v>59212</v>
      </c>
      <c r="G24" s="4">
        <v>2617.79</v>
      </c>
      <c r="H24" s="4">
        <v>2.4</v>
      </c>
    </row>
    <row r="25" spans="2:8">
      <c r="B25" s="1" t="s">
        <v>1383</v>
      </c>
      <c r="C25" s="15" t="s">
        <v>382</v>
      </c>
      <c r="D25" s="1" t="s">
        <v>425</v>
      </c>
      <c r="E25" s="1" t="s">
        <v>516</v>
      </c>
      <c r="F25" s="4">
        <v>122600</v>
      </c>
      <c r="G25" s="4">
        <v>2421.41</v>
      </c>
      <c r="H25" s="4">
        <v>2.2200000000000002</v>
      </c>
    </row>
    <row r="26" spans="2:8">
      <c r="B26" s="1" t="s">
        <v>1381</v>
      </c>
      <c r="C26" s="15" t="s">
        <v>382</v>
      </c>
      <c r="D26" s="1" t="s">
        <v>401</v>
      </c>
      <c r="E26" s="1" t="s">
        <v>428</v>
      </c>
      <c r="F26" s="4">
        <v>296500</v>
      </c>
      <c r="G26" s="4">
        <v>2236.8000000000002</v>
      </c>
      <c r="H26" s="4">
        <v>2.0499999999999998</v>
      </c>
    </row>
    <row r="27" spans="2:8">
      <c r="B27" s="1" t="s">
        <v>1380</v>
      </c>
      <c r="C27" s="15" t="s">
        <v>382</v>
      </c>
      <c r="D27" s="1" t="s">
        <v>401</v>
      </c>
      <c r="E27" s="1" t="s">
        <v>461</v>
      </c>
      <c r="F27" s="4">
        <v>289000</v>
      </c>
      <c r="G27" s="4">
        <v>2193.8000000000002</v>
      </c>
      <c r="H27" s="4">
        <v>2.02</v>
      </c>
    </row>
    <row r="28" spans="2:8">
      <c r="B28" s="1" t="s">
        <v>1376</v>
      </c>
      <c r="C28" s="15" t="s">
        <v>382</v>
      </c>
      <c r="D28" s="1" t="s">
        <v>417</v>
      </c>
      <c r="E28" s="1" t="s">
        <v>444</v>
      </c>
      <c r="F28" s="4">
        <v>318000</v>
      </c>
      <c r="G28" s="4">
        <v>2182.4299999999998</v>
      </c>
      <c r="H28" s="4">
        <v>2</v>
      </c>
    </row>
    <row r="29" spans="2:8">
      <c r="B29" s="1" t="s">
        <v>1382</v>
      </c>
      <c r="C29" s="15" t="s">
        <v>382</v>
      </c>
      <c r="D29" s="1" t="s">
        <v>406</v>
      </c>
      <c r="E29" s="1" t="s">
        <v>407</v>
      </c>
      <c r="F29" s="4">
        <v>40000</v>
      </c>
      <c r="G29" s="4">
        <v>2169.2199999999998</v>
      </c>
      <c r="H29" s="4">
        <v>1.99</v>
      </c>
    </row>
    <row r="30" spans="2:8">
      <c r="B30" s="1" t="s">
        <v>1379</v>
      </c>
      <c r="C30" s="15" t="s">
        <v>382</v>
      </c>
      <c r="D30" s="1" t="s">
        <v>394</v>
      </c>
      <c r="E30" s="1" t="s">
        <v>395</v>
      </c>
      <c r="F30" s="4">
        <v>113000</v>
      </c>
      <c r="G30" s="4">
        <v>1957.73</v>
      </c>
      <c r="H30" s="4">
        <v>1.8</v>
      </c>
    </row>
    <row r="31" spans="2:8">
      <c r="B31" s="1" t="s">
        <v>1375</v>
      </c>
      <c r="C31" s="15" t="s">
        <v>382</v>
      </c>
      <c r="D31" s="1" t="s">
        <v>493</v>
      </c>
      <c r="E31" s="1" t="s">
        <v>517</v>
      </c>
      <c r="F31" s="4">
        <v>63400</v>
      </c>
      <c r="G31" s="4">
        <v>1952.85</v>
      </c>
      <c r="H31" s="4">
        <v>1.79</v>
      </c>
    </row>
    <row r="32" spans="2:8">
      <c r="B32" s="1" t="s">
        <v>1374</v>
      </c>
      <c r="C32" s="15" t="s">
        <v>382</v>
      </c>
      <c r="D32" s="1" t="s">
        <v>441</v>
      </c>
      <c r="E32" s="1" t="s">
        <v>518</v>
      </c>
      <c r="F32" s="4">
        <v>37300</v>
      </c>
      <c r="G32" s="4">
        <v>1833.57</v>
      </c>
      <c r="H32" s="4">
        <v>1.68</v>
      </c>
    </row>
    <row r="33" spans="2:8">
      <c r="B33" s="1" t="s">
        <v>1371</v>
      </c>
      <c r="C33" s="15" t="s">
        <v>382</v>
      </c>
      <c r="D33" s="1" t="s">
        <v>419</v>
      </c>
      <c r="E33" s="1" t="s">
        <v>519</v>
      </c>
      <c r="F33" s="4">
        <v>535000</v>
      </c>
      <c r="G33" s="4">
        <v>1822.48</v>
      </c>
      <c r="H33" s="4">
        <v>1.67</v>
      </c>
    </row>
    <row r="34" spans="2:8">
      <c r="B34" s="1" t="s">
        <v>1378</v>
      </c>
      <c r="C34" s="15" t="s">
        <v>382</v>
      </c>
      <c r="D34" s="1" t="s">
        <v>388</v>
      </c>
      <c r="E34" s="1" t="s">
        <v>520</v>
      </c>
      <c r="F34" s="4">
        <v>49000</v>
      </c>
      <c r="G34" s="4">
        <v>1789.24</v>
      </c>
      <c r="H34" s="4">
        <v>1.64</v>
      </c>
    </row>
    <row r="35" spans="2:8">
      <c r="B35" s="1" t="s">
        <v>1373</v>
      </c>
      <c r="C35" s="15" t="s">
        <v>382</v>
      </c>
      <c r="D35" s="1" t="s">
        <v>417</v>
      </c>
      <c r="E35" s="1" t="s">
        <v>521</v>
      </c>
      <c r="F35" s="4">
        <v>289000</v>
      </c>
      <c r="G35" s="4">
        <v>1770.7</v>
      </c>
      <c r="H35" s="4">
        <v>1.63</v>
      </c>
    </row>
    <row r="36" spans="2:8">
      <c r="B36" s="1" t="s">
        <v>1377</v>
      </c>
      <c r="C36" s="15" t="s">
        <v>382</v>
      </c>
      <c r="D36" s="1" t="s">
        <v>401</v>
      </c>
      <c r="E36" s="1" t="s">
        <v>446</v>
      </c>
      <c r="F36" s="4">
        <v>7100</v>
      </c>
      <c r="G36" s="4">
        <v>1727.54</v>
      </c>
      <c r="H36" s="4">
        <v>1.59</v>
      </c>
    </row>
    <row r="37" spans="2:8">
      <c r="B37" s="1" t="s">
        <v>1372</v>
      </c>
      <c r="C37" s="15" t="s">
        <v>382</v>
      </c>
      <c r="D37" s="1" t="s">
        <v>394</v>
      </c>
      <c r="E37" s="1" t="s">
        <v>522</v>
      </c>
      <c r="F37" s="4">
        <v>155000</v>
      </c>
      <c r="G37" s="4">
        <v>1584.8</v>
      </c>
      <c r="H37" s="4">
        <v>1.46</v>
      </c>
    </row>
    <row r="38" spans="2:8">
      <c r="B38" s="1" t="s">
        <v>523</v>
      </c>
      <c r="C38" s="15" t="s">
        <v>382</v>
      </c>
      <c r="D38" s="1" t="s">
        <v>383</v>
      </c>
      <c r="E38" s="1" t="s">
        <v>524</v>
      </c>
      <c r="F38" s="4">
        <v>375000</v>
      </c>
      <c r="G38" s="4">
        <v>1572</v>
      </c>
      <c r="H38" s="4">
        <v>1.44</v>
      </c>
    </row>
    <row r="39" spans="2:8">
      <c r="B39" s="1" t="s">
        <v>1369</v>
      </c>
      <c r="C39" s="15" t="s">
        <v>382</v>
      </c>
      <c r="D39" s="1" t="s">
        <v>406</v>
      </c>
      <c r="E39" s="1" t="s">
        <v>413</v>
      </c>
      <c r="F39" s="4">
        <v>35600</v>
      </c>
      <c r="G39" s="4">
        <v>1569.34</v>
      </c>
      <c r="H39" s="4">
        <v>1.44</v>
      </c>
    </row>
    <row r="40" spans="2:8">
      <c r="B40" s="1" t="s">
        <v>1370</v>
      </c>
      <c r="C40" s="15" t="s">
        <v>382</v>
      </c>
      <c r="D40" s="1" t="s">
        <v>487</v>
      </c>
      <c r="E40" s="1" t="s">
        <v>525</v>
      </c>
      <c r="F40" s="4">
        <v>55000</v>
      </c>
      <c r="G40" s="4">
        <v>1469.13</v>
      </c>
      <c r="H40" s="4">
        <v>1.35</v>
      </c>
    </row>
    <row r="41" spans="2:8">
      <c r="B41" s="1" t="s">
        <v>1365</v>
      </c>
      <c r="C41" s="15" t="s">
        <v>382</v>
      </c>
      <c r="D41" s="1" t="s">
        <v>388</v>
      </c>
      <c r="E41" s="1" t="s">
        <v>408</v>
      </c>
      <c r="F41" s="4">
        <v>352000</v>
      </c>
      <c r="G41" s="4">
        <v>1406.59</v>
      </c>
      <c r="H41" s="4">
        <v>1.29</v>
      </c>
    </row>
    <row r="42" spans="2:8">
      <c r="B42" s="1" t="s">
        <v>1366</v>
      </c>
      <c r="C42" s="15" t="s">
        <v>382</v>
      </c>
      <c r="D42" s="1" t="s">
        <v>487</v>
      </c>
      <c r="E42" s="1" t="s">
        <v>526</v>
      </c>
      <c r="F42" s="4">
        <v>33250</v>
      </c>
      <c r="G42" s="4">
        <v>1374.51</v>
      </c>
      <c r="H42" s="4">
        <v>1.26</v>
      </c>
    </row>
    <row r="43" spans="2:8">
      <c r="B43" s="1" t="s">
        <v>1354</v>
      </c>
      <c r="C43" s="15" t="s">
        <v>382</v>
      </c>
      <c r="D43" s="1" t="s">
        <v>441</v>
      </c>
      <c r="E43" s="1" t="s">
        <v>527</v>
      </c>
      <c r="F43" s="4">
        <v>140969</v>
      </c>
      <c r="G43" s="4">
        <v>1358.17</v>
      </c>
      <c r="H43" s="4">
        <v>1.25</v>
      </c>
    </row>
    <row r="44" spans="2:8">
      <c r="B44" s="1" t="s">
        <v>1367</v>
      </c>
      <c r="C44" s="15" t="s">
        <v>382</v>
      </c>
      <c r="D44" s="1" t="s">
        <v>401</v>
      </c>
      <c r="E44" s="1" t="s">
        <v>528</v>
      </c>
      <c r="F44" s="4">
        <v>235000</v>
      </c>
      <c r="G44" s="4">
        <v>1351.72</v>
      </c>
      <c r="H44" s="4">
        <v>1.24</v>
      </c>
    </row>
    <row r="45" spans="2:8">
      <c r="B45" s="1" t="s">
        <v>1368</v>
      </c>
      <c r="C45" s="15" t="s">
        <v>382</v>
      </c>
      <c r="D45" s="1" t="s">
        <v>417</v>
      </c>
      <c r="E45" s="1" t="s">
        <v>418</v>
      </c>
      <c r="F45" s="4">
        <v>85000</v>
      </c>
      <c r="G45" s="4">
        <v>1331.95</v>
      </c>
      <c r="H45" s="4">
        <v>1.22</v>
      </c>
    </row>
    <row r="46" spans="2:8">
      <c r="B46" s="1" t="s">
        <v>1360</v>
      </c>
      <c r="C46" s="15" t="s">
        <v>382</v>
      </c>
      <c r="D46" s="1" t="s">
        <v>399</v>
      </c>
      <c r="E46" s="1" t="s">
        <v>400</v>
      </c>
      <c r="F46" s="4">
        <v>1540</v>
      </c>
      <c r="G46" s="4">
        <v>1233.22</v>
      </c>
      <c r="H46" s="4">
        <v>1.1299999999999999</v>
      </c>
    </row>
    <row r="47" spans="2:8">
      <c r="B47" s="1" t="s">
        <v>1364</v>
      </c>
      <c r="C47" s="15" t="s">
        <v>382</v>
      </c>
      <c r="D47" s="1" t="s">
        <v>433</v>
      </c>
      <c r="E47" s="1" t="s">
        <v>529</v>
      </c>
      <c r="F47" s="4">
        <v>89910</v>
      </c>
      <c r="G47" s="4">
        <v>1209.8699999999999</v>
      </c>
      <c r="H47" s="4">
        <v>1.1100000000000001</v>
      </c>
    </row>
    <row r="48" spans="2:8">
      <c r="B48" s="1" t="s">
        <v>1363</v>
      </c>
      <c r="C48" s="15" t="s">
        <v>382</v>
      </c>
      <c r="D48" s="1" t="s">
        <v>388</v>
      </c>
      <c r="E48" s="1" t="s">
        <v>405</v>
      </c>
      <c r="F48" s="4">
        <v>45000</v>
      </c>
      <c r="G48" s="4">
        <v>1170.23</v>
      </c>
      <c r="H48" s="4">
        <v>1.07</v>
      </c>
    </row>
    <row r="49" spans="2:8">
      <c r="B49" s="1" t="s">
        <v>1362</v>
      </c>
      <c r="C49" s="15" t="s">
        <v>382</v>
      </c>
      <c r="D49" s="1" t="s">
        <v>425</v>
      </c>
      <c r="E49" s="1" t="s">
        <v>530</v>
      </c>
      <c r="F49" s="4">
        <v>152000</v>
      </c>
      <c r="G49" s="4">
        <v>1158.0899999999999</v>
      </c>
      <c r="H49" s="4">
        <v>1.06</v>
      </c>
    </row>
    <row r="50" spans="2:8">
      <c r="B50" s="1" t="s">
        <v>1358</v>
      </c>
      <c r="C50" s="15" t="s">
        <v>382</v>
      </c>
      <c r="D50" s="1" t="s">
        <v>433</v>
      </c>
      <c r="E50" s="1" t="s">
        <v>434</v>
      </c>
      <c r="F50" s="4">
        <v>19960</v>
      </c>
      <c r="G50" s="4">
        <v>1155.3499999999999</v>
      </c>
      <c r="H50" s="4">
        <v>1.06</v>
      </c>
    </row>
    <row r="51" spans="2:8">
      <c r="B51" s="1" t="s">
        <v>1356</v>
      </c>
      <c r="C51" s="15" t="s">
        <v>382</v>
      </c>
      <c r="D51" s="1" t="s">
        <v>392</v>
      </c>
      <c r="E51" s="1" t="s">
        <v>531</v>
      </c>
      <c r="F51" s="4">
        <v>77000</v>
      </c>
      <c r="G51" s="4">
        <v>1140.8699999999999</v>
      </c>
      <c r="H51" s="4">
        <v>1.05</v>
      </c>
    </row>
    <row r="52" spans="2:8">
      <c r="B52" s="1" t="s">
        <v>1361</v>
      </c>
      <c r="C52" s="15" t="s">
        <v>382</v>
      </c>
      <c r="D52" s="1" t="s">
        <v>419</v>
      </c>
      <c r="E52" s="1" t="s">
        <v>431</v>
      </c>
      <c r="F52" s="4">
        <v>56000</v>
      </c>
      <c r="G52" s="4">
        <v>1128.29</v>
      </c>
      <c r="H52" s="4">
        <v>1.04</v>
      </c>
    </row>
    <row r="53" spans="2:8">
      <c r="B53" s="1" t="s">
        <v>1357</v>
      </c>
      <c r="C53" s="15" t="s">
        <v>382</v>
      </c>
      <c r="D53" s="1" t="s">
        <v>487</v>
      </c>
      <c r="E53" s="1" t="s">
        <v>532</v>
      </c>
      <c r="F53" s="4">
        <v>15000</v>
      </c>
      <c r="G53" s="4">
        <v>1127.3900000000001</v>
      </c>
      <c r="H53" s="4">
        <v>1.04</v>
      </c>
    </row>
    <row r="54" spans="2:8">
      <c r="B54" s="1" t="s">
        <v>1355</v>
      </c>
      <c r="C54" s="15" t="s">
        <v>382</v>
      </c>
      <c r="D54" s="1" t="s">
        <v>392</v>
      </c>
      <c r="E54" s="1" t="s">
        <v>393</v>
      </c>
      <c r="F54" s="4">
        <v>44000</v>
      </c>
      <c r="G54" s="4">
        <v>1089.1099999999999</v>
      </c>
      <c r="H54" s="4">
        <v>1</v>
      </c>
    </row>
    <row r="55" spans="2:8">
      <c r="B55" s="1" t="s">
        <v>1359</v>
      </c>
      <c r="C55" s="15" t="s">
        <v>382</v>
      </c>
      <c r="D55" s="1" t="s">
        <v>406</v>
      </c>
      <c r="E55" s="1" t="s">
        <v>533</v>
      </c>
      <c r="F55" s="4">
        <v>19200</v>
      </c>
      <c r="G55" s="4">
        <v>1088.79</v>
      </c>
      <c r="H55" s="4">
        <v>1</v>
      </c>
    </row>
    <row r="56" spans="2:8">
      <c r="B56" s="1" t="s">
        <v>1353</v>
      </c>
      <c r="C56" s="15" t="s">
        <v>382</v>
      </c>
      <c r="D56" s="1" t="s">
        <v>394</v>
      </c>
      <c r="E56" s="1" t="s">
        <v>534</v>
      </c>
      <c r="F56" s="4">
        <v>95000</v>
      </c>
      <c r="G56" s="4">
        <v>931.19</v>
      </c>
      <c r="H56" s="4">
        <v>0.86</v>
      </c>
    </row>
    <row r="57" spans="2:8">
      <c r="B57" s="1" t="s">
        <v>2356</v>
      </c>
      <c r="C57" s="15" t="s">
        <v>382</v>
      </c>
      <c r="D57" s="1" t="s">
        <v>406</v>
      </c>
      <c r="E57" s="1" t="s">
        <v>535</v>
      </c>
      <c r="F57" s="4">
        <v>10000</v>
      </c>
      <c r="G57" s="4">
        <v>554.97</v>
      </c>
      <c r="H57" s="4">
        <v>0.51</v>
      </c>
    </row>
    <row r="58" spans="2:8">
      <c r="B58" s="1" t="s">
        <v>2150</v>
      </c>
      <c r="C58" s="15" t="s">
        <v>382</v>
      </c>
      <c r="D58" s="1" t="s">
        <v>388</v>
      </c>
      <c r="E58" s="1" t="s">
        <v>536</v>
      </c>
      <c r="F58" s="4">
        <v>5400</v>
      </c>
      <c r="G58" s="4">
        <v>219.85</v>
      </c>
      <c r="H58" s="4">
        <v>0.2</v>
      </c>
    </row>
    <row r="59" spans="2:8">
      <c r="B59" s="2" t="s">
        <v>447</v>
      </c>
      <c r="C59" s="17"/>
      <c r="D59" s="2"/>
      <c r="E59" s="2"/>
      <c r="F59" s="10"/>
      <c r="G59" s="10">
        <f>SUM(G10:G58)</f>
        <v>104462.86</v>
      </c>
      <c r="H59" s="10">
        <f>SUM(H10:H58)</f>
        <v>95.929999999999993</v>
      </c>
    </row>
    <row r="60" spans="2:8">
      <c r="B60" s="2" t="s">
        <v>448</v>
      </c>
      <c r="C60" s="17"/>
      <c r="D60" s="2"/>
      <c r="E60" s="2"/>
      <c r="F60" s="10"/>
      <c r="G60" s="10">
        <v>4494.8100000000004</v>
      </c>
      <c r="H60" s="10">
        <v>4.13</v>
      </c>
    </row>
    <row r="61" spans="2:8">
      <c r="B61" s="2" t="s">
        <v>368</v>
      </c>
      <c r="C61" s="17"/>
      <c r="D61" s="2"/>
      <c r="E61" s="2"/>
      <c r="F61" s="10"/>
      <c r="G61" s="10">
        <v>108957.67</v>
      </c>
      <c r="H61" s="10">
        <v>100.08</v>
      </c>
    </row>
    <row r="62" spans="2:8">
      <c r="B62" s="2" t="s">
        <v>369</v>
      </c>
      <c r="C62" s="17"/>
      <c r="D62" s="2"/>
      <c r="E62" s="2"/>
      <c r="F62" s="10"/>
      <c r="G62" s="10">
        <v>-85.970721299995603</v>
      </c>
      <c r="H62" s="10">
        <v>-7.9999999999998295E-2</v>
      </c>
    </row>
    <row r="63" spans="2:8">
      <c r="B63" s="2" t="s">
        <v>370</v>
      </c>
      <c r="C63" s="17"/>
      <c r="D63" s="2"/>
      <c r="E63" s="2"/>
      <c r="F63" s="10"/>
      <c r="G63" s="10">
        <v>108871.69927870001</v>
      </c>
      <c r="H63" s="10">
        <v>100</v>
      </c>
    </row>
    <row r="64" spans="2:8">
      <c r="B64" s="1" t="s">
        <v>371</v>
      </c>
    </row>
    <row r="65" spans="2:8">
      <c r="B65" s="1" t="s">
        <v>372</v>
      </c>
    </row>
    <row r="67" spans="2:8" ht="25.5">
      <c r="B67" s="11" t="s">
        <v>373</v>
      </c>
      <c r="C67" s="15" t="s">
        <v>374</v>
      </c>
    </row>
    <row r="68" spans="2:8">
      <c r="B68" s="2"/>
    </row>
    <row r="69" spans="2:8">
      <c r="B69" s="2" t="s">
        <v>375</v>
      </c>
    </row>
    <row r="70" spans="2:8">
      <c r="B70" s="2" t="s">
        <v>449</v>
      </c>
    </row>
    <row r="71" spans="2:8">
      <c r="B71" s="2" t="s">
        <v>376</v>
      </c>
    </row>
    <row r="72" spans="2:8">
      <c r="B72" s="2" t="s">
        <v>537</v>
      </c>
      <c r="C72" s="17"/>
    </row>
    <row r="73" spans="2:8">
      <c r="B73" s="2" t="s">
        <v>538</v>
      </c>
      <c r="C73" s="17"/>
    </row>
    <row r="74" spans="2:8">
      <c r="B74" s="2" t="s">
        <v>539</v>
      </c>
      <c r="C74" s="17"/>
    </row>
    <row r="75" spans="2:8">
      <c r="B75" s="2" t="s">
        <v>540</v>
      </c>
      <c r="C75" s="17"/>
    </row>
    <row r="76" spans="2:8" s="134" customFormat="1">
      <c r="B76" s="104" t="s">
        <v>2807</v>
      </c>
      <c r="C76" s="144"/>
      <c r="F76" s="136"/>
      <c r="G76" s="136"/>
      <c r="H76" s="136"/>
    </row>
    <row r="77" spans="2:8" s="134" customFormat="1">
      <c r="B77" s="104" t="s">
        <v>377</v>
      </c>
      <c r="C77" s="135"/>
      <c r="F77" s="136"/>
      <c r="G77" s="136"/>
      <c r="H77" s="136"/>
    </row>
    <row r="78" spans="2:8" s="134" customFormat="1">
      <c r="B78" s="104" t="s">
        <v>378</v>
      </c>
      <c r="C78" s="135"/>
      <c r="F78" s="136"/>
      <c r="G78" s="136"/>
      <c r="H78" s="136"/>
    </row>
  </sheetData>
  <mergeCells count="2">
    <mergeCell ref="B1:E1"/>
    <mergeCell ref="C3:C6"/>
  </mergeCells>
  <phoneticPr fontId="0" type="noConversion"/>
  <hyperlinks>
    <hyperlink ref="A1" location="Index!A1" display="Index" xr:uid="{00000000-0004-0000-0700-000000000000}"/>
  </hyperlinks>
  <pageMargins left="0.75" right="0.75" top="1" bottom="1" header="0.5" footer="0.5"/>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J116"/>
  <sheetViews>
    <sheetView topLeftCell="A103"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ol min="9" max="9" width="9.140625" style="1"/>
    <col min="10" max="10" width="9.5703125" style="1" bestFit="1" customWidth="1"/>
    <col min="11" max="16384" width="9.140625" style="1"/>
  </cols>
  <sheetData>
    <row r="1" spans="1:9">
      <c r="A1" s="3" t="s">
        <v>243</v>
      </c>
      <c r="B1" s="269" t="s">
        <v>330</v>
      </c>
      <c r="C1" s="269"/>
      <c r="D1" s="269"/>
      <c r="E1" s="269"/>
    </row>
    <row r="2" spans="1:9" ht="13.5" thickBot="1"/>
    <row r="3" spans="1:9" ht="15">
      <c r="B3" s="96" t="s">
        <v>1986</v>
      </c>
      <c r="C3" s="293"/>
    </row>
    <row r="4" spans="1:9" ht="30">
      <c r="B4" s="97" t="s">
        <v>1987</v>
      </c>
      <c r="C4" s="294"/>
    </row>
    <row r="5" spans="1:9" ht="15">
      <c r="B5" s="97" t="s">
        <v>1925</v>
      </c>
      <c r="C5" s="294"/>
    </row>
    <row r="6" spans="1:9" ht="60.75" thickBot="1">
      <c r="B6" s="98" t="s">
        <v>1990</v>
      </c>
      <c r="C6" s="295"/>
    </row>
    <row r="8" spans="1:9">
      <c r="B8" s="1" t="s">
        <v>344</v>
      </c>
    </row>
    <row r="10" spans="1:9">
      <c r="B10" s="6" t="s">
        <v>345</v>
      </c>
      <c r="C10" s="18" t="s">
        <v>346</v>
      </c>
      <c r="D10" s="6" t="s">
        <v>379</v>
      </c>
      <c r="E10" s="6" t="s">
        <v>348</v>
      </c>
      <c r="F10" s="8" t="s">
        <v>349</v>
      </c>
      <c r="G10" s="8" t="s">
        <v>350</v>
      </c>
      <c r="H10" s="8" t="s">
        <v>351</v>
      </c>
      <c r="I10" s="2" t="s">
        <v>380</v>
      </c>
    </row>
    <row r="11" spans="1:9">
      <c r="B11" s="2" t="s">
        <v>381</v>
      </c>
    </row>
    <row r="12" spans="1:9">
      <c r="B12" s="2" t="s">
        <v>353</v>
      </c>
    </row>
    <row r="13" spans="1:9">
      <c r="B13" s="1" t="s">
        <v>1395</v>
      </c>
      <c r="C13" s="15" t="s">
        <v>382</v>
      </c>
      <c r="D13" s="1" t="s">
        <v>383</v>
      </c>
      <c r="E13" s="1" t="s">
        <v>384</v>
      </c>
      <c r="F13" s="4">
        <v>1503000</v>
      </c>
      <c r="G13" s="4">
        <v>9482.43</v>
      </c>
      <c r="H13" s="4">
        <v>6.48</v>
      </c>
    </row>
    <row r="14" spans="1:9">
      <c r="B14" s="1" t="s">
        <v>1394</v>
      </c>
      <c r="C14" s="15" t="s">
        <v>382</v>
      </c>
      <c r="D14" s="1" t="s">
        <v>385</v>
      </c>
      <c r="E14" s="1" t="s">
        <v>386</v>
      </c>
      <c r="F14" s="4">
        <v>421000</v>
      </c>
      <c r="G14" s="4">
        <v>8885.84</v>
      </c>
      <c r="H14" s="4">
        <v>6.08</v>
      </c>
    </row>
    <row r="15" spans="1:9">
      <c r="B15" s="1" t="s">
        <v>1393</v>
      </c>
      <c r="C15" s="15" t="s">
        <v>382</v>
      </c>
      <c r="D15" s="1" t="s">
        <v>383</v>
      </c>
      <c r="E15" s="1" t="s">
        <v>387</v>
      </c>
      <c r="F15" s="4">
        <v>580000</v>
      </c>
      <c r="G15" s="4">
        <v>8687.82</v>
      </c>
      <c r="H15" s="4">
        <v>5.94</v>
      </c>
    </row>
    <row r="16" spans="1:9">
      <c r="B16" s="1" t="s">
        <v>1391</v>
      </c>
      <c r="C16" s="15" t="s">
        <v>382</v>
      </c>
      <c r="D16" s="1" t="s">
        <v>388</v>
      </c>
      <c r="E16" s="1" t="s">
        <v>390</v>
      </c>
      <c r="F16" s="4">
        <v>165000</v>
      </c>
      <c r="G16" s="4">
        <v>5520.49</v>
      </c>
      <c r="H16" s="4">
        <v>3.77</v>
      </c>
    </row>
    <row r="17" spans="2:8">
      <c r="B17" s="1" t="s">
        <v>1392</v>
      </c>
      <c r="C17" s="15" t="s">
        <v>382</v>
      </c>
      <c r="D17" s="1" t="s">
        <v>388</v>
      </c>
      <c r="E17" s="1" t="s">
        <v>389</v>
      </c>
      <c r="F17" s="4">
        <v>345000</v>
      </c>
      <c r="G17" s="4">
        <v>5453.76</v>
      </c>
      <c r="H17" s="4">
        <v>3.73</v>
      </c>
    </row>
    <row r="18" spans="2:8">
      <c r="B18" s="1" t="s">
        <v>1390</v>
      </c>
      <c r="C18" s="15" t="s">
        <v>382</v>
      </c>
      <c r="D18" s="1" t="s">
        <v>383</v>
      </c>
      <c r="E18" s="1" t="s">
        <v>391</v>
      </c>
      <c r="F18" s="4">
        <v>229000</v>
      </c>
      <c r="G18" s="4">
        <v>3906.4</v>
      </c>
      <c r="H18" s="4">
        <v>2.67</v>
      </c>
    </row>
    <row r="19" spans="2:8">
      <c r="B19" s="1" t="s">
        <v>1389</v>
      </c>
      <c r="C19" s="15" t="s">
        <v>382</v>
      </c>
      <c r="D19" s="1" t="s">
        <v>401</v>
      </c>
      <c r="E19" s="1" t="s">
        <v>409</v>
      </c>
      <c r="F19" s="4">
        <v>1886000</v>
      </c>
      <c r="G19" s="4">
        <v>3822.92</v>
      </c>
      <c r="H19" s="4">
        <v>2.61</v>
      </c>
    </row>
    <row r="20" spans="2:8">
      <c r="B20" s="1" t="s">
        <v>1388</v>
      </c>
      <c r="C20" s="15" t="s">
        <v>382</v>
      </c>
      <c r="D20" s="1" t="s">
        <v>383</v>
      </c>
      <c r="E20" s="1" t="s">
        <v>396</v>
      </c>
      <c r="F20" s="4">
        <v>485000</v>
      </c>
      <c r="G20" s="4">
        <v>3629.26</v>
      </c>
      <c r="H20" s="4">
        <v>2.48</v>
      </c>
    </row>
    <row r="21" spans="2:8">
      <c r="B21" s="1" t="s">
        <v>1387</v>
      </c>
      <c r="C21" s="15" t="s">
        <v>382</v>
      </c>
      <c r="D21" s="1" t="s">
        <v>392</v>
      </c>
      <c r="E21" s="1" t="s">
        <v>512</v>
      </c>
      <c r="F21" s="4">
        <v>366000</v>
      </c>
      <c r="G21" s="4">
        <v>3551.66</v>
      </c>
      <c r="H21" s="4">
        <v>2.4300000000000002</v>
      </c>
    </row>
    <row r="22" spans="2:8">
      <c r="B22" s="1" t="s">
        <v>1386</v>
      </c>
      <c r="C22" s="15" t="s">
        <v>382</v>
      </c>
      <c r="D22" s="1" t="s">
        <v>388</v>
      </c>
      <c r="E22" s="1" t="s">
        <v>513</v>
      </c>
      <c r="F22" s="4">
        <v>345000</v>
      </c>
      <c r="G22" s="4">
        <v>3393.08</v>
      </c>
      <c r="H22" s="4">
        <v>2.3199999999999998</v>
      </c>
    </row>
    <row r="23" spans="2:8">
      <c r="B23" s="1" t="s">
        <v>1384</v>
      </c>
      <c r="C23" s="15" t="s">
        <v>382</v>
      </c>
      <c r="D23" s="1" t="s">
        <v>394</v>
      </c>
      <c r="E23" s="1" t="s">
        <v>515</v>
      </c>
      <c r="F23" s="4">
        <v>67500</v>
      </c>
      <c r="G23" s="4">
        <v>2984.21</v>
      </c>
      <c r="H23" s="4">
        <v>2.04</v>
      </c>
    </row>
    <row r="24" spans="2:8">
      <c r="B24" s="1" t="s">
        <v>1383</v>
      </c>
      <c r="C24" s="15" t="s">
        <v>382</v>
      </c>
      <c r="D24" s="1" t="s">
        <v>425</v>
      </c>
      <c r="E24" s="1" t="s">
        <v>516</v>
      </c>
      <c r="F24" s="4">
        <v>139600</v>
      </c>
      <c r="G24" s="4">
        <v>2757.17</v>
      </c>
      <c r="H24" s="4">
        <v>1.89</v>
      </c>
    </row>
    <row r="25" spans="2:8">
      <c r="B25" s="1" t="s">
        <v>1380</v>
      </c>
      <c r="C25" s="15" t="s">
        <v>382</v>
      </c>
      <c r="D25" s="1" t="s">
        <v>401</v>
      </c>
      <c r="E25" s="1" t="s">
        <v>461</v>
      </c>
      <c r="F25" s="4">
        <v>338300</v>
      </c>
      <c r="G25" s="4">
        <v>2568.04</v>
      </c>
      <c r="H25" s="4">
        <v>1.76</v>
      </c>
    </row>
    <row r="26" spans="2:8">
      <c r="B26" s="1" t="s">
        <v>1381</v>
      </c>
      <c r="C26" s="15" t="s">
        <v>382</v>
      </c>
      <c r="D26" s="1" t="s">
        <v>401</v>
      </c>
      <c r="E26" s="1" t="s">
        <v>428</v>
      </c>
      <c r="F26" s="4">
        <v>338000</v>
      </c>
      <c r="G26" s="4">
        <v>2549.87</v>
      </c>
      <c r="H26" s="4">
        <v>1.74</v>
      </c>
    </row>
    <row r="27" spans="2:8">
      <c r="B27" s="1" t="s">
        <v>1382</v>
      </c>
      <c r="C27" s="15" t="s">
        <v>382</v>
      </c>
      <c r="D27" s="1" t="s">
        <v>406</v>
      </c>
      <c r="E27" s="1" t="s">
        <v>407</v>
      </c>
      <c r="F27" s="4">
        <v>47000</v>
      </c>
      <c r="G27" s="4">
        <v>2548.83</v>
      </c>
      <c r="H27" s="4">
        <v>1.74</v>
      </c>
    </row>
    <row r="28" spans="2:8">
      <c r="B28" s="1" t="s">
        <v>1376</v>
      </c>
      <c r="C28" s="15" t="s">
        <v>382</v>
      </c>
      <c r="D28" s="1" t="s">
        <v>417</v>
      </c>
      <c r="E28" s="1" t="s">
        <v>444</v>
      </c>
      <c r="F28" s="4">
        <v>364000</v>
      </c>
      <c r="G28" s="4">
        <v>2498.13</v>
      </c>
      <c r="H28" s="4">
        <v>1.71</v>
      </c>
    </row>
    <row r="29" spans="2:8">
      <c r="B29" s="1" t="s">
        <v>1385</v>
      </c>
      <c r="C29" s="15" t="s">
        <v>382</v>
      </c>
      <c r="D29" s="1" t="s">
        <v>497</v>
      </c>
      <c r="E29" s="1" t="s">
        <v>514</v>
      </c>
      <c r="F29" s="4">
        <v>989000</v>
      </c>
      <c r="G29" s="4">
        <v>2298.44</v>
      </c>
      <c r="H29" s="4">
        <v>1.57</v>
      </c>
    </row>
    <row r="30" spans="2:8">
      <c r="B30" s="1" t="s">
        <v>1379</v>
      </c>
      <c r="C30" s="15" t="s">
        <v>382</v>
      </c>
      <c r="D30" s="1" t="s">
        <v>394</v>
      </c>
      <c r="E30" s="1" t="s">
        <v>395</v>
      </c>
      <c r="F30" s="4">
        <v>132000</v>
      </c>
      <c r="G30" s="4">
        <v>2286.9</v>
      </c>
      <c r="H30" s="4">
        <v>1.56</v>
      </c>
    </row>
    <row r="31" spans="2:8">
      <c r="B31" s="1" t="s">
        <v>1377</v>
      </c>
      <c r="C31" s="15" t="s">
        <v>382</v>
      </c>
      <c r="D31" s="1" t="s">
        <v>401</v>
      </c>
      <c r="E31" s="1" t="s">
        <v>446</v>
      </c>
      <c r="F31" s="4">
        <v>9200</v>
      </c>
      <c r="G31" s="4">
        <v>2238.5</v>
      </c>
      <c r="H31" s="4">
        <v>1.53</v>
      </c>
    </row>
    <row r="32" spans="2:8">
      <c r="B32" s="1" t="s">
        <v>1378</v>
      </c>
      <c r="C32" s="15" t="s">
        <v>382</v>
      </c>
      <c r="D32" s="1" t="s">
        <v>388</v>
      </c>
      <c r="E32" s="1" t="s">
        <v>520</v>
      </c>
      <c r="F32" s="4">
        <v>60050</v>
      </c>
      <c r="G32" s="4">
        <v>2192.73</v>
      </c>
      <c r="H32" s="4">
        <v>1.5</v>
      </c>
    </row>
    <row r="33" spans="2:8">
      <c r="B33" s="1" t="s">
        <v>1375</v>
      </c>
      <c r="C33" s="15" t="s">
        <v>382</v>
      </c>
      <c r="D33" s="1" t="s">
        <v>493</v>
      </c>
      <c r="E33" s="1" t="s">
        <v>517</v>
      </c>
      <c r="F33" s="4">
        <v>70000</v>
      </c>
      <c r="G33" s="4">
        <v>2156.14</v>
      </c>
      <c r="H33" s="4">
        <v>1.47</v>
      </c>
    </row>
    <row r="34" spans="2:8">
      <c r="B34" s="1" t="s">
        <v>1372</v>
      </c>
      <c r="C34" s="15" t="s">
        <v>382</v>
      </c>
      <c r="D34" s="1" t="s">
        <v>394</v>
      </c>
      <c r="E34" s="1" t="s">
        <v>522</v>
      </c>
      <c r="F34" s="4">
        <v>210000</v>
      </c>
      <c r="G34" s="4">
        <v>2147.15</v>
      </c>
      <c r="H34" s="4">
        <v>1.47</v>
      </c>
    </row>
    <row r="35" spans="2:8">
      <c r="B35" s="1" t="s">
        <v>1374</v>
      </c>
      <c r="C35" s="15" t="s">
        <v>382</v>
      </c>
      <c r="D35" s="1" t="s">
        <v>441</v>
      </c>
      <c r="E35" s="1" t="s">
        <v>518</v>
      </c>
      <c r="F35" s="4">
        <v>43300</v>
      </c>
      <c r="G35" s="4">
        <v>2128.52</v>
      </c>
      <c r="H35" s="4">
        <v>1.46</v>
      </c>
    </row>
    <row r="36" spans="2:8">
      <c r="B36" s="1" t="s">
        <v>1371</v>
      </c>
      <c r="C36" s="15" t="s">
        <v>382</v>
      </c>
      <c r="D36" s="1" t="s">
        <v>419</v>
      </c>
      <c r="E36" s="1" t="s">
        <v>519</v>
      </c>
      <c r="F36" s="4">
        <v>615000</v>
      </c>
      <c r="G36" s="4">
        <v>2095</v>
      </c>
      <c r="H36" s="4">
        <v>1.43</v>
      </c>
    </row>
    <row r="37" spans="2:8">
      <c r="B37" s="1" t="s">
        <v>1373</v>
      </c>
      <c r="C37" s="15" t="s">
        <v>382</v>
      </c>
      <c r="D37" s="1" t="s">
        <v>417</v>
      </c>
      <c r="E37" s="1" t="s">
        <v>521</v>
      </c>
      <c r="F37" s="4">
        <v>334000</v>
      </c>
      <c r="G37" s="4">
        <v>2046.42</v>
      </c>
      <c r="H37" s="4">
        <v>1.4</v>
      </c>
    </row>
    <row r="38" spans="2:8">
      <c r="B38" s="1" t="s">
        <v>1369</v>
      </c>
      <c r="C38" s="15" t="s">
        <v>382</v>
      </c>
      <c r="D38" s="1" t="s">
        <v>406</v>
      </c>
      <c r="E38" s="1" t="s">
        <v>413</v>
      </c>
      <c r="F38" s="4">
        <v>41100</v>
      </c>
      <c r="G38" s="4">
        <v>1811.79</v>
      </c>
      <c r="H38" s="4">
        <v>1.24</v>
      </c>
    </row>
    <row r="39" spans="2:8">
      <c r="B39" s="1" t="s">
        <v>1367</v>
      </c>
      <c r="C39" s="15" t="s">
        <v>382</v>
      </c>
      <c r="D39" s="1" t="s">
        <v>401</v>
      </c>
      <c r="E39" s="1" t="s">
        <v>528</v>
      </c>
      <c r="F39" s="4">
        <v>304000</v>
      </c>
      <c r="G39" s="4">
        <v>1748.61</v>
      </c>
      <c r="H39" s="4">
        <v>1.2</v>
      </c>
    </row>
    <row r="40" spans="2:8">
      <c r="B40" s="1" t="s">
        <v>523</v>
      </c>
      <c r="C40" s="15" t="s">
        <v>382</v>
      </c>
      <c r="D40" s="1" t="s">
        <v>383</v>
      </c>
      <c r="E40" s="1" t="s">
        <v>524</v>
      </c>
      <c r="F40" s="4">
        <v>415000</v>
      </c>
      <c r="G40" s="4">
        <v>1739.68</v>
      </c>
      <c r="H40" s="4">
        <v>1.19</v>
      </c>
    </row>
    <row r="41" spans="2:8">
      <c r="B41" s="1" t="s">
        <v>1368</v>
      </c>
      <c r="C41" s="15" t="s">
        <v>382</v>
      </c>
      <c r="D41" s="1" t="s">
        <v>417</v>
      </c>
      <c r="E41" s="1" t="s">
        <v>418</v>
      </c>
      <c r="F41" s="4">
        <v>110000</v>
      </c>
      <c r="G41" s="4">
        <v>1723.7</v>
      </c>
      <c r="H41" s="4">
        <v>1.18</v>
      </c>
    </row>
    <row r="42" spans="2:8">
      <c r="B42" s="1" t="s">
        <v>1370</v>
      </c>
      <c r="C42" s="15" t="s">
        <v>382</v>
      </c>
      <c r="D42" s="1" t="s">
        <v>487</v>
      </c>
      <c r="E42" s="1" t="s">
        <v>525</v>
      </c>
      <c r="F42" s="4">
        <v>64000</v>
      </c>
      <c r="G42" s="4">
        <v>1709.54</v>
      </c>
      <c r="H42" s="4">
        <v>1.17</v>
      </c>
    </row>
    <row r="43" spans="2:8">
      <c r="B43" s="1" t="s">
        <v>1365</v>
      </c>
      <c r="C43" s="15" t="s">
        <v>382</v>
      </c>
      <c r="D43" s="1" t="s">
        <v>388</v>
      </c>
      <c r="E43" s="1" t="s">
        <v>408</v>
      </c>
      <c r="F43" s="4">
        <v>400000</v>
      </c>
      <c r="G43" s="4">
        <v>1598.4</v>
      </c>
      <c r="H43" s="4">
        <v>1.0900000000000001</v>
      </c>
    </row>
    <row r="44" spans="2:8">
      <c r="B44" s="1" t="s">
        <v>1366</v>
      </c>
      <c r="C44" s="15" t="s">
        <v>382</v>
      </c>
      <c r="D44" s="1" t="s">
        <v>487</v>
      </c>
      <c r="E44" s="1" t="s">
        <v>526</v>
      </c>
      <c r="F44" s="4">
        <v>38500</v>
      </c>
      <c r="G44" s="4">
        <v>1591.53</v>
      </c>
      <c r="H44" s="4">
        <v>1.0900000000000001</v>
      </c>
    </row>
    <row r="45" spans="2:8">
      <c r="B45" s="1" t="s">
        <v>1354</v>
      </c>
      <c r="C45" s="15" t="s">
        <v>382</v>
      </c>
      <c r="D45" s="1" t="s">
        <v>441</v>
      </c>
      <c r="E45" s="1" t="s">
        <v>527</v>
      </c>
      <c r="F45" s="4">
        <v>150438</v>
      </c>
      <c r="G45" s="4">
        <v>1449.39</v>
      </c>
      <c r="H45" s="4">
        <v>0.99</v>
      </c>
    </row>
    <row r="46" spans="2:8">
      <c r="B46" s="1" t="s">
        <v>1360</v>
      </c>
      <c r="C46" s="15" t="s">
        <v>382</v>
      </c>
      <c r="D46" s="1" t="s">
        <v>399</v>
      </c>
      <c r="E46" s="1" t="s">
        <v>400</v>
      </c>
      <c r="F46" s="4">
        <v>1750</v>
      </c>
      <c r="G46" s="4">
        <v>1401.39</v>
      </c>
      <c r="H46" s="4">
        <v>0.96</v>
      </c>
    </row>
    <row r="47" spans="2:8">
      <c r="B47" s="1" t="s">
        <v>1364</v>
      </c>
      <c r="C47" s="15" t="s">
        <v>382</v>
      </c>
      <c r="D47" s="1" t="s">
        <v>433</v>
      </c>
      <c r="E47" s="1" t="s">
        <v>529</v>
      </c>
      <c r="F47" s="4">
        <v>103550</v>
      </c>
      <c r="G47" s="4">
        <v>1393.42</v>
      </c>
      <c r="H47" s="4">
        <v>0.95</v>
      </c>
    </row>
    <row r="48" spans="2:8">
      <c r="B48" s="1" t="s">
        <v>1363</v>
      </c>
      <c r="C48" s="15" t="s">
        <v>382</v>
      </c>
      <c r="D48" s="1" t="s">
        <v>388</v>
      </c>
      <c r="E48" s="1" t="s">
        <v>405</v>
      </c>
      <c r="F48" s="4">
        <v>52500</v>
      </c>
      <c r="G48" s="4">
        <v>1365.26</v>
      </c>
      <c r="H48" s="4">
        <v>0.93</v>
      </c>
    </row>
    <row r="49" spans="2:8">
      <c r="B49" s="1" t="s">
        <v>1362</v>
      </c>
      <c r="C49" s="15" t="s">
        <v>382</v>
      </c>
      <c r="D49" s="1" t="s">
        <v>425</v>
      </c>
      <c r="E49" s="1" t="s">
        <v>530</v>
      </c>
      <c r="F49" s="4">
        <v>175000</v>
      </c>
      <c r="G49" s="4">
        <v>1333.33</v>
      </c>
      <c r="H49" s="4">
        <v>0.91</v>
      </c>
    </row>
    <row r="50" spans="2:8">
      <c r="B50" s="1" t="s">
        <v>1356</v>
      </c>
      <c r="C50" s="15" t="s">
        <v>382</v>
      </c>
      <c r="D50" s="1" t="s">
        <v>392</v>
      </c>
      <c r="E50" s="1" t="s">
        <v>531</v>
      </c>
      <c r="F50" s="4">
        <v>88700</v>
      </c>
      <c r="G50" s="4">
        <v>1314.22</v>
      </c>
      <c r="H50" s="4">
        <v>0.9</v>
      </c>
    </row>
    <row r="51" spans="2:8">
      <c r="B51" s="1" t="s">
        <v>1361</v>
      </c>
      <c r="C51" s="15" t="s">
        <v>382</v>
      </c>
      <c r="D51" s="1" t="s">
        <v>419</v>
      </c>
      <c r="E51" s="1" t="s">
        <v>431</v>
      </c>
      <c r="F51" s="4">
        <v>65000</v>
      </c>
      <c r="G51" s="4">
        <v>1309.6199999999999</v>
      </c>
      <c r="H51" s="4">
        <v>0.9</v>
      </c>
    </row>
    <row r="52" spans="2:8">
      <c r="B52" s="1" t="s">
        <v>1358</v>
      </c>
      <c r="C52" s="15" t="s">
        <v>382</v>
      </c>
      <c r="D52" s="1" t="s">
        <v>433</v>
      </c>
      <c r="E52" s="1" t="s">
        <v>434</v>
      </c>
      <c r="F52" s="4">
        <v>22460</v>
      </c>
      <c r="G52" s="4">
        <v>1300.06</v>
      </c>
      <c r="H52" s="4">
        <v>0.89</v>
      </c>
    </row>
    <row r="53" spans="2:8">
      <c r="B53" s="1" t="s">
        <v>1359</v>
      </c>
      <c r="C53" s="15" t="s">
        <v>382</v>
      </c>
      <c r="D53" s="1" t="s">
        <v>406</v>
      </c>
      <c r="E53" s="1" t="s">
        <v>533</v>
      </c>
      <c r="F53" s="4">
        <v>22875</v>
      </c>
      <c r="G53" s="4">
        <v>1297.2</v>
      </c>
      <c r="H53" s="4">
        <v>0.89</v>
      </c>
    </row>
    <row r="54" spans="2:8">
      <c r="B54" s="1" t="s">
        <v>1357</v>
      </c>
      <c r="C54" s="15" t="s">
        <v>382</v>
      </c>
      <c r="D54" s="1" t="s">
        <v>487</v>
      </c>
      <c r="E54" s="1" t="s">
        <v>532</v>
      </c>
      <c r="F54" s="4">
        <v>17000</v>
      </c>
      <c r="G54" s="4">
        <v>1277.7</v>
      </c>
      <c r="H54" s="4">
        <v>0.87</v>
      </c>
    </row>
    <row r="55" spans="2:8">
      <c r="B55" s="1" t="s">
        <v>1355</v>
      </c>
      <c r="C55" s="15" t="s">
        <v>382</v>
      </c>
      <c r="D55" s="1" t="s">
        <v>392</v>
      </c>
      <c r="E55" s="1" t="s">
        <v>393</v>
      </c>
      <c r="F55" s="4">
        <v>50000</v>
      </c>
      <c r="G55" s="4">
        <v>1237.6300000000001</v>
      </c>
      <c r="H55" s="4">
        <v>0.85</v>
      </c>
    </row>
    <row r="56" spans="2:8">
      <c r="B56" s="1" t="s">
        <v>1353</v>
      </c>
      <c r="C56" s="15" t="s">
        <v>382</v>
      </c>
      <c r="D56" s="1" t="s">
        <v>394</v>
      </c>
      <c r="E56" s="1" t="s">
        <v>534</v>
      </c>
      <c r="F56" s="4">
        <v>110000</v>
      </c>
      <c r="G56" s="4">
        <v>1078.22</v>
      </c>
      <c r="H56" s="4">
        <v>0.74</v>
      </c>
    </row>
    <row r="57" spans="2:8">
      <c r="B57" s="1" t="s">
        <v>2150</v>
      </c>
      <c r="C57" s="15" t="s">
        <v>382</v>
      </c>
      <c r="D57" s="1" t="s">
        <v>388</v>
      </c>
      <c r="E57" s="1" t="s">
        <v>536</v>
      </c>
      <c r="F57" s="4">
        <v>6200</v>
      </c>
      <c r="G57" s="4">
        <v>252.42</v>
      </c>
      <c r="H57" s="4">
        <v>0.17</v>
      </c>
    </row>
    <row r="58" spans="2:8">
      <c r="B58" s="104" t="s">
        <v>2461</v>
      </c>
      <c r="G58" s="10">
        <f>SUM(G13:G57)</f>
        <v>119762.81999999995</v>
      </c>
      <c r="H58" s="10">
        <f>SUM(H13:H57)</f>
        <v>81.890000000000015</v>
      </c>
    </row>
    <row r="59" spans="2:8">
      <c r="B59" s="2" t="s">
        <v>2462</v>
      </c>
    </row>
    <row r="60" spans="2:8">
      <c r="B60" s="2" t="s">
        <v>2463</v>
      </c>
    </row>
    <row r="61" spans="2:8">
      <c r="B61" s="1" t="s">
        <v>496</v>
      </c>
      <c r="C61" s="15" t="s">
        <v>382</v>
      </c>
      <c r="D61" s="1" t="s">
        <v>497</v>
      </c>
      <c r="E61" s="1" t="s">
        <v>498</v>
      </c>
      <c r="F61" s="4">
        <v>850300</v>
      </c>
      <c r="G61" s="4">
        <v>963.3</v>
      </c>
      <c r="H61" s="4">
        <v>0.66</v>
      </c>
    </row>
    <row r="62" spans="2:8">
      <c r="B62" s="2" t="s">
        <v>2464</v>
      </c>
      <c r="G62" s="10">
        <f>SUM(G61)</f>
        <v>963.3</v>
      </c>
      <c r="H62" s="10">
        <f>SUM(H61)</f>
        <v>0.66</v>
      </c>
    </row>
    <row r="63" spans="2:8">
      <c r="B63" s="2" t="s">
        <v>2474</v>
      </c>
      <c r="G63" s="10">
        <f>+G58+G62</f>
        <v>120726.11999999995</v>
      </c>
      <c r="H63" s="10">
        <f>+H58+H62</f>
        <v>82.550000000000011</v>
      </c>
    </row>
    <row r="64" spans="2:8">
      <c r="B64" s="6" t="s">
        <v>345</v>
      </c>
      <c r="C64" s="18" t="s">
        <v>346</v>
      </c>
      <c r="D64" s="6" t="s">
        <v>347</v>
      </c>
      <c r="E64" s="6" t="s">
        <v>348</v>
      </c>
      <c r="F64" s="8" t="s">
        <v>349</v>
      </c>
      <c r="G64" s="8" t="s">
        <v>350</v>
      </c>
      <c r="H64" s="8" t="s">
        <v>351</v>
      </c>
    </row>
    <row r="65" spans="2:8">
      <c r="B65" s="2" t="s">
        <v>352</v>
      </c>
    </row>
    <row r="66" spans="2:8">
      <c r="B66" s="2" t="s">
        <v>353</v>
      </c>
    </row>
    <row r="67" spans="2:8">
      <c r="B67" s="2" t="s">
        <v>354</v>
      </c>
    </row>
    <row r="68" spans="2:8">
      <c r="B68" s="1" t="s">
        <v>541</v>
      </c>
      <c r="C68" s="15">
        <v>5.93</v>
      </c>
      <c r="D68" s="1" t="s">
        <v>356</v>
      </c>
      <c r="E68" s="1" t="s">
        <v>542</v>
      </c>
      <c r="F68" s="4">
        <v>4000000</v>
      </c>
      <c r="G68" s="4">
        <v>4220</v>
      </c>
      <c r="H68" s="4">
        <v>2.89</v>
      </c>
    </row>
    <row r="69" spans="2:8">
      <c r="B69" s="1" t="s">
        <v>543</v>
      </c>
      <c r="C69" s="15">
        <v>6.46</v>
      </c>
      <c r="D69" s="1" t="s">
        <v>356</v>
      </c>
      <c r="E69" s="1" t="s">
        <v>544</v>
      </c>
      <c r="F69" s="4">
        <v>2000000</v>
      </c>
      <c r="G69" s="4">
        <v>2043.06</v>
      </c>
      <c r="H69" s="4">
        <v>1.4</v>
      </c>
    </row>
    <row r="70" spans="2:8">
      <c r="B70" s="1" t="s">
        <v>545</v>
      </c>
      <c r="C70" s="15">
        <v>6.37</v>
      </c>
      <c r="D70" s="1" t="s">
        <v>356</v>
      </c>
      <c r="E70" s="1" t="s">
        <v>546</v>
      </c>
      <c r="F70" s="4">
        <v>200000</v>
      </c>
      <c r="G70" s="4">
        <v>210.46</v>
      </c>
      <c r="H70" s="4">
        <v>0.14000000000000001</v>
      </c>
    </row>
    <row r="71" spans="2:8">
      <c r="B71" s="2" t="s">
        <v>358</v>
      </c>
      <c r="C71" s="17"/>
      <c r="D71" s="2"/>
      <c r="E71" s="2"/>
      <c r="F71" s="10"/>
      <c r="G71" s="10">
        <f>SUM(G64:G70)</f>
        <v>6473.5199999999995</v>
      </c>
      <c r="H71" s="10">
        <f>SUM(H64:H70)</f>
        <v>4.43</v>
      </c>
    </row>
    <row r="72" spans="2:8">
      <c r="B72" s="2" t="s">
        <v>547</v>
      </c>
    </row>
    <row r="73" spans="2:8">
      <c r="B73" s="1" t="s">
        <v>1647</v>
      </c>
      <c r="C73" s="15">
        <v>5.8</v>
      </c>
      <c r="D73" s="1" t="s">
        <v>548</v>
      </c>
      <c r="E73" s="1" t="s">
        <v>549</v>
      </c>
      <c r="F73" s="4">
        <v>250</v>
      </c>
      <c r="G73" s="4">
        <v>2489.9</v>
      </c>
      <c r="H73" s="4">
        <v>1.7</v>
      </c>
    </row>
    <row r="74" spans="2:8">
      <c r="B74" s="1" t="s">
        <v>550</v>
      </c>
      <c r="C74" s="15">
        <v>5.73</v>
      </c>
      <c r="D74" s="1" t="s">
        <v>548</v>
      </c>
      <c r="E74" s="1" t="s">
        <v>551</v>
      </c>
      <c r="F74" s="4">
        <v>150</v>
      </c>
      <c r="G74" s="4">
        <v>1575.57</v>
      </c>
      <c r="H74" s="4">
        <v>1.08</v>
      </c>
    </row>
    <row r="75" spans="2:8">
      <c r="B75" s="1" t="s">
        <v>1346</v>
      </c>
      <c r="C75" s="15">
        <v>5.76</v>
      </c>
      <c r="D75" s="1" t="s">
        <v>548</v>
      </c>
      <c r="E75" s="1" t="s">
        <v>552</v>
      </c>
      <c r="F75" s="4">
        <v>150</v>
      </c>
      <c r="G75" s="4">
        <v>1497.54</v>
      </c>
      <c r="H75" s="4">
        <v>1.02</v>
      </c>
    </row>
    <row r="76" spans="2:8">
      <c r="B76" s="1" t="s">
        <v>1246</v>
      </c>
      <c r="C76" s="15">
        <v>6.8</v>
      </c>
      <c r="D76" s="1" t="s">
        <v>548</v>
      </c>
      <c r="E76" s="1" t="s">
        <v>553</v>
      </c>
      <c r="F76" s="4">
        <v>150</v>
      </c>
      <c r="G76" s="4">
        <v>1471.52</v>
      </c>
      <c r="H76" s="4">
        <v>1.01</v>
      </c>
    </row>
    <row r="77" spans="2:8">
      <c r="B77" s="1" t="s">
        <v>1201</v>
      </c>
      <c r="C77" s="15">
        <v>5.9</v>
      </c>
      <c r="D77" s="1" t="s">
        <v>554</v>
      </c>
      <c r="E77" s="1" t="s">
        <v>555</v>
      </c>
      <c r="F77" s="4">
        <v>250</v>
      </c>
      <c r="G77" s="4">
        <v>524</v>
      </c>
      <c r="H77" s="4">
        <v>0.36</v>
      </c>
    </row>
    <row r="78" spans="2:8">
      <c r="B78" s="1" t="s">
        <v>1637</v>
      </c>
      <c r="C78" s="15">
        <v>6.37</v>
      </c>
      <c r="D78" s="1" t="s">
        <v>554</v>
      </c>
      <c r="E78" s="1" t="s">
        <v>556</v>
      </c>
      <c r="F78" s="4">
        <v>250</v>
      </c>
      <c r="G78" s="4">
        <v>517.34</v>
      </c>
      <c r="H78" s="4">
        <v>0.35</v>
      </c>
    </row>
    <row r="79" spans="2:8">
      <c r="B79" s="1" t="s">
        <v>2355</v>
      </c>
      <c r="C79" s="15">
        <v>6.67</v>
      </c>
      <c r="D79" s="1" t="s">
        <v>554</v>
      </c>
      <c r="E79" s="1" t="s">
        <v>557</v>
      </c>
      <c r="F79" s="4">
        <v>250</v>
      </c>
      <c r="G79" s="4">
        <v>513.27</v>
      </c>
      <c r="H79" s="4">
        <v>0.35</v>
      </c>
    </row>
    <row r="80" spans="2:8">
      <c r="B80" s="1" t="s">
        <v>1012</v>
      </c>
      <c r="C80" s="15">
        <v>5.69</v>
      </c>
      <c r="D80" s="1" t="s">
        <v>558</v>
      </c>
      <c r="E80" s="1" t="s">
        <v>559</v>
      </c>
      <c r="F80" s="4">
        <v>6000</v>
      </c>
      <c r="G80" s="4">
        <v>60.05</v>
      </c>
      <c r="H80" s="4">
        <v>0.04</v>
      </c>
    </row>
    <row r="81" spans="2:10">
      <c r="B81" s="1" t="s">
        <v>1175</v>
      </c>
      <c r="C81" s="15">
        <v>3.89</v>
      </c>
      <c r="D81" s="1" t="s">
        <v>548</v>
      </c>
      <c r="E81" s="1" t="s">
        <v>560</v>
      </c>
      <c r="F81" s="4">
        <v>4</v>
      </c>
      <c r="G81" s="4">
        <v>40.92</v>
      </c>
      <c r="H81" s="4">
        <v>0.03</v>
      </c>
    </row>
    <row r="82" spans="2:10">
      <c r="B82" s="1" t="s">
        <v>561</v>
      </c>
      <c r="C82" s="15">
        <v>3.9</v>
      </c>
      <c r="D82" s="1" t="s">
        <v>554</v>
      </c>
      <c r="E82" s="1" t="s">
        <v>562</v>
      </c>
      <c r="F82" s="4">
        <v>2</v>
      </c>
      <c r="G82" s="4">
        <v>20.53</v>
      </c>
      <c r="H82" s="4">
        <v>0.01</v>
      </c>
    </row>
    <row r="83" spans="2:10">
      <c r="B83" s="2" t="s">
        <v>563</v>
      </c>
      <c r="C83" s="17"/>
      <c r="D83" s="2"/>
      <c r="E83" s="2"/>
      <c r="F83" s="10"/>
      <c r="G83" s="10">
        <f>SUM(G72:G82)</f>
        <v>8710.6400000000012</v>
      </c>
      <c r="H83" s="10">
        <f>SUM(H72:H82)</f>
        <v>5.95</v>
      </c>
    </row>
    <row r="84" spans="2:10">
      <c r="B84" s="2" t="s">
        <v>564</v>
      </c>
    </row>
    <row r="85" spans="2:10">
      <c r="B85" s="1" t="s">
        <v>1625</v>
      </c>
      <c r="C85" s="15">
        <v>5.82</v>
      </c>
      <c r="D85" s="1" t="s">
        <v>548</v>
      </c>
      <c r="E85" s="1" t="s">
        <v>565</v>
      </c>
      <c r="F85" s="4">
        <v>40</v>
      </c>
      <c r="G85" s="4">
        <v>418.9</v>
      </c>
      <c r="H85" s="4">
        <v>0.28999999999999998</v>
      </c>
    </row>
    <row r="86" spans="2:10">
      <c r="B86" s="2" t="s">
        <v>566</v>
      </c>
      <c r="C86" s="17"/>
      <c r="D86" s="2"/>
      <c r="E86" s="2"/>
      <c r="F86" s="10"/>
      <c r="G86" s="10">
        <f>SUM(G84:G85)</f>
        <v>418.9</v>
      </c>
      <c r="H86" s="10">
        <f>SUM(H84:H85)</f>
        <v>0.28999999999999998</v>
      </c>
    </row>
    <row r="87" spans="2:10">
      <c r="B87" s="2" t="s">
        <v>359</v>
      </c>
    </row>
    <row r="88" spans="2:10">
      <c r="B88" s="1" t="s">
        <v>1431</v>
      </c>
      <c r="C88" s="15">
        <v>5.5</v>
      </c>
      <c r="D88" s="1" t="s">
        <v>363</v>
      </c>
      <c r="E88" s="1" t="s">
        <v>567</v>
      </c>
      <c r="F88" s="4">
        <v>500</v>
      </c>
      <c r="G88" s="4">
        <v>2393.6</v>
      </c>
      <c r="H88" s="4">
        <v>1.64</v>
      </c>
    </row>
    <row r="89" spans="2:10">
      <c r="B89" s="2" t="s">
        <v>366</v>
      </c>
      <c r="C89" s="17"/>
      <c r="D89" s="2"/>
      <c r="E89" s="2"/>
      <c r="F89" s="10"/>
      <c r="G89" s="10">
        <f>SUM(G87:G88)</f>
        <v>2393.6</v>
      </c>
      <c r="H89" s="10">
        <f>SUM(H87:H88)</f>
        <v>1.64</v>
      </c>
    </row>
    <row r="90" spans="2:10">
      <c r="B90" s="2" t="s">
        <v>568</v>
      </c>
      <c r="C90" s="17"/>
      <c r="D90" s="2"/>
      <c r="E90" s="2"/>
      <c r="F90" s="10"/>
      <c r="G90" s="10">
        <v>6522.73</v>
      </c>
      <c r="H90" s="10">
        <v>4.46</v>
      </c>
    </row>
    <row r="91" spans="2:10">
      <c r="B91" s="2" t="s">
        <v>368</v>
      </c>
      <c r="C91" s="17"/>
      <c r="D91" s="2"/>
      <c r="E91" s="2"/>
      <c r="F91" s="10"/>
      <c r="G91" s="10">
        <v>145245.51</v>
      </c>
      <c r="H91" s="10">
        <v>99.31</v>
      </c>
      <c r="J91" s="5"/>
    </row>
    <row r="92" spans="2:10">
      <c r="B92" s="2" t="s">
        <v>503</v>
      </c>
      <c r="C92" s="17"/>
      <c r="D92" s="2"/>
      <c r="E92" s="2"/>
      <c r="F92" s="10"/>
      <c r="G92" s="10">
        <v>1001.8573955000138</v>
      </c>
      <c r="H92" s="10">
        <v>0.68999999999999773</v>
      </c>
    </row>
    <row r="93" spans="2:10">
      <c r="B93" s="2" t="s">
        <v>370</v>
      </c>
      <c r="C93" s="17"/>
      <c r="D93" s="2"/>
      <c r="E93" s="2"/>
      <c r="F93" s="10"/>
      <c r="G93" s="10">
        <v>146247.36739550001</v>
      </c>
      <c r="H93" s="10">
        <v>100</v>
      </c>
    </row>
    <row r="94" spans="2:10">
      <c r="B94" s="1" t="s">
        <v>371</v>
      </c>
    </row>
    <row r="95" spans="2:10">
      <c r="B95" s="1" t="s">
        <v>372</v>
      </c>
    </row>
    <row r="97" spans="2:8" ht="25.5">
      <c r="B97" s="11" t="s">
        <v>373</v>
      </c>
      <c r="C97" s="15" t="s">
        <v>374</v>
      </c>
    </row>
    <row r="98" spans="2:8">
      <c r="B98" s="2"/>
    </row>
    <row r="99" spans="2:8">
      <c r="B99" s="2" t="s">
        <v>375</v>
      </c>
    </row>
    <row r="100" spans="2:8">
      <c r="B100" s="2" t="s">
        <v>449</v>
      </c>
    </row>
    <row r="101" spans="2:8">
      <c r="B101" s="2" t="s">
        <v>376</v>
      </c>
    </row>
    <row r="102" spans="2:8">
      <c r="B102" s="2" t="s">
        <v>569</v>
      </c>
      <c r="C102" s="17"/>
    </row>
    <row r="103" spans="2:8">
      <c r="B103" s="2" t="s">
        <v>570</v>
      </c>
      <c r="C103" s="17"/>
    </row>
    <row r="104" spans="2:8">
      <c r="B104" s="2" t="s">
        <v>571</v>
      </c>
      <c r="C104" s="17"/>
    </row>
    <row r="105" spans="2:8">
      <c r="B105" s="2" t="s">
        <v>572</v>
      </c>
      <c r="C105" s="17"/>
    </row>
    <row r="106" spans="2:8">
      <c r="B106" s="2" t="s">
        <v>2791</v>
      </c>
      <c r="C106" s="17"/>
    </row>
    <row r="107" spans="2:8">
      <c r="B107" s="2" t="s">
        <v>2817</v>
      </c>
    </row>
    <row r="108" spans="2:8">
      <c r="B108" s="2" t="s">
        <v>377</v>
      </c>
    </row>
    <row r="109" spans="2:8">
      <c r="B109" s="2" t="s">
        <v>378</v>
      </c>
    </row>
    <row r="111" spans="2:8">
      <c r="B111" s="16" t="s">
        <v>1000</v>
      </c>
      <c r="C111" s="45"/>
      <c r="D111" s="22"/>
      <c r="E111" s="22"/>
      <c r="F111" s="21"/>
      <c r="G111" s="21"/>
      <c r="H111" s="1"/>
    </row>
    <row r="112" spans="2:8" ht="128.25">
      <c r="B112" s="32" t="s">
        <v>999</v>
      </c>
      <c r="C112" s="32" t="s">
        <v>998</v>
      </c>
      <c r="D112" s="30" t="s">
        <v>997</v>
      </c>
      <c r="E112" s="30" t="s">
        <v>996</v>
      </c>
      <c r="F112" s="29" t="s">
        <v>995</v>
      </c>
      <c r="G112" s="21"/>
      <c r="H112" s="1"/>
    </row>
    <row r="113" spans="2:8" ht="25.5">
      <c r="B113" s="48" t="s">
        <v>1577</v>
      </c>
      <c r="C113" s="88" t="s">
        <v>1921</v>
      </c>
      <c r="D113" s="46">
        <v>577.79999999999995</v>
      </c>
      <c r="E113" s="89">
        <v>0.45</v>
      </c>
      <c r="F113" s="24">
        <v>2943.68055</v>
      </c>
      <c r="G113" s="21" t="s">
        <v>992</v>
      </c>
      <c r="H113" s="1"/>
    </row>
    <row r="114" spans="2:8">
      <c r="B114" s="22"/>
      <c r="C114" s="45"/>
      <c r="D114" s="22"/>
      <c r="E114" s="22"/>
      <c r="F114" s="21"/>
      <c r="G114" s="21"/>
      <c r="H114" s="1"/>
    </row>
    <row r="115" spans="2:8">
      <c r="B115" s="22" t="s">
        <v>1922</v>
      </c>
      <c r="C115" s="45"/>
      <c r="D115" s="22"/>
      <c r="E115" s="22"/>
      <c r="F115" s="21"/>
      <c r="G115" s="21"/>
      <c r="H115" s="1"/>
    </row>
    <row r="116" spans="2:8">
      <c r="B116" s="22"/>
      <c r="C116" s="45"/>
      <c r="D116" s="22"/>
      <c r="E116" s="22"/>
      <c r="F116" s="21"/>
      <c r="G116" s="21"/>
      <c r="H116" s="1"/>
    </row>
  </sheetData>
  <mergeCells count="2">
    <mergeCell ref="B1:E1"/>
    <mergeCell ref="C3:C6"/>
  </mergeCells>
  <phoneticPr fontId="0" type="noConversion"/>
  <hyperlinks>
    <hyperlink ref="A1" location="Index!A1" display="Index" xr:uid="{00000000-0004-0000-0800-000000000000}"/>
  </hyperlinks>
  <pageMargins left="0.75" right="0.75" top="1" bottom="1" header="0.5" footer="0.5"/>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I81"/>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316</v>
      </c>
      <c r="C1" s="269"/>
      <c r="D1" s="269"/>
      <c r="E1" s="269"/>
    </row>
    <row r="2" spans="1:9" ht="13.5" thickBot="1"/>
    <row r="3" spans="1:9" ht="15">
      <c r="B3" s="96" t="s">
        <v>1991</v>
      </c>
      <c r="C3" s="296"/>
    </row>
    <row r="4" spans="1:9" ht="30">
      <c r="B4" s="97" t="s">
        <v>1992</v>
      </c>
      <c r="C4" s="297"/>
    </row>
    <row r="5" spans="1:9" ht="15">
      <c r="B5" s="99" t="s">
        <v>1925</v>
      </c>
      <c r="C5" s="297"/>
    </row>
    <row r="6" spans="1:9" ht="15">
      <c r="B6" s="99" t="s">
        <v>1938</v>
      </c>
      <c r="C6" s="297"/>
    </row>
    <row r="7" spans="1:9" ht="30.75" thickBot="1">
      <c r="B7" s="98" t="s">
        <v>1993</v>
      </c>
      <c r="C7" s="298"/>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1395</v>
      </c>
      <c r="C14" s="15" t="s">
        <v>382</v>
      </c>
      <c r="D14" s="1" t="s">
        <v>383</v>
      </c>
      <c r="E14" s="1" t="s">
        <v>384</v>
      </c>
      <c r="F14" s="4">
        <v>1420000</v>
      </c>
      <c r="G14" s="4">
        <v>8958.7800000000007</v>
      </c>
      <c r="H14" s="4">
        <v>9.25</v>
      </c>
    </row>
    <row r="15" spans="1:9">
      <c r="B15" s="1" t="s">
        <v>1393</v>
      </c>
      <c r="C15" s="15" t="s">
        <v>382</v>
      </c>
      <c r="D15" s="1" t="s">
        <v>383</v>
      </c>
      <c r="E15" s="1" t="s">
        <v>387</v>
      </c>
      <c r="F15" s="4">
        <v>520000</v>
      </c>
      <c r="G15" s="4">
        <v>7789.08</v>
      </c>
      <c r="H15" s="4">
        <v>8.0399999999999991</v>
      </c>
    </row>
    <row r="16" spans="1:9">
      <c r="B16" s="1" t="s">
        <v>1392</v>
      </c>
      <c r="C16" s="15" t="s">
        <v>382</v>
      </c>
      <c r="D16" s="1" t="s">
        <v>388</v>
      </c>
      <c r="E16" s="1" t="s">
        <v>389</v>
      </c>
      <c r="F16" s="4">
        <v>462000</v>
      </c>
      <c r="G16" s="4">
        <v>7303.3</v>
      </c>
      <c r="H16" s="4">
        <v>7.54</v>
      </c>
    </row>
    <row r="17" spans="2:8">
      <c r="B17" s="1" t="s">
        <v>1394</v>
      </c>
      <c r="C17" s="15" t="s">
        <v>382</v>
      </c>
      <c r="D17" s="1" t="s">
        <v>385</v>
      </c>
      <c r="E17" s="1" t="s">
        <v>386</v>
      </c>
      <c r="F17" s="4">
        <v>323500</v>
      </c>
      <c r="G17" s="4">
        <v>6827.95</v>
      </c>
      <c r="H17" s="4">
        <v>7.05</v>
      </c>
    </row>
    <row r="18" spans="2:8">
      <c r="B18" s="1" t="s">
        <v>523</v>
      </c>
      <c r="C18" s="15" t="s">
        <v>382</v>
      </c>
      <c r="D18" s="1" t="s">
        <v>383</v>
      </c>
      <c r="E18" s="1" t="s">
        <v>524</v>
      </c>
      <c r="F18" s="4">
        <v>1514000</v>
      </c>
      <c r="G18" s="4">
        <v>6346.69</v>
      </c>
      <c r="H18" s="4">
        <v>6.55</v>
      </c>
    </row>
    <row r="19" spans="2:8">
      <c r="B19" s="1" t="s">
        <v>1388</v>
      </c>
      <c r="C19" s="15" t="s">
        <v>382</v>
      </c>
      <c r="D19" s="1" t="s">
        <v>383</v>
      </c>
      <c r="E19" s="1" t="s">
        <v>396</v>
      </c>
      <c r="F19" s="4">
        <v>570000</v>
      </c>
      <c r="G19" s="4">
        <v>4265.3100000000004</v>
      </c>
      <c r="H19" s="4">
        <v>4.41</v>
      </c>
    </row>
    <row r="20" spans="2:8">
      <c r="B20" s="1" t="s">
        <v>2084</v>
      </c>
      <c r="C20" s="15" t="s">
        <v>382</v>
      </c>
      <c r="D20" s="1" t="s">
        <v>397</v>
      </c>
      <c r="E20" s="1" t="s">
        <v>398</v>
      </c>
      <c r="F20" s="4">
        <v>752000</v>
      </c>
      <c r="G20" s="4">
        <v>3952.89</v>
      </c>
      <c r="H20" s="4">
        <v>4.08</v>
      </c>
    </row>
    <row r="21" spans="2:8">
      <c r="B21" s="1" t="s">
        <v>1391</v>
      </c>
      <c r="C21" s="15" t="s">
        <v>382</v>
      </c>
      <c r="D21" s="1" t="s">
        <v>388</v>
      </c>
      <c r="E21" s="1" t="s">
        <v>390</v>
      </c>
      <c r="F21" s="4">
        <v>105250</v>
      </c>
      <c r="G21" s="4">
        <v>3521.4</v>
      </c>
      <c r="H21" s="4">
        <v>3.64</v>
      </c>
    </row>
    <row r="22" spans="2:8">
      <c r="B22" s="1" t="s">
        <v>2090</v>
      </c>
      <c r="C22" s="15" t="s">
        <v>382</v>
      </c>
      <c r="D22" s="1" t="s">
        <v>423</v>
      </c>
      <c r="E22" s="1" t="s">
        <v>424</v>
      </c>
      <c r="F22" s="4">
        <v>199000</v>
      </c>
      <c r="G22" s="4">
        <v>2986.09</v>
      </c>
      <c r="H22" s="4">
        <v>3.08</v>
      </c>
    </row>
    <row r="23" spans="2:8">
      <c r="B23" s="1" t="s">
        <v>2082</v>
      </c>
      <c r="C23" s="15" t="s">
        <v>382</v>
      </c>
      <c r="D23" s="1" t="s">
        <v>573</v>
      </c>
      <c r="E23" s="1" t="s">
        <v>574</v>
      </c>
      <c r="F23" s="4">
        <v>241500</v>
      </c>
      <c r="G23" s="4">
        <v>2817.34</v>
      </c>
      <c r="H23" s="4">
        <v>2.91</v>
      </c>
    </row>
    <row r="24" spans="2:8">
      <c r="B24" s="1" t="s">
        <v>1355</v>
      </c>
      <c r="C24" s="15" t="s">
        <v>382</v>
      </c>
      <c r="D24" s="1" t="s">
        <v>392</v>
      </c>
      <c r="E24" s="1" t="s">
        <v>393</v>
      </c>
      <c r="F24" s="4">
        <v>90000</v>
      </c>
      <c r="G24" s="4">
        <v>2227.73</v>
      </c>
      <c r="H24" s="4">
        <v>2.2999999999999998</v>
      </c>
    </row>
    <row r="25" spans="2:8">
      <c r="B25" s="1" t="s">
        <v>2138</v>
      </c>
      <c r="C25" s="15" t="s">
        <v>382</v>
      </c>
      <c r="D25" s="1" t="s">
        <v>388</v>
      </c>
      <c r="E25" s="1" t="s">
        <v>403</v>
      </c>
      <c r="F25" s="4">
        <v>400000</v>
      </c>
      <c r="G25" s="4">
        <v>2182.6</v>
      </c>
      <c r="H25" s="4">
        <v>2.25</v>
      </c>
    </row>
    <row r="26" spans="2:8">
      <c r="B26" s="1" t="s">
        <v>2115</v>
      </c>
      <c r="C26" s="15" t="s">
        <v>382</v>
      </c>
      <c r="D26" s="1" t="s">
        <v>419</v>
      </c>
      <c r="E26" s="1" t="s">
        <v>580</v>
      </c>
      <c r="F26" s="4">
        <v>140000</v>
      </c>
      <c r="G26" s="4">
        <v>2098.25</v>
      </c>
      <c r="H26" s="4">
        <v>2.17</v>
      </c>
    </row>
    <row r="27" spans="2:8">
      <c r="B27" s="1" t="s">
        <v>1390</v>
      </c>
      <c r="C27" s="15" t="s">
        <v>382</v>
      </c>
      <c r="D27" s="1" t="s">
        <v>383</v>
      </c>
      <c r="E27" s="1" t="s">
        <v>391</v>
      </c>
      <c r="F27" s="4">
        <v>120000</v>
      </c>
      <c r="G27" s="4">
        <v>2047.02</v>
      </c>
      <c r="H27" s="4">
        <v>2.11</v>
      </c>
    </row>
    <row r="28" spans="2:8">
      <c r="B28" s="1" t="s">
        <v>2173</v>
      </c>
      <c r="C28" s="15" t="s">
        <v>382</v>
      </c>
      <c r="D28" s="1" t="s">
        <v>406</v>
      </c>
      <c r="E28" s="1" t="s">
        <v>652</v>
      </c>
      <c r="F28" s="4">
        <v>203000</v>
      </c>
      <c r="G28" s="4">
        <v>1972.96</v>
      </c>
      <c r="H28" s="4">
        <v>2.04</v>
      </c>
    </row>
    <row r="29" spans="2:8">
      <c r="B29" s="1" t="s">
        <v>2323</v>
      </c>
      <c r="C29" s="15" t="s">
        <v>382</v>
      </c>
      <c r="D29" s="1" t="s">
        <v>401</v>
      </c>
      <c r="E29" s="1" t="s">
        <v>617</v>
      </c>
      <c r="F29" s="4">
        <v>340000</v>
      </c>
      <c r="G29" s="4">
        <v>1933.75</v>
      </c>
      <c r="H29" s="4">
        <v>2</v>
      </c>
    </row>
    <row r="30" spans="2:8">
      <c r="B30" s="1" t="s">
        <v>2086</v>
      </c>
      <c r="C30" s="15" t="s">
        <v>382</v>
      </c>
      <c r="D30" s="1" t="s">
        <v>497</v>
      </c>
      <c r="E30" s="1" t="s">
        <v>592</v>
      </c>
      <c r="F30" s="4">
        <v>1565000</v>
      </c>
      <c r="G30" s="4">
        <v>1910.87</v>
      </c>
      <c r="H30" s="4">
        <v>1.97</v>
      </c>
    </row>
    <row r="31" spans="2:8">
      <c r="B31" s="1" t="s">
        <v>2357</v>
      </c>
      <c r="C31" s="15" t="s">
        <v>382</v>
      </c>
      <c r="D31" s="1" t="s">
        <v>468</v>
      </c>
      <c r="E31" s="1" t="s">
        <v>734</v>
      </c>
      <c r="F31" s="4">
        <v>4500</v>
      </c>
      <c r="G31" s="4">
        <v>1882.41</v>
      </c>
      <c r="H31" s="4">
        <v>1.94</v>
      </c>
    </row>
    <row r="32" spans="2:8">
      <c r="B32" s="1" t="s">
        <v>2085</v>
      </c>
      <c r="C32" s="15" t="s">
        <v>382</v>
      </c>
      <c r="D32" s="1" t="s">
        <v>401</v>
      </c>
      <c r="E32" s="1" t="s">
        <v>402</v>
      </c>
      <c r="F32" s="4">
        <v>70000</v>
      </c>
      <c r="G32" s="4">
        <v>1729.91</v>
      </c>
      <c r="H32" s="4">
        <v>1.79</v>
      </c>
    </row>
    <row r="33" spans="2:8">
      <c r="B33" s="1" t="s">
        <v>2088</v>
      </c>
      <c r="C33" s="15" t="s">
        <v>382</v>
      </c>
      <c r="D33" s="1" t="s">
        <v>406</v>
      </c>
      <c r="E33" s="1" t="s">
        <v>430</v>
      </c>
      <c r="F33" s="4">
        <v>250000</v>
      </c>
      <c r="G33" s="4">
        <v>1688.63</v>
      </c>
      <c r="H33" s="4">
        <v>1.74</v>
      </c>
    </row>
    <row r="34" spans="2:8">
      <c r="B34" s="1" t="s">
        <v>2095</v>
      </c>
      <c r="C34" s="15" t="s">
        <v>382</v>
      </c>
      <c r="D34" s="1" t="s">
        <v>419</v>
      </c>
      <c r="E34" s="1" t="s">
        <v>420</v>
      </c>
      <c r="F34" s="4">
        <v>24000</v>
      </c>
      <c r="G34" s="4">
        <v>1626.24</v>
      </c>
      <c r="H34" s="4">
        <v>1.68</v>
      </c>
    </row>
    <row r="35" spans="2:8">
      <c r="B35" s="1" t="s">
        <v>1383</v>
      </c>
      <c r="C35" s="15" t="s">
        <v>382</v>
      </c>
      <c r="D35" s="1" t="s">
        <v>425</v>
      </c>
      <c r="E35" s="1" t="s">
        <v>516</v>
      </c>
      <c r="F35" s="4">
        <v>65000</v>
      </c>
      <c r="G35" s="4">
        <v>1283.78</v>
      </c>
      <c r="H35" s="4">
        <v>1.33</v>
      </c>
    </row>
    <row r="36" spans="2:8">
      <c r="B36" s="1" t="s">
        <v>1368</v>
      </c>
      <c r="C36" s="15" t="s">
        <v>382</v>
      </c>
      <c r="D36" s="1" t="s">
        <v>417</v>
      </c>
      <c r="E36" s="1" t="s">
        <v>418</v>
      </c>
      <c r="F36" s="4">
        <v>80000</v>
      </c>
      <c r="G36" s="4">
        <v>1253.5999999999999</v>
      </c>
      <c r="H36" s="4">
        <v>1.29</v>
      </c>
    </row>
    <row r="37" spans="2:8">
      <c r="B37" s="1" t="s">
        <v>2358</v>
      </c>
      <c r="C37" s="15" t="s">
        <v>382</v>
      </c>
      <c r="D37" s="1" t="s">
        <v>406</v>
      </c>
      <c r="E37" s="1" t="s">
        <v>735</v>
      </c>
      <c r="F37" s="4">
        <v>74000</v>
      </c>
      <c r="G37" s="4">
        <v>1232.25</v>
      </c>
      <c r="H37" s="4">
        <v>1.27</v>
      </c>
    </row>
    <row r="38" spans="2:8">
      <c r="B38" s="1" t="s">
        <v>2136</v>
      </c>
      <c r="C38" s="15" t="s">
        <v>382</v>
      </c>
      <c r="D38" s="1" t="s">
        <v>417</v>
      </c>
      <c r="E38" s="1" t="s">
        <v>657</v>
      </c>
      <c r="F38" s="4">
        <v>120000</v>
      </c>
      <c r="G38" s="4">
        <v>1209.78</v>
      </c>
      <c r="H38" s="4">
        <v>1.25</v>
      </c>
    </row>
    <row r="39" spans="2:8">
      <c r="B39" s="1" t="s">
        <v>2359</v>
      </c>
      <c r="C39" s="15" t="s">
        <v>382</v>
      </c>
      <c r="D39" s="1" t="s">
        <v>399</v>
      </c>
      <c r="E39" s="1" t="s">
        <v>718</v>
      </c>
      <c r="F39" s="4">
        <v>73000</v>
      </c>
      <c r="G39" s="4">
        <v>1186.43</v>
      </c>
      <c r="H39" s="4">
        <v>1.23</v>
      </c>
    </row>
    <row r="40" spans="2:8">
      <c r="B40" s="1" t="s">
        <v>2360</v>
      </c>
      <c r="C40" s="15" t="s">
        <v>382</v>
      </c>
      <c r="D40" s="1" t="s">
        <v>388</v>
      </c>
      <c r="E40" s="1" t="s">
        <v>736</v>
      </c>
      <c r="F40" s="4">
        <v>135000</v>
      </c>
      <c r="G40" s="4">
        <v>1160.46</v>
      </c>
      <c r="H40" s="4">
        <v>1.2</v>
      </c>
    </row>
    <row r="41" spans="2:8">
      <c r="B41" s="1" t="s">
        <v>1389</v>
      </c>
      <c r="C41" s="15" t="s">
        <v>382</v>
      </c>
      <c r="D41" s="1" t="s">
        <v>401</v>
      </c>
      <c r="E41" s="1" t="s">
        <v>409</v>
      </c>
      <c r="F41" s="4">
        <v>540000</v>
      </c>
      <c r="G41" s="4">
        <v>1094.58</v>
      </c>
      <c r="H41" s="4">
        <v>1.1299999999999999</v>
      </c>
    </row>
    <row r="42" spans="2:8">
      <c r="B42" s="1" t="s">
        <v>2132</v>
      </c>
      <c r="C42" s="15" t="s">
        <v>382</v>
      </c>
      <c r="D42" s="1" t="s">
        <v>425</v>
      </c>
      <c r="E42" s="1" t="s">
        <v>674</v>
      </c>
      <c r="F42" s="4">
        <v>117000</v>
      </c>
      <c r="G42" s="4">
        <v>1052.42</v>
      </c>
      <c r="H42" s="4">
        <v>1.0900000000000001</v>
      </c>
    </row>
    <row r="43" spans="2:8">
      <c r="B43" s="1" t="s">
        <v>1382</v>
      </c>
      <c r="C43" s="15" t="s">
        <v>382</v>
      </c>
      <c r="D43" s="1" t="s">
        <v>406</v>
      </c>
      <c r="E43" s="1" t="s">
        <v>407</v>
      </c>
      <c r="F43" s="4">
        <v>19200</v>
      </c>
      <c r="G43" s="4">
        <v>1041.23</v>
      </c>
      <c r="H43" s="4">
        <v>1.08</v>
      </c>
    </row>
    <row r="44" spans="2:8">
      <c r="B44" s="1" t="s">
        <v>2350</v>
      </c>
      <c r="C44" s="15" t="s">
        <v>382</v>
      </c>
      <c r="D44" s="1" t="s">
        <v>406</v>
      </c>
      <c r="E44" s="1" t="s">
        <v>610</v>
      </c>
      <c r="F44" s="4">
        <v>47689</v>
      </c>
      <c r="G44" s="4">
        <v>1024.69</v>
      </c>
      <c r="H44" s="4">
        <v>1.06</v>
      </c>
    </row>
    <row r="45" spans="2:8">
      <c r="B45" s="1" t="s">
        <v>2099</v>
      </c>
      <c r="C45" s="15" t="s">
        <v>382</v>
      </c>
      <c r="D45" s="1" t="s">
        <v>388</v>
      </c>
      <c r="E45" s="1" t="s">
        <v>647</v>
      </c>
      <c r="F45" s="4">
        <v>90000</v>
      </c>
      <c r="G45" s="4">
        <v>985.91</v>
      </c>
      <c r="H45" s="4">
        <v>1.02</v>
      </c>
    </row>
    <row r="46" spans="2:8">
      <c r="B46" s="1" t="s">
        <v>2361</v>
      </c>
      <c r="C46" s="15" t="s">
        <v>382</v>
      </c>
      <c r="D46" s="1" t="s">
        <v>406</v>
      </c>
      <c r="E46" s="1" t="s">
        <v>622</v>
      </c>
      <c r="F46" s="4">
        <v>48000</v>
      </c>
      <c r="G46" s="4">
        <v>972.67</v>
      </c>
      <c r="H46" s="4">
        <v>1</v>
      </c>
    </row>
    <row r="47" spans="2:8">
      <c r="B47" s="1" t="s">
        <v>2362</v>
      </c>
      <c r="C47" s="15" t="s">
        <v>382</v>
      </c>
      <c r="D47" s="1" t="s">
        <v>401</v>
      </c>
      <c r="E47" s="1" t="s">
        <v>737</v>
      </c>
      <c r="F47" s="4">
        <v>55000</v>
      </c>
      <c r="G47" s="4">
        <v>927.19</v>
      </c>
      <c r="H47" s="4">
        <v>0.96</v>
      </c>
    </row>
    <row r="48" spans="2:8">
      <c r="B48" s="1" t="s">
        <v>1386</v>
      </c>
      <c r="C48" s="15" t="s">
        <v>382</v>
      </c>
      <c r="D48" s="1" t="s">
        <v>388</v>
      </c>
      <c r="E48" s="1" t="s">
        <v>513</v>
      </c>
      <c r="F48" s="4">
        <v>90000</v>
      </c>
      <c r="G48" s="4">
        <v>885.15</v>
      </c>
      <c r="H48" s="4">
        <v>0.91</v>
      </c>
    </row>
    <row r="49" spans="2:8">
      <c r="B49" s="1" t="s">
        <v>2122</v>
      </c>
      <c r="C49" s="15" t="s">
        <v>382</v>
      </c>
      <c r="D49" s="1" t="s">
        <v>468</v>
      </c>
      <c r="E49" s="1" t="s">
        <v>738</v>
      </c>
      <c r="F49" s="4">
        <v>42081</v>
      </c>
      <c r="G49" s="4">
        <v>850.48</v>
      </c>
      <c r="H49" s="4">
        <v>0.88</v>
      </c>
    </row>
    <row r="50" spans="2:8">
      <c r="B50" s="1" t="s">
        <v>2112</v>
      </c>
      <c r="C50" s="15" t="s">
        <v>382</v>
      </c>
      <c r="D50" s="1" t="s">
        <v>487</v>
      </c>
      <c r="E50" s="1" t="s">
        <v>615</v>
      </c>
      <c r="F50" s="4">
        <v>104000</v>
      </c>
      <c r="G50" s="4">
        <v>808.81</v>
      </c>
      <c r="H50" s="4">
        <v>0.84</v>
      </c>
    </row>
    <row r="51" spans="2:8">
      <c r="B51" s="1" t="s">
        <v>2308</v>
      </c>
      <c r="C51" s="15" t="s">
        <v>382</v>
      </c>
      <c r="D51" s="1" t="s">
        <v>497</v>
      </c>
      <c r="E51" s="1" t="s">
        <v>651</v>
      </c>
      <c r="F51" s="4">
        <v>670000</v>
      </c>
      <c r="G51" s="4">
        <v>779.88</v>
      </c>
      <c r="H51" s="4">
        <v>0.81</v>
      </c>
    </row>
    <row r="52" spans="2:8">
      <c r="B52" s="1" t="s">
        <v>2363</v>
      </c>
      <c r="C52" s="15" t="s">
        <v>382</v>
      </c>
      <c r="D52" s="1" t="s">
        <v>454</v>
      </c>
      <c r="E52" s="1" t="s">
        <v>739</v>
      </c>
      <c r="F52" s="4">
        <v>945000</v>
      </c>
      <c r="G52" s="4">
        <v>18.43</v>
      </c>
      <c r="H52" s="4">
        <v>0.02</v>
      </c>
    </row>
    <row r="53" spans="2:8">
      <c r="B53" s="104" t="s">
        <v>2461</v>
      </c>
      <c r="G53" s="10">
        <f>SUM(G14:G52)</f>
        <v>93836.94</v>
      </c>
      <c r="H53" s="10">
        <f>SUM(H14:H52)</f>
        <v>96.91</v>
      </c>
    </row>
    <row r="54" spans="2:8">
      <c r="B54" s="2" t="s">
        <v>2462</v>
      </c>
      <c r="G54" s="10"/>
      <c r="H54" s="10"/>
    </row>
    <row r="55" spans="2:8">
      <c r="B55" s="2" t="s">
        <v>2463</v>
      </c>
      <c r="G55" s="10"/>
      <c r="H55" s="10"/>
    </row>
    <row r="56" spans="2:8">
      <c r="B56" s="1" t="s">
        <v>496</v>
      </c>
      <c r="C56" s="15" t="s">
        <v>382</v>
      </c>
      <c r="D56" s="1" t="s">
        <v>497</v>
      </c>
      <c r="E56" s="1" t="s">
        <v>498</v>
      </c>
      <c r="F56" s="4">
        <v>599500</v>
      </c>
      <c r="G56" s="4">
        <v>679.17</v>
      </c>
      <c r="H56" s="4">
        <v>0.7</v>
      </c>
    </row>
    <row r="57" spans="2:8">
      <c r="B57" s="2" t="s">
        <v>2464</v>
      </c>
      <c r="G57" s="10">
        <f>+G56</f>
        <v>679.17</v>
      </c>
      <c r="H57" s="10">
        <f>+H56</f>
        <v>0.7</v>
      </c>
    </row>
    <row r="58" spans="2:8">
      <c r="B58" s="2" t="s">
        <v>447</v>
      </c>
      <c r="C58" s="17"/>
      <c r="D58" s="2"/>
      <c r="E58" s="2"/>
      <c r="F58" s="10"/>
      <c r="G58" s="10">
        <f>+G53+G57</f>
        <v>94516.11</v>
      </c>
      <c r="H58" s="10">
        <f>+H53+H57</f>
        <v>97.61</v>
      </c>
    </row>
    <row r="59" spans="2:8">
      <c r="B59" s="2" t="s">
        <v>448</v>
      </c>
      <c r="C59" s="17"/>
      <c r="D59" s="2"/>
      <c r="E59" s="2"/>
      <c r="F59" s="10"/>
      <c r="G59" s="10">
        <v>2493.6799999999998</v>
      </c>
      <c r="H59" s="10">
        <v>2.58</v>
      </c>
    </row>
    <row r="60" spans="2:8">
      <c r="B60" s="2" t="s">
        <v>368</v>
      </c>
      <c r="C60" s="17"/>
      <c r="D60" s="2"/>
      <c r="E60" s="2"/>
      <c r="F60" s="10"/>
      <c r="G60" s="10">
        <v>97009.79</v>
      </c>
      <c r="H60" s="10">
        <v>100.2</v>
      </c>
    </row>
    <row r="61" spans="2:8">
      <c r="B61" s="2" t="s">
        <v>369</v>
      </c>
      <c r="C61" s="17"/>
      <c r="D61" s="2"/>
      <c r="E61" s="2"/>
      <c r="F61" s="10"/>
      <c r="G61" s="10">
        <v>-185.72306739999431</v>
      </c>
      <c r="H61" s="10">
        <v>-0.20000000000000284</v>
      </c>
    </row>
    <row r="62" spans="2:8">
      <c r="B62" s="2" t="s">
        <v>370</v>
      </c>
      <c r="C62" s="17"/>
      <c r="D62" s="2"/>
      <c r="E62" s="2"/>
      <c r="F62" s="10"/>
      <c r="G62" s="10">
        <v>96824.066932600006</v>
      </c>
      <c r="H62" s="10">
        <v>100</v>
      </c>
    </row>
    <row r="63" spans="2:8">
      <c r="B63" s="1" t="s">
        <v>371</v>
      </c>
    </row>
    <row r="64" spans="2:8">
      <c r="B64" s="1" t="s">
        <v>372</v>
      </c>
    </row>
    <row r="66" spans="2:8" ht="25.5">
      <c r="B66" s="11" t="s">
        <v>373</v>
      </c>
      <c r="C66" s="15" t="s">
        <v>374</v>
      </c>
    </row>
    <row r="67" spans="2:8">
      <c r="B67" s="2"/>
    </row>
    <row r="68" spans="2:8">
      <c r="B68" s="2" t="s">
        <v>375</v>
      </c>
    </row>
    <row r="69" spans="2:8">
      <c r="B69" s="2" t="s">
        <v>449</v>
      </c>
    </row>
    <row r="70" spans="2:8">
      <c r="B70" s="2" t="s">
        <v>376</v>
      </c>
    </row>
    <row r="71" spans="2:8">
      <c r="B71" s="2" t="s">
        <v>740</v>
      </c>
      <c r="C71" s="17"/>
    </row>
    <row r="72" spans="2:8">
      <c r="B72" s="2" t="s">
        <v>741</v>
      </c>
      <c r="C72" s="17"/>
    </row>
    <row r="73" spans="2:8">
      <c r="B73" s="2" t="s">
        <v>742</v>
      </c>
      <c r="C73" s="17"/>
    </row>
    <row r="74" spans="2:8">
      <c r="B74" s="2" t="s">
        <v>743</v>
      </c>
      <c r="C74" s="17"/>
    </row>
    <row r="75" spans="2:8">
      <c r="B75" s="2" t="s">
        <v>744</v>
      </c>
      <c r="C75" s="17"/>
    </row>
    <row r="76" spans="2:8">
      <c r="B76" s="2" t="s">
        <v>745</v>
      </c>
      <c r="C76" s="17"/>
    </row>
    <row r="77" spans="2:8">
      <c r="B77" s="2" t="s">
        <v>746</v>
      </c>
      <c r="C77" s="17"/>
    </row>
    <row r="78" spans="2:8">
      <c r="B78" s="2" t="s">
        <v>747</v>
      </c>
      <c r="C78" s="17"/>
    </row>
    <row r="79" spans="2:8" s="134" customFormat="1">
      <c r="B79" s="104" t="s">
        <v>2783</v>
      </c>
      <c r="C79" s="144"/>
      <c r="F79" s="136"/>
      <c r="G79" s="136"/>
      <c r="H79" s="136"/>
    </row>
    <row r="80" spans="2:8" s="134" customFormat="1">
      <c r="B80" s="104" t="s">
        <v>377</v>
      </c>
      <c r="C80" s="135"/>
      <c r="F80" s="136"/>
      <c r="G80" s="136"/>
      <c r="H80" s="136"/>
    </row>
    <row r="81" spans="2:8" s="134" customFormat="1">
      <c r="B81" s="104" t="s">
        <v>378</v>
      </c>
      <c r="C81" s="135"/>
      <c r="F81" s="136"/>
      <c r="G81" s="136"/>
      <c r="H81" s="136"/>
    </row>
  </sheetData>
  <mergeCells count="2">
    <mergeCell ref="B1:E1"/>
    <mergeCell ref="C3:C7"/>
  </mergeCells>
  <phoneticPr fontId="0" type="noConversion"/>
  <hyperlinks>
    <hyperlink ref="A1" location="Index!A1" display="Index" xr:uid="{00000000-0004-0000-0E00-000000000000}"/>
  </hyperlinks>
  <pageMargins left="0.75" right="0.75" top="1" bottom="1" header="0.5" footer="0.5"/>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I8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296</v>
      </c>
      <c r="C1" s="269"/>
      <c r="D1" s="269"/>
      <c r="E1" s="269"/>
    </row>
    <row r="2" spans="1:9" ht="13.5" thickBot="1"/>
    <row r="3" spans="1:9" ht="15">
      <c r="B3" s="90" t="s">
        <v>1994</v>
      </c>
      <c r="C3" s="284"/>
    </row>
    <row r="4" spans="1:9" ht="30">
      <c r="B4" s="91" t="s">
        <v>1995</v>
      </c>
      <c r="C4" s="285"/>
    </row>
    <row r="5" spans="1:9" ht="15">
      <c r="B5" s="91" t="s">
        <v>1925</v>
      </c>
      <c r="C5" s="285"/>
    </row>
    <row r="6" spans="1:9" ht="15">
      <c r="B6" s="92" t="s">
        <v>1996</v>
      </c>
      <c r="C6" s="285"/>
    </row>
    <row r="7" spans="1:9" ht="30.75" thickBot="1">
      <c r="B7" s="93" t="s">
        <v>1997</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1395</v>
      </c>
      <c r="C14" s="15" t="s">
        <v>382</v>
      </c>
      <c r="D14" s="1" t="s">
        <v>383</v>
      </c>
      <c r="E14" s="1" t="s">
        <v>384</v>
      </c>
      <c r="F14" s="4">
        <v>2361000</v>
      </c>
      <c r="G14" s="4">
        <v>14895.55</v>
      </c>
      <c r="H14" s="4">
        <v>7.68</v>
      </c>
    </row>
    <row r="15" spans="1:9">
      <c r="B15" s="1" t="s">
        <v>1394</v>
      </c>
      <c r="C15" s="15" t="s">
        <v>382</v>
      </c>
      <c r="D15" s="1" t="s">
        <v>385</v>
      </c>
      <c r="E15" s="1" t="s">
        <v>386</v>
      </c>
      <c r="F15" s="4">
        <v>650000</v>
      </c>
      <c r="G15" s="4">
        <v>13719.23</v>
      </c>
      <c r="H15" s="4">
        <v>7.08</v>
      </c>
    </row>
    <row r="16" spans="1:9">
      <c r="B16" s="1" t="s">
        <v>1393</v>
      </c>
      <c r="C16" s="15" t="s">
        <v>382</v>
      </c>
      <c r="D16" s="1" t="s">
        <v>383</v>
      </c>
      <c r="E16" s="1" t="s">
        <v>387</v>
      </c>
      <c r="F16" s="4">
        <v>900000</v>
      </c>
      <c r="G16" s="4">
        <v>13481.1</v>
      </c>
      <c r="H16" s="4">
        <v>6.95</v>
      </c>
    </row>
    <row r="17" spans="2:8">
      <c r="B17" s="1" t="s">
        <v>1392</v>
      </c>
      <c r="C17" s="15" t="s">
        <v>382</v>
      </c>
      <c r="D17" s="1" t="s">
        <v>388</v>
      </c>
      <c r="E17" s="1" t="s">
        <v>389</v>
      </c>
      <c r="F17" s="4">
        <v>556000</v>
      </c>
      <c r="G17" s="4">
        <v>8789.25</v>
      </c>
      <c r="H17" s="4">
        <v>4.53</v>
      </c>
    </row>
    <row r="18" spans="2:8">
      <c r="B18" s="1" t="s">
        <v>1391</v>
      </c>
      <c r="C18" s="15" t="s">
        <v>382</v>
      </c>
      <c r="D18" s="1" t="s">
        <v>388</v>
      </c>
      <c r="E18" s="1" t="s">
        <v>390</v>
      </c>
      <c r="F18" s="4">
        <v>259500</v>
      </c>
      <c r="G18" s="4">
        <v>8682.2199999999993</v>
      </c>
      <c r="H18" s="4">
        <v>4.4800000000000004</v>
      </c>
    </row>
    <row r="19" spans="2:8">
      <c r="B19" s="1" t="s">
        <v>1389</v>
      </c>
      <c r="C19" s="15" t="s">
        <v>382</v>
      </c>
      <c r="D19" s="1" t="s">
        <v>401</v>
      </c>
      <c r="E19" s="1" t="s">
        <v>409</v>
      </c>
      <c r="F19" s="4">
        <v>3060000</v>
      </c>
      <c r="G19" s="4">
        <v>6202.62</v>
      </c>
      <c r="H19" s="4">
        <v>3.2</v>
      </c>
    </row>
    <row r="20" spans="2:8">
      <c r="B20" s="1" t="s">
        <v>1390</v>
      </c>
      <c r="C20" s="15" t="s">
        <v>382</v>
      </c>
      <c r="D20" s="1" t="s">
        <v>383</v>
      </c>
      <c r="E20" s="1" t="s">
        <v>391</v>
      </c>
      <c r="F20" s="4">
        <v>361000</v>
      </c>
      <c r="G20" s="4">
        <v>6158.12</v>
      </c>
      <c r="H20" s="4">
        <v>3.18</v>
      </c>
    </row>
    <row r="21" spans="2:8">
      <c r="B21" s="1" t="s">
        <v>1371</v>
      </c>
      <c r="C21" s="15" t="s">
        <v>382</v>
      </c>
      <c r="D21" s="1" t="s">
        <v>419</v>
      </c>
      <c r="E21" s="1" t="s">
        <v>519</v>
      </c>
      <c r="F21" s="4">
        <v>1720000</v>
      </c>
      <c r="G21" s="4">
        <v>5859.18</v>
      </c>
      <c r="H21" s="4">
        <v>3.02</v>
      </c>
    </row>
    <row r="22" spans="2:8">
      <c r="B22" s="1" t="s">
        <v>1388</v>
      </c>
      <c r="C22" s="15" t="s">
        <v>382</v>
      </c>
      <c r="D22" s="1" t="s">
        <v>383</v>
      </c>
      <c r="E22" s="1" t="s">
        <v>396</v>
      </c>
      <c r="F22" s="4">
        <v>761500</v>
      </c>
      <c r="G22" s="4">
        <v>5698.3</v>
      </c>
      <c r="H22" s="4">
        <v>2.94</v>
      </c>
    </row>
    <row r="23" spans="2:8">
      <c r="B23" s="1" t="s">
        <v>1387</v>
      </c>
      <c r="C23" s="15" t="s">
        <v>382</v>
      </c>
      <c r="D23" s="1" t="s">
        <v>392</v>
      </c>
      <c r="E23" s="1" t="s">
        <v>512</v>
      </c>
      <c r="F23" s="4">
        <v>577500</v>
      </c>
      <c r="G23" s="4">
        <v>5604.06</v>
      </c>
      <c r="H23" s="4">
        <v>2.89</v>
      </c>
    </row>
    <row r="24" spans="2:8">
      <c r="B24" s="1" t="s">
        <v>1386</v>
      </c>
      <c r="C24" s="15" t="s">
        <v>382</v>
      </c>
      <c r="D24" s="1" t="s">
        <v>388</v>
      </c>
      <c r="E24" s="1" t="s">
        <v>513</v>
      </c>
      <c r="F24" s="4">
        <v>557000</v>
      </c>
      <c r="G24" s="4">
        <v>5478.1</v>
      </c>
      <c r="H24" s="4">
        <v>2.83</v>
      </c>
    </row>
    <row r="25" spans="2:8">
      <c r="B25" s="1" t="s">
        <v>1384</v>
      </c>
      <c r="C25" s="15" t="s">
        <v>382</v>
      </c>
      <c r="D25" s="1" t="s">
        <v>394</v>
      </c>
      <c r="E25" s="1" t="s">
        <v>515</v>
      </c>
      <c r="F25" s="4">
        <v>106147</v>
      </c>
      <c r="G25" s="4">
        <v>4692.8100000000004</v>
      </c>
      <c r="H25" s="4">
        <v>2.42</v>
      </c>
    </row>
    <row r="26" spans="2:8">
      <c r="B26" s="1" t="s">
        <v>1377</v>
      </c>
      <c r="C26" s="15" t="s">
        <v>382</v>
      </c>
      <c r="D26" s="1" t="s">
        <v>401</v>
      </c>
      <c r="E26" s="1" t="s">
        <v>446</v>
      </c>
      <c r="F26" s="4">
        <v>18340</v>
      </c>
      <c r="G26" s="4">
        <v>4462.41</v>
      </c>
      <c r="H26" s="4">
        <v>2.2999999999999998</v>
      </c>
    </row>
    <row r="27" spans="2:8">
      <c r="B27" s="1" t="s">
        <v>1383</v>
      </c>
      <c r="C27" s="15" t="s">
        <v>382</v>
      </c>
      <c r="D27" s="1" t="s">
        <v>425</v>
      </c>
      <c r="E27" s="1" t="s">
        <v>516</v>
      </c>
      <c r="F27" s="4">
        <v>221000</v>
      </c>
      <c r="G27" s="4">
        <v>4364.8599999999997</v>
      </c>
      <c r="H27" s="4">
        <v>2.25</v>
      </c>
    </row>
    <row r="28" spans="2:8">
      <c r="B28" s="1" t="s">
        <v>1382</v>
      </c>
      <c r="C28" s="15" t="s">
        <v>382</v>
      </c>
      <c r="D28" s="1" t="s">
        <v>406</v>
      </c>
      <c r="E28" s="1" t="s">
        <v>407</v>
      </c>
      <c r="F28" s="4">
        <v>73200</v>
      </c>
      <c r="G28" s="4">
        <v>3969.67</v>
      </c>
      <c r="H28" s="4">
        <v>2.0499999999999998</v>
      </c>
    </row>
    <row r="29" spans="2:8">
      <c r="B29" s="1" t="s">
        <v>1376</v>
      </c>
      <c r="C29" s="15" t="s">
        <v>382</v>
      </c>
      <c r="D29" s="1" t="s">
        <v>417</v>
      </c>
      <c r="E29" s="1" t="s">
        <v>444</v>
      </c>
      <c r="F29" s="4">
        <v>575000</v>
      </c>
      <c r="G29" s="4">
        <v>3946.23</v>
      </c>
      <c r="H29" s="4">
        <v>2.04</v>
      </c>
    </row>
    <row r="30" spans="2:8">
      <c r="B30" s="1" t="s">
        <v>1360</v>
      </c>
      <c r="C30" s="15" t="s">
        <v>382</v>
      </c>
      <c r="D30" s="1" t="s">
        <v>399</v>
      </c>
      <c r="E30" s="1" t="s">
        <v>400</v>
      </c>
      <c r="F30" s="4">
        <v>4750</v>
      </c>
      <c r="G30" s="4">
        <v>3803.78</v>
      </c>
      <c r="H30" s="4">
        <v>1.96</v>
      </c>
    </row>
    <row r="31" spans="2:8">
      <c r="B31" s="1" t="s">
        <v>1385</v>
      </c>
      <c r="C31" s="15" t="s">
        <v>382</v>
      </c>
      <c r="D31" s="1" t="s">
        <v>497</v>
      </c>
      <c r="E31" s="1" t="s">
        <v>514</v>
      </c>
      <c r="F31" s="4">
        <v>1580000</v>
      </c>
      <c r="G31" s="4">
        <v>3671.92</v>
      </c>
      <c r="H31" s="4">
        <v>1.89</v>
      </c>
    </row>
    <row r="32" spans="2:8">
      <c r="B32" s="1" t="s">
        <v>1381</v>
      </c>
      <c r="C32" s="15" t="s">
        <v>382</v>
      </c>
      <c r="D32" s="1" t="s">
        <v>401</v>
      </c>
      <c r="E32" s="1" t="s">
        <v>428</v>
      </c>
      <c r="F32" s="4">
        <v>480000</v>
      </c>
      <c r="G32" s="4">
        <v>3621.12</v>
      </c>
      <c r="H32" s="4">
        <v>1.87</v>
      </c>
    </row>
    <row r="33" spans="2:8">
      <c r="B33" s="1" t="s">
        <v>1379</v>
      </c>
      <c r="C33" s="15" t="s">
        <v>382</v>
      </c>
      <c r="D33" s="1" t="s">
        <v>394</v>
      </c>
      <c r="E33" s="1" t="s">
        <v>395</v>
      </c>
      <c r="F33" s="4">
        <v>207000</v>
      </c>
      <c r="G33" s="4">
        <v>3586.28</v>
      </c>
      <c r="H33" s="4">
        <v>1.85</v>
      </c>
    </row>
    <row r="34" spans="2:8">
      <c r="B34" s="1" t="s">
        <v>1375</v>
      </c>
      <c r="C34" s="15" t="s">
        <v>382</v>
      </c>
      <c r="D34" s="1" t="s">
        <v>493</v>
      </c>
      <c r="E34" s="1" t="s">
        <v>517</v>
      </c>
      <c r="F34" s="4">
        <v>115000</v>
      </c>
      <c r="G34" s="4">
        <v>3542.23</v>
      </c>
      <c r="H34" s="4">
        <v>1.83</v>
      </c>
    </row>
    <row r="35" spans="2:8">
      <c r="B35" s="1" t="s">
        <v>1374</v>
      </c>
      <c r="C35" s="15" t="s">
        <v>382</v>
      </c>
      <c r="D35" s="1" t="s">
        <v>441</v>
      </c>
      <c r="E35" s="1" t="s">
        <v>518</v>
      </c>
      <c r="F35" s="4">
        <v>69300</v>
      </c>
      <c r="G35" s="4">
        <v>3406.61</v>
      </c>
      <c r="H35" s="4">
        <v>1.76</v>
      </c>
    </row>
    <row r="36" spans="2:8">
      <c r="B36" s="1" t="s">
        <v>1373</v>
      </c>
      <c r="C36" s="15" t="s">
        <v>382</v>
      </c>
      <c r="D36" s="1" t="s">
        <v>417</v>
      </c>
      <c r="E36" s="1" t="s">
        <v>521</v>
      </c>
      <c r="F36" s="4">
        <v>525000</v>
      </c>
      <c r="G36" s="4">
        <v>3216.68</v>
      </c>
      <c r="H36" s="4">
        <v>1.66</v>
      </c>
    </row>
    <row r="37" spans="2:8">
      <c r="B37" s="1" t="s">
        <v>1372</v>
      </c>
      <c r="C37" s="15" t="s">
        <v>382</v>
      </c>
      <c r="D37" s="1" t="s">
        <v>394</v>
      </c>
      <c r="E37" s="1" t="s">
        <v>522</v>
      </c>
      <c r="F37" s="4">
        <v>312000</v>
      </c>
      <c r="G37" s="4">
        <v>3190.04</v>
      </c>
      <c r="H37" s="4">
        <v>1.65</v>
      </c>
    </row>
    <row r="38" spans="2:8">
      <c r="B38" s="1" t="s">
        <v>2364</v>
      </c>
      <c r="C38" s="15" t="s">
        <v>382</v>
      </c>
      <c r="D38" s="1" t="s">
        <v>425</v>
      </c>
      <c r="E38" s="1" t="s">
        <v>426</v>
      </c>
      <c r="F38" s="4">
        <v>243100</v>
      </c>
      <c r="G38" s="4">
        <v>3019.18</v>
      </c>
      <c r="H38" s="4">
        <v>1.56</v>
      </c>
    </row>
    <row r="39" spans="2:8">
      <c r="B39" s="1" t="s">
        <v>523</v>
      </c>
      <c r="C39" s="15" t="s">
        <v>382</v>
      </c>
      <c r="D39" s="1" t="s">
        <v>383</v>
      </c>
      <c r="E39" s="1" t="s">
        <v>524</v>
      </c>
      <c r="F39" s="4">
        <v>700000</v>
      </c>
      <c r="G39" s="4">
        <v>2934.4</v>
      </c>
      <c r="H39" s="4">
        <v>1.51</v>
      </c>
    </row>
    <row r="40" spans="2:8">
      <c r="B40" s="1" t="s">
        <v>1367</v>
      </c>
      <c r="C40" s="15" t="s">
        <v>382</v>
      </c>
      <c r="D40" s="1" t="s">
        <v>401</v>
      </c>
      <c r="E40" s="1" t="s">
        <v>528</v>
      </c>
      <c r="F40" s="4">
        <v>485000</v>
      </c>
      <c r="G40" s="4">
        <v>2789.72</v>
      </c>
      <c r="H40" s="4">
        <v>1.44</v>
      </c>
    </row>
    <row r="41" spans="2:8">
      <c r="B41" s="1" t="s">
        <v>2356</v>
      </c>
      <c r="C41" s="15" t="s">
        <v>382</v>
      </c>
      <c r="D41" s="1" t="s">
        <v>406</v>
      </c>
      <c r="E41" s="1" t="s">
        <v>535</v>
      </c>
      <c r="F41" s="4">
        <v>49400</v>
      </c>
      <c r="G41" s="4">
        <v>2741.55</v>
      </c>
      <c r="H41" s="4">
        <v>1.41</v>
      </c>
    </row>
    <row r="42" spans="2:8">
      <c r="B42" s="1" t="s">
        <v>1370</v>
      </c>
      <c r="C42" s="15" t="s">
        <v>382</v>
      </c>
      <c r="D42" s="1" t="s">
        <v>487</v>
      </c>
      <c r="E42" s="1" t="s">
        <v>525</v>
      </c>
      <c r="F42" s="4">
        <v>102000</v>
      </c>
      <c r="G42" s="4">
        <v>2724.57</v>
      </c>
      <c r="H42" s="4">
        <v>1.41</v>
      </c>
    </row>
    <row r="43" spans="2:8">
      <c r="B43" s="1" t="s">
        <v>1354</v>
      </c>
      <c r="C43" s="15" t="s">
        <v>382</v>
      </c>
      <c r="D43" s="1" t="s">
        <v>441</v>
      </c>
      <c r="E43" s="1" t="s">
        <v>527</v>
      </c>
      <c r="F43" s="4">
        <v>281121</v>
      </c>
      <c r="G43" s="4">
        <v>2708.46</v>
      </c>
      <c r="H43" s="4">
        <v>1.4</v>
      </c>
    </row>
    <row r="44" spans="2:8">
      <c r="B44" s="1" t="s">
        <v>1378</v>
      </c>
      <c r="C44" s="15" t="s">
        <v>382</v>
      </c>
      <c r="D44" s="1" t="s">
        <v>388</v>
      </c>
      <c r="E44" s="1" t="s">
        <v>520</v>
      </c>
      <c r="F44" s="4">
        <v>73200</v>
      </c>
      <c r="G44" s="4">
        <v>2672.9</v>
      </c>
      <c r="H44" s="4">
        <v>1.38</v>
      </c>
    </row>
    <row r="45" spans="2:8">
      <c r="B45" s="1" t="s">
        <v>1365</v>
      </c>
      <c r="C45" s="15" t="s">
        <v>382</v>
      </c>
      <c r="D45" s="1" t="s">
        <v>388</v>
      </c>
      <c r="E45" s="1" t="s">
        <v>408</v>
      </c>
      <c r="F45" s="4">
        <v>634000</v>
      </c>
      <c r="G45" s="4">
        <v>2533.46</v>
      </c>
      <c r="H45" s="4">
        <v>1.31</v>
      </c>
    </row>
    <row r="46" spans="2:8">
      <c r="B46" s="1" t="s">
        <v>1368</v>
      </c>
      <c r="C46" s="15" t="s">
        <v>382</v>
      </c>
      <c r="D46" s="1" t="s">
        <v>417</v>
      </c>
      <c r="E46" s="1" t="s">
        <v>418</v>
      </c>
      <c r="F46" s="4">
        <v>160000</v>
      </c>
      <c r="G46" s="4">
        <v>2507.1999999999998</v>
      </c>
      <c r="H46" s="4">
        <v>1.29</v>
      </c>
    </row>
    <row r="47" spans="2:8">
      <c r="B47" s="1" t="s">
        <v>1364</v>
      </c>
      <c r="C47" s="15" t="s">
        <v>382</v>
      </c>
      <c r="D47" s="1" t="s">
        <v>433</v>
      </c>
      <c r="E47" s="1" t="s">
        <v>529</v>
      </c>
      <c r="F47" s="4">
        <v>173000</v>
      </c>
      <c r="G47" s="4">
        <v>2327.9699999999998</v>
      </c>
      <c r="H47" s="4">
        <v>1.2</v>
      </c>
    </row>
    <row r="48" spans="2:8">
      <c r="B48" s="1" t="s">
        <v>1363</v>
      </c>
      <c r="C48" s="15" t="s">
        <v>382</v>
      </c>
      <c r="D48" s="1" t="s">
        <v>388</v>
      </c>
      <c r="E48" s="1" t="s">
        <v>405</v>
      </c>
      <c r="F48" s="4">
        <v>83000</v>
      </c>
      <c r="G48" s="4">
        <v>2158.42</v>
      </c>
      <c r="H48" s="4">
        <v>1.1100000000000001</v>
      </c>
    </row>
    <row r="49" spans="2:8">
      <c r="B49" s="1" t="s">
        <v>903</v>
      </c>
      <c r="C49" s="15" t="s">
        <v>382</v>
      </c>
      <c r="D49" s="1" t="s">
        <v>401</v>
      </c>
      <c r="E49" s="1" t="s">
        <v>904</v>
      </c>
      <c r="F49" s="4">
        <v>370000</v>
      </c>
      <c r="G49" s="4">
        <v>2114</v>
      </c>
      <c r="H49" s="4">
        <v>1.0900000000000001</v>
      </c>
    </row>
    <row r="50" spans="2:8">
      <c r="B50" s="1" t="s">
        <v>1362</v>
      </c>
      <c r="C50" s="15" t="s">
        <v>382</v>
      </c>
      <c r="D50" s="1" t="s">
        <v>425</v>
      </c>
      <c r="E50" s="1" t="s">
        <v>530</v>
      </c>
      <c r="F50" s="4">
        <v>272025</v>
      </c>
      <c r="G50" s="4">
        <v>2072.56</v>
      </c>
      <c r="H50" s="4">
        <v>1.07</v>
      </c>
    </row>
    <row r="51" spans="2:8">
      <c r="B51" s="1" t="s">
        <v>1357</v>
      </c>
      <c r="C51" s="15" t="s">
        <v>382</v>
      </c>
      <c r="D51" s="1" t="s">
        <v>487</v>
      </c>
      <c r="E51" s="1" t="s">
        <v>532</v>
      </c>
      <c r="F51" s="4">
        <v>27000</v>
      </c>
      <c r="G51" s="4">
        <v>2029.29</v>
      </c>
      <c r="H51" s="4">
        <v>1.05</v>
      </c>
    </row>
    <row r="52" spans="2:8">
      <c r="B52" s="1" t="s">
        <v>1358</v>
      </c>
      <c r="C52" s="15" t="s">
        <v>382</v>
      </c>
      <c r="D52" s="1" t="s">
        <v>433</v>
      </c>
      <c r="E52" s="1" t="s">
        <v>434</v>
      </c>
      <c r="F52" s="4">
        <v>35000</v>
      </c>
      <c r="G52" s="4">
        <v>2025.92</v>
      </c>
      <c r="H52" s="4">
        <v>1.05</v>
      </c>
    </row>
    <row r="53" spans="2:8">
      <c r="B53" s="1" t="s">
        <v>2365</v>
      </c>
      <c r="C53" s="15" t="s">
        <v>382</v>
      </c>
      <c r="D53" s="1" t="s">
        <v>493</v>
      </c>
      <c r="E53" s="1" t="s">
        <v>905</v>
      </c>
      <c r="F53" s="4">
        <v>500000</v>
      </c>
      <c r="G53" s="4">
        <v>1970</v>
      </c>
      <c r="H53" s="4">
        <v>1.02</v>
      </c>
    </row>
    <row r="54" spans="2:8">
      <c r="B54" s="1" t="s">
        <v>1355</v>
      </c>
      <c r="C54" s="15" t="s">
        <v>382</v>
      </c>
      <c r="D54" s="1" t="s">
        <v>392</v>
      </c>
      <c r="E54" s="1" t="s">
        <v>393</v>
      </c>
      <c r="F54" s="4">
        <v>79000</v>
      </c>
      <c r="G54" s="4">
        <v>1955.45</v>
      </c>
      <c r="H54" s="4">
        <v>1.01</v>
      </c>
    </row>
    <row r="55" spans="2:8">
      <c r="B55" s="1" t="s">
        <v>2150</v>
      </c>
      <c r="C55" s="15" t="s">
        <v>382</v>
      </c>
      <c r="D55" s="1" t="s">
        <v>388</v>
      </c>
      <c r="E55" s="1" t="s">
        <v>536</v>
      </c>
      <c r="F55" s="4">
        <v>44889</v>
      </c>
      <c r="G55" s="4">
        <v>1827.57</v>
      </c>
      <c r="H55" s="4">
        <v>0.94</v>
      </c>
    </row>
    <row r="56" spans="2:8">
      <c r="B56" s="104" t="s">
        <v>2461</v>
      </c>
      <c r="G56" s="10">
        <f>SUM(G14:G55)</f>
        <v>187154.99</v>
      </c>
      <c r="H56" s="10">
        <f>SUM(H14:H55)</f>
        <v>96.56</v>
      </c>
    </row>
    <row r="57" spans="2:8">
      <c r="B57" s="2" t="s">
        <v>2462</v>
      </c>
    </row>
    <row r="58" spans="2:8">
      <c r="B58" s="2" t="s">
        <v>2463</v>
      </c>
    </row>
    <row r="59" spans="2:8">
      <c r="B59" s="1" t="s">
        <v>496</v>
      </c>
      <c r="C59" s="15" t="s">
        <v>382</v>
      </c>
      <c r="D59" s="1" t="s">
        <v>497</v>
      </c>
      <c r="E59" s="1" t="s">
        <v>498</v>
      </c>
      <c r="F59" s="4">
        <v>733600</v>
      </c>
      <c r="G59" s="4">
        <v>831.1</v>
      </c>
      <c r="H59" s="4">
        <v>0.43</v>
      </c>
    </row>
    <row r="60" spans="2:8">
      <c r="B60" s="2" t="s">
        <v>2464</v>
      </c>
      <c r="G60" s="10">
        <f>+G59</f>
        <v>831.1</v>
      </c>
      <c r="H60" s="10">
        <f>+H59</f>
        <v>0.43</v>
      </c>
    </row>
    <row r="61" spans="2:8">
      <c r="B61" s="2" t="s">
        <v>2474</v>
      </c>
      <c r="C61" s="17"/>
      <c r="D61" s="2"/>
      <c r="E61" s="2"/>
      <c r="F61" s="10"/>
      <c r="G61" s="10">
        <f>+G56+G60</f>
        <v>187986.09</v>
      </c>
      <c r="H61" s="10">
        <f>+H56+H60</f>
        <v>96.990000000000009</v>
      </c>
    </row>
    <row r="62" spans="2:8">
      <c r="B62" s="2" t="s">
        <v>448</v>
      </c>
      <c r="C62" s="17"/>
      <c r="D62" s="2"/>
      <c r="E62" s="2"/>
      <c r="F62" s="10"/>
      <c r="G62" s="10">
        <v>5461.37</v>
      </c>
      <c r="H62" s="10">
        <v>2.82</v>
      </c>
    </row>
    <row r="63" spans="2:8">
      <c r="B63" s="2" t="s">
        <v>368</v>
      </c>
      <c r="C63" s="17"/>
      <c r="D63" s="2"/>
      <c r="E63" s="2"/>
      <c r="F63" s="10"/>
      <c r="G63" s="10">
        <v>193447.46</v>
      </c>
      <c r="H63" s="10">
        <v>99.79</v>
      </c>
    </row>
    <row r="64" spans="2:8">
      <c r="B64" s="2" t="s">
        <v>503</v>
      </c>
      <c r="C64" s="17"/>
      <c r="D64" s="2"/>
      <c r="E64" s="2"/>
      <c r="F64" s="10"/>
      <c r="G64" s="10">
        <v>419.33959000001323</v>
      </c>
      <c r="H64" s="10">
        <v>0.20999999999999375</v>
      </c>
    </row>
    <row r="65" spans="2:8">
      <c r="B65" s="2" t="s">
        <v>370</v>
      </c>
      <c r="C65" s="17"/>
      <c r="D65" s="2"/>
      <c r="E65" s="2"/>
      <c r="F65" s="10"/>
      <c r="G65" s="10">
        <v>193866.79959000001</v>
      </c>
      <c r="H65" s="10">
        <v>100</v>
      </c>
    </row>
    <row r="66" spans="2:8">
      <c r="B66" s="1" t="s">
        <v>371</v>
      </c>
    </row>
    <row r="67" spans="2:8">
      <c r="B67" s="1" t="s">
        <v>372</v>
      </c>
    </row>
    <row r="69" spans="2:8" ht="25.5">
      <c r="B69" s="11" t="s">
        <v>373</v>
      </c>
      <c r="C69" s="15" t="s">
        <v>374</v>
      </c>
    </row>
    <row r="70" spans="2:8">
      <c r="B70" s="2"/>
    </row>
    <row r="71" spans="2:8">
      <c r="B71" s="2" t="s">
        <v>375</v>
      </c>
    </row>
    <row r="72" spans="2:8">
      <c r="B72" s="2" t="s">
        <v>449</v>
      </c>
    </row>
    <row r="73" spans="2:8">
      <c r="B73" s="2" t="s">
        <v>376</v>
      </c>
    </row>
    <row r="74" spans="2:8">
      <c r="B74" s="2" t="s">
        <v>906</v>
      </c>
      <c r="C74" s="17"/>
    </row>
    <row r="75" spans="2:8">
      <c r="B75" s="2" t="s">
        <v>907</v>
      </c>
      <c r="C75" s="17"/>
    </row>
    <row r="76" spans="2:8">
      <c r="B76" s="2" t="s">
        <v>908</v>
      </c>
      <c r="C76" s="17"/>
    </row>
    <row r="77" spans="2:8">
      <c r="B77" s="2" t="s">
        <v>909</v>
      </c>
      <c r="C77" s="17"/>
    </row>
    <row r="78" spans="2:8">
      <c r="B78" s="2" t="s">
        <v>910</v>
      </c>
      <c r="C78" s="17"/>
    </row>
    <row r="79" spans="2:8">
      <c r="B79" s="2" t="s">
        <v>911</v>
      </c>
      <c r="C79" s="17"/>
    </row>
    <row r="80" spans="2:8">
      <c r="B80" s="2" t="s">
        <v>912</v>
      </c>
      <c r="C80" s="17"/>
    </row>
    <row r="81" spans="2:8">
      <c r="B81" s="2" t="s">
        <v>913</v>
      </c>
      <c r="C81" s="17"/>
    </row>
    <row r="82" spans="2:8" s="134" customFormat="1">
      <c r="B82" s="104" t="s">
        <v>2811</v>
      </c>
      <c r="C82" s="144"/>
      <c r="F82" s="136"/>
      <c r="G82" s="136"/>
      <c r="H82" s="136"/>
    </row>
    <row r="83" spans="2:8" s="134" customFormat="1">
      <c r="B83" s="104" t="s">
        <v>377</v>
      </c>
      <c r="C83" s="135"/>
      <c r="F83" s="136"/>
      <c r="G83" s="136"/>
      <c r="H83" s="136"/>
    </row>
    <row r="84" spans="2:8" s="134" customFormat="1">
      <c r="B84" s="104" t="s">
        <v>378</v>
      </c>
      <c r="C84" s="135"/>
      <c r="F84" s="136"/>
      <c r="G84" s="136"/>
      <c r="H84" s="136"/>
    </row>
  </sheetData>
  <mergeCells count="2">
    <mergeCell ref="B1:E1"/>
    <mergeCell ref="C3:C7"/>
  </mergeCells>
  <phoneticPr fontId="0" type="noConversion"/>
  <hyperlinks>
    <hyperlink ref="A1" location="Index!A1" display="Index" xr:uid="{00000000-0004-0000-1800-000000000000}"/>
  </hyperlinks>
  <pageMargins left="0.75" right="0.75" top="1" bottom="1" header="0.5" footer="0.5"/>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I79"/>
  <sheetViews>
    <sheetView workbookViewId="0">
      <selection activeCell="B1" sqref="B1:E1"/>
    </sheetView>
  </sheetViews>
  <sheetFormatPr defaultRowHeight="12.75"/>
  <cols>
    <col min="1" max="1" width="5.42578125" style="1" bestFit="1" customWidth="1"/>
    <col min="2" max="2" width="67.28515625" style="1" bestFit="1" customWidth="1"/>
    <col min="3" max="3" width="20.7109375" style="15" customWidth="1"/>
    <col min="4" max="4" width="27.42578125" style="1" bestFit="1" customWidth="1"/>
    <col min="5" max="5" width="13.7109375" style="1" bestFit="1" customWidth="1"/>
    <col min="6" max="6" width="11.5703125" style="4" bestFit="1" customWidth="1"/>
    <col min="7" max="7" width="18.140625" style="4" bestFit="1" customWidth="1"/>
    <col min="8" max="8" width="9.140625" style="4" bestFit="1"/>
    <col min="9" max="16384" width="9.140625" style="1"/>
  </cols>
  <sheetData>
    <row r="1" spans="1:9">
      <c r="A1" s="3" t="s">
        <v>243</v>
      </c>
      <c r="B1" s="269" t="s">
        <v>290</v>
      </c>
      <c r="C1" s="269"/>
      <c r="D1" s="269"/>
      <c r="E1" s="269"/>
    </row>
    <row r="2" spans="1:9" ht="13.5" thickBot="1"/>
    <row r="3" spans="1:9" ht="15">
      <c r="B3" s="90" t="s">
        <v>1998</v>
      </c>
      <c r="C3" s="284"/>
    </row>
    <row r="4" spans="1:9" ht="15">
      <c r="B4" s="92" t="s">
        <v>1999</v>
      </c>
      <c r="C4" s="285"/>
    </row>
    <row r="5" spans="1:9" ht="15">
      <c r="B5" s="91" t="s">
        <v>1925</v>
      </c>
      <c r="C5" s="285"/>
    </row>
    <row r="6" spans="1:9" ht="15">
      <c r="B6" s="91" t="s">
        <v>1942</v>
      </c>
      <c r="C6" s="285"/>
    </row>
    <row r="7" spans="1:9" ht="30.75" thickBot="1">
      <c r="B7" s="93" t="s">
        <v>2000</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1395</v>
      </c>
      <c r="C14" s="15" t="s">
        <v>382</v>
      </c>
      <c r="D14" s="1" t="s">
        <v>383</v>
      </c>
      <c r="E14" s="1" t="s">
        <v>384</v>
      </c>
      <c r="F14" s="4">
        <v>6000000</v>
      </c>
      <c r="G14" s="4">
        <v>37854</v>
      </c>
      <c r="H14" s="4">
        <v>8.09</v>
      </c>
    </row>
    <row r="15" spans="1:9">
      <c r="B15" s="1" t="s">
        <v>1393</v>
      </c>
      <c r="C15" s="15" t="s">
        <v>382</v>
      </c>
      <c r="D15" s="1" t="s">
        <v>383</v>
      </c>
      <c r="E15" s="1" t="s">
        <v>387</v>
      </c>
      <c r="F15" s="4">
        <v>2400000</v>
      </c>
      <c r="G15" s="4">
        <v>35949.599999999999</v>
      </c>
      <c r="H15" s="4">
        <v>7.69</v>
      </c>
    </row>
    <row r="16" spans="1:9">
      <c r="B16" s="1" t="s">
        <v>1394</v>
      </c>
      <c r="C16" s="15" t="s">
        <v>382</v>
      </c>
      <c r="D16" s="1" t="s">
        <v>385</v>
      </c>
      <c r="E16" s="1" t="s">
        <v>386</v>
      </c>
      <c r="F16" s="4">
        <v>1615000</v>
      </c>
      <c r="G16" s="4">
        <v>34087</v>
      </c>
      <c r="H16" s="4">
        <v>7.29</v>
      </c>
    </row>
    <row r="17" spans="2:8">
      <c r="B17" s="1" t="s">
        <v>1392</v>
      </c>
      <c r="C17" s="15" t="s">
        <v>382</v>
      </c>
      <c r="D17" s="1" t="s">
        <v>388</v>
      </c>
      <c r="E17" s="1" t="s">
        <v>389</v>
      </c>
      <c r="F17" s="4">
        <v>1955000</v>
      </c>
      <c r="G17" s="4">
        <v>30904.639999999999</v>
      </c>
      <c r="H17" s="4">
        <v>6.61</v>
      </c>
    </row>
    <row r="18" spans="2:8">
      <c r="B18" s="1" t="s">
        <v>1355</v>
      </c>
      <c r="C18" s="15" t="s">
        <v>382</v>
      </c>
      <c r="D18" s="1" t="s">
        <v>392</v>
      </c>
      <c r="E18" s="1" t="s">
        <v>393</v>
      </c>
      <c r="F18" s="4">
        <v>1027300</v>
      </c>
      <c r="G18" s="4">
        <v>25428.240000000002</v>
      </c>
      <c r="H18" s="4">
        <v>5.44</v>
      </c>
    </row>
    <row r="19" spans="2:8">
      <c r="B19" s="1" t="s">
        <v>1389</v>
      </c>
      <c r="C19" s="15" t="s">
        <v>382</v>
      </c>
      <c r="D19" s="1" t="s">
        <v>401</v>
      </c>
      <c r="E19" s="1" t="s">
        <v>409</v>
      </c>
      <c r="F19" s="4">
        <v>12450000</v>
      </c>
      <c r="G19" s="4">
        <v>25236.15</v>
      </c>
      <c r="H19" s="4">
        <v>5.4</v>
      </c>
    </row>
    <row r="20" spans="2:8">
      <c r="B20" s="1" t="s">
        <v>1386</v>
      </c>
      <c r="C20" s="15" t="s">
        <v>382</v>
      </c>
      <c r="D20" s="1" t="s">
        <v>388</v>
      </c>
      <c r="E20" s="1" t="s">
        <v>513</v>
      </c>
      <c r="F20" s="4">
        <v>2175000</v>
      </c>
      <c r="G20" s="4">
        <v>21391.13</v>
      </c>
      <c r="H20" s="4">
        <v>4.57</v>
      </c>
    </row>
    <row r="21" spans="2:8">
      <c r="B21" s="1" t="s">
        <v>1385</v>
      </c>
      <c r="C21" s="15" t="s">
        <v>382</v>
      </c>
      <c r="D21" s="1" t="s">
        <v>497</v>
      </c>
      <c r="E21" s="1" t="s">
        <v>514</v>
      </c>
      <c r="F21" s="4">
        <v>7700000</v>
      </c>
      <c r="G21" s="4">
        <v>17894.8</v>
      </c>
      <c r="H21" s="4">
        <v>3.83</v>
      </c>
    </row>
    <row r="22" spans="2:8">
      <c r="B22" s="1" t="s">
        <v>1361</v>
      </c>
      <c r="C22" s="15" t="s">
        <v>382</v>
      </c>
      <c r="D22" s="1" t="s">
        <v>419</v>
      </c>
      <c r="E22" s="1" t="s">
        <v>431</v>
      </c>
      <c r="F22" s="4">
        <v>700000</v>
      </c>
      <c r="G22" s="4">
        <v>14103.6</v>
      </c>
      <c r="H22" s="4">
        <v>3.02</v>
      </c>
    </row>
    <row r="23" spans="2:8">
      <c r="B23" s="1" t="s">
        <v>1380</v>
      </c>
      <c r="C23" s="15" t="s">
        <v>382</v>
      </c>
      <c r="D23" s="1" t="s">
        <v>401</v>
      </c>
      <c r="E23" s="1" t="s">
        <v>461</v>
      </c>
      <c r="F23" s="4">
        <v>1679287</v>
      </c>
      <c r="G23" s="4">
        <v>12747.47</v>
      </c>
      <c r="H23" s="4">
        <v>2.73</v>
      </c>
    </row>
    <row r="24" spans="2:8">
      <c r="B24" s="1" t="s">
        <v>1388</v>
      </c>
      <c r="C24" s="15" t="s">
        <v>382</v>
      </c>
      <c r="D24" s="1" t="s">
        <v>383</v>
      </c>
      <c r="E24" s="1" t="s">
        <v>396</v>
      </c>
      <c r="F24" s="4">
        <v>1700000</v>
      </c>
      <c r="G24" s="4">
        <v>12721.1</v>
      </c>
      <c r="H24" s="4">
        <v>2.72</v>
      </c>
    </row>
    <row r="25" spans="2:8">
      <c r="B25" s="1" t="s">
        <v>523</v>
      </c>
      <c r="C25" s="15" t="s">
        <v>382</v>
      </c>
      <c r="D25" s="1" t="s">
        <v>383</v>
      </c>
      <c r="E25" s="1" t="s">
        <v>524</v>
      </c>
      <c r="F25" s="4">
        <v>2800000</v>
      </c>
      <c r="G25" s="4">
        <v>11737.6</v>
      </c>
      <c r="H25" s="4">
        <v>2.5099999999999998</v>
      </c>
    </row>
    <row r="26" spans="2:8">
      <c r="B26" s="1" t="s">
        <v>1378</v>
      </c>
      <c r="C26" s="15" t="s">
        <v>382</v>
      </c>
      <c r="D26" s="1" t="s">
        <v>388</v>
      </c>
      <c r="E26" s="1" t="s">
        <v>520</v>
      </c>
      <c r="F26" s="4">
        <v>276120</v>
      </c>
      <c r="G26" s="4">
        <v>10082.52</v>
      </c>
      <c r="H26" s="4">
        <v>2.16</v>
      </c>
    </row>
    <row r="27" spans="2:8">
      <c r="B27" s="1" t="s">
        <v>1391</v>
      </c>
      <c r="C27" s="15" t="s">
        <v>382</v>
      </c>
      <c r="D27" s="1" t="s">
        <v>388</v>
      </c>
      <c r="E27" s="1" t="s">
        <v>390</v>
      </c>
      <c r="F27" s="4">
        <v>300000</v>
      </c>
      <c r="G27" s="4">
        <v>10037.25</v>
      </c>
      <c r="H27" s="4">
        <v>2.15</v>
      </c>
    </row>
    <row r="28" spans="2:8">
      <c r="B28" s="1" t="s">
        <v>2366</v>
      </c>
      <c r="C28" s="15" t="s">
        <v>382</v>
      </c>
      <c r="D28" s="1" t="s">
        <v>406</v>
      </c>
      <c r="E28" s="1" t="s">
        <v>603</v>
      </c>
      <c r="F28" s="4">
        <v>1005000</v>
      </c>
      <c r="G28" s="4">
        <v>9891.2099999999991</v>
      </c>
      <c r="H28" s="4">
        <v>2.11</v>
      </c>
    </row>
    <row r="29" spans="2:8">
      <c r="B29" s="1" t="s">
        <v>2131</v>
      </c>
      <c r="C29" s="15" t="s">
        <v>382</v>
      </c>
      <c r="D29" s="1" t="s">
        <v>439</v>
      </c>
      <c r="E29" s="1" t="s">
        <v>11</v>
      </c>
      <c r="F29" s="4">
        <v>480000</v>
      </c>
      <c r="G29" s="4">
        <v>9762.48</v>
      </c>
      <c r="H29" s="4">
        <v>2.09</v>
      </c>
    </row>
    <row r="30" spans="2:8">
      <c r="B30" s="1" t="s">
        <v>2135</v>
      </c>
      <c r="C30" s="15" t="s">
        <v>382</v>
      </c>
      <c r="D30" s="1" t="s">
        <v>454</v>
      </c>
      <c r="E30" s="1" t="s">
        <v>12</v>
      </c>
      <c r="F30" s="4">
        <v>1820000</v>
      </c>
      <c r="G30" s="4">
        <v>9641.4500000000007</v>
      </c>
      <c r="H30" s="4">
        <v>2.06</v>
      </c>
    </row>
    <row r="31" spans="2:8">
      <c r="B31" s="1" t="s">
        <v>1366</v>
      </c>
      <c r="C31" s="15" t="s">
        <v>382</v>
      </c>
      <c r="D31" s="1" t="s">
        <v>487</v>
      </c>
      <c r="E31" s="1" t="s">
        <v>526</v>
      </c>
      <c r="F31" s="4">
        <v>220800</v>
      </c>
      <c r="G31" s="4">
        <v>9127.5400000000009</v>
      </c>
      <c r="H31" s="4">
        <v>1.95</v>
      </c>
    </row>
    <row r="32" spans="2:8">
      <c r="B32" s="1" t="s">
        <v>2339</v>
      </c>
      <c r="C32" s="15" t="s">
        <v>382</v>
      </c>
      <c r="D32" s="1" t="s">
        <v>415</v>
      </c>
      <c r="E32" s="1" t="s">
        <v>416</v>
      </c>
      <c r="F32" s="4">
        <v>1010000</v>
      </c>
      <c r="G32" s="4">
        <v>8621.8700000000008</v>
      </c>
      <c r="H32" s="4">
        <v>1.84</v>
      </c>
    </row>
    <row r="33" spans="2:8">
      <c r="B33" s="1" t="s">
        <v>1360</v>
      </c>
      <c r="C33" s="15" t="s">
        <v>382</v>
      </c>
      <c r="D33" s="1" t="s">
        <v>399</v>
      </c>
      <c r="E33" s="1" t="s">
        <v>400</v>
      </c>
      <c r="F33" s="4">
        <v>10600</v>
      </c>
      <c r="G33" s="4">
        <v>8488.43</v>
      </c>
      <c r="H33" s="4">
        <v>1.81</v>
      </c>
    </row>
    <row r="34" spans="2:8">
      <c r="B34" s="1" t="s">
        <v>2170</v>
      </c>
      <c r="C34" s="15" t="s">
        <v>382</v>
      </c>
      <c r="D34" s="1" t="s">
        <v>487</v>
      </c>
      <c r="E34" s="1" t="s">
        <v>648</v>
      </c>
      <c r="F34" s="4">
        <v>2400000</v>
      </c>
      <c r="G34" s="4">
        <v>8150.4</v>
      </c>
      <c r="H34" s="4">
        <v>1.74</v>
      </c>
    </row>
    <row r="35" spans="2:8">
      <c r="B35" s="1" t="s">
        <v>1377</v>
      </c>
      <c r="C35" s="15" t="s">
        <v>382</v>
      </c>
      <c r="D35" s="1" t="s">
        <v>401</v>
      </c>
      <c r="E35" s="1" t="s">
        <v>446</v>
      </c>
      <c r="F35" s="4">
        <v>30660</v>
      </c>
      <c r="G35" s="4">
        <v>7460.05</v>
      </c>
      <c r="H35" s="4">
        <v>1.59</v>
      </c>
    </row>
    <row r="36" spans="2:8">
      <c r="B36" s="1" t="s">
        <v>1382</v>
      </c>
      <c r="C36" s="15" t="s">
        <v>382</v>
      </c>
      <c r="D36" s="1" t="s">
        <v>406</v>
      </c>
      <c r="E36" s="1" t="s">
        <v>407</v>
      </c>
      <c r="F36" s="4">
        <v>133800</v>
      </c>
      <c r="G36" s="4">
        <v>7256.04</v>
      </c>
      <c r="H36" s="4">
        <v>1.55</v>
      </c>
    </row>
    <row r="37" spans="2:8">
      <c r="B37" s="1" t="s">
        <v>2367</v>
      </c>
      <c r="C37" s="15" t="s">
        <v>382</v>
      </c>
      <c r="D37" s="1" t="s">
        <v>433</v>
      </c>
      <c r="E37" s="1" t="s">
        <v>465</v>
      </c>
      <c r="F37" s="4">
        <v>2160000</v>
      </c>
      <c r="G37" s="4">
        <v>7017.84</v>
      </c>
      <c r="H37" s="4">
        <v>1.5</v>
      </c>
    </row>
    <row r="38" spans="2:8">
      <c r="B38" s="1" t="s">
        <v>2368</v>
      </c>
      <c r="C38" s="15" t="s">
        <v>382</v>
      </c>
      <c r="D38" s="1" t="s">
        <v>394</v>
      </c>
      <c r="E38" s="1" t="s">
        <v>802</v>
      </c>
      <c r="F38" s="4">
        <v>2800000</v>
      </c>
      <c r="G38" s="4">
        <v>6517</v>
      </c>
      <c r="H38" s="4">
        <v>1.39</v>
      </c>
    </row>
    <row r="39" spans="2:8">
      <c r="B39" s="1" t="s">
        <v>2086</v>
      </c>
      <c r="C39" s="15" t="s">
        <v>382</v>
      </c>
      <c r="D39" s="1" t="s">
        <v>497</v>
      </c>
      <c r="E39" s="1" t="s">
        <v>592</v>
      </c>
      <c r="F39" s="4">
        <v>4600000</v>
      </c>
      <c r="G39" s="4">
        <v>5616.6</v>
      </c>
      <c r="H39" s="4">
        <v>1.2</v>
      </c>
    </row>
    <row r="40" spans="2:8">
      <c r="B40" s="1" t="s">
        <v>1376</v>
      </c>
      <c r="C40" s="15" t="s">
        <v>382</v>
      </c>
      <c r="D40" s="1" t="s">
        <v>417</v>
      </c>
      <c r="E40" s="1" t="s">
        <v>444</v>
      </c>
      <c r="F40" s="4">
        <v>800000</v>
      </c>
      <c r="G40" s="4">
        <v>5490.4</v>
      </c>
      <c r="H40" s="4">
        <v>1.17</v>
      </c>
    </row>
    <row r="41" spans="2:8">
      <c r="B41" s="1" t="s">
        <v>2099</v>
      </c>
      <c r="C41" s="15" t="s">
        <v>382</v>
      </c>
      <c r="D41" s="1" t="s">
        <v>388</v>
      </c>
      <c r="E41" s="1" t="s">
        <v>647</v>
      </c>
      <c r="F41" s="4">
        <v>500000</v>
      </c>
      <c r="G41" s="4">
        <v>5477.25</v>
      </c>
      <c r="H41" s="4">
        <v>1.17</v>
      </c>
    </row>
    <row r="42" spans="2:8">
      <c r="B42" s="1" t="s">
        <v>1372</v>
      </c>
      <c r="C42" s="15" t="s">
        <v>382</v>
      </c>
      <c r="D42" s="1" t="s">
        <v>394</v>
      </c>
      <c r="E42" s="1" t="s">
        <v>522</v>
      </c>
      <c r="F42" s="4">
        <v>513000</v>
      </c>
      <c r="G42" s="4">
        <v>5245.17</v>
      </c>
      <c r="H42" s="4">
        <v>1.1200000000000001</v>
      </c>
    </row>
    <row r="43" spans="2:8">
      <c r="B43" s="1" t="s">
        <v>1356</v>
      </c>
      <c r="C43" s="15" t="s">
        <v>382</v>
      </c>
      <c r="D43" s="1" t="s">
        <v>392</v>
      </c>
      <c r="E43" s="1" t="s">
        <v>531</v>
      </c>
      <c r="F43" s="4">
        <v>350000</v>
      </c>
      <c r="G43" s="4">
        <v>5185.78</v>
      </c>
      <c r="H43" s="4">
        <v>1.1100000000000001</v>
      </c>
    </row>
    <row r="44" spans="2:8">
      <c r="B44" s="1" t="s">
        <v>1368</v>
      </c>
      <c r="C44" s="15" t="s">
        <v>382</v>
      </c>
      <c r="D44" s="1" t="s">
        <v>417</v>
      </c>
      <c r="E44" s="1" t="s">
        <v>418</v>
      </c>
      <c r="F44" s="4">
        <v>319000</v>
      </c>
      <c r="G44" s="4">
        <v>4998.7299999999996</v>
      </c>
      <c r="H44" s="4">
        <v>1.07</v>
      </c>
    </row>
    <row r="45" spans="2:8">
      <c r="B45" s="1" t="s">
        <v>1363</v>
      </c>
      <c r="C45" s="15" t="s">
        <v>382</v>
      </c>
      <c r="D45" s="1" t="s">
        <v>388</v>
      </c>
      <c r="E45" s="1" t="s">
        <v>405</v>
      </c>
      <c r="F45" s="4">
        <v>190000</v>
      </c>
      <c r="G45" s="4">
        <v>4940.95</v>
      </c>
      <c r="H45" s="4">
        <v>1.06</v>
      </c>
    </row>
    <row r="46" spans="2:8">
      <c r="B46" s="1" t="s">
        <v>2110</v>
      </c>
      <c r="C46" s="15" t="s">
        <v>382</v>
      </c>
      <c r="D46" s="1" t="s">
        <v>487</v>
      </c>
      <c r="E46" s="1" t="s">
        <v>934</v>
      </c>
      <c r="F46" s="4">
        <v>390484</v>
      </c>
      <c r="G46" s="4">
        <v>4764.3</v>
      </c>
      <c r="H46" s="4">
        <v>1.02</v>
      </c>
    </row>
    <row r="47" spans="2:8">
      <c r="B47" s="1" t="s">
        <v>1381</v>
      </c>
      <c r="C47" s="15" t="s">
        <v>382</v>
      </c>
      <c r="D47" s="1" t="s">
        <v>401</v>
      </c>
      <c r="E47" s="1" t="s">
        <v>428</v>
      </c>
      <c r="F47" s="4">
        <v>619000</v>
      </c>
      <c r="G47" s="4">
        <v>4669.74</v>
      </c>
      <c r="H47" s="4">
        <v>1</v>
      </c>
    </row>
    <row r="48" spans="2:8">
      <c r="B48" s="1" t="s">
        <v>1375</v>
      </c>
      <c r="C48" s="15" t="s">
        <v>382</v>
      </c>
      <c r="D48" s="1" t="s">
        <v>493</v>
      </c>
      <c r="E48" s="1" t="s">
        <v>517</v>
      </c>
      <c r="F48" s="4">
        <v>150000</v>
      </c>
      <c r="G48" s="4">
        <v>4620.3</v>
      </c>
      <c r="H48" s="4">
        <v>0.99</v>
      </c>
    </row>
    <row r="49" spans="2:8">
      <c r="B49" s="1" t="s">
        <v>1387</v>
      </c>
      <c r="C49" s="15" t="s">
        <v>382</v>
      </c>
      <c r="D49" s="1" t="s">
        <v>392</v>
      </c>
      <c r="E49" s="1" t="s">
        <v>512</v>
      </c>
      <c r="F49" s="4">
        <v>475000</v>
      </c>
      <c r="G49" s="4">
        <v>4609.3999999999996</v>
      </c>
      <c r="H49" s="4">
        <v>0.99</v>
      </c>
    </row>
    <row r="50" spans="2:8">
      <c r="B50" s="1" t="s">
        <v>2140</v>
      </c>
      <c r="C50" s="15" t="s">
        <v>382</v>
      </c>
      <c r="D50" s="1" t="s">
        <v>411</v>
      </c>
      <c r="E50" s="1" t="s">
        <v>581</v>
      </c>
      <c r="F50" s="4">
        <v>3080000</v>
      </c>
      <c r="G50" s="4">
        <v>4609.22</v>
      </c>
      <c r="H50" s="4">
        <v>0.99</v>
      </c>
    </row>
    <row r="51" spans="2:8">
      <c r="B51" s="1" t="s">
        <v>2369</v>
      </c>
      <c r="C51" s="15" t="s">
        <v>382</v>
      </c>
      <c r="D51" s="1" t="s">
        <v>399</v>
      </c>
      <c r="E51" s="1" t="s">
        <v>13</v>
      </c>
      <c r="F51" s="4">
        <v>308700</v>
      </c>
      <c r="G51" s="4">
        <v>4197.24</v>
      </c>
      <c r="H51" s="4">
        <v>0.9</v>
      </c>
    </row>
    <row r="52" spans="2:8">
      <c r="B52" s="2" t="s">
        <v>447</v>
      </c>
      <c r="C52" s="17"/>
      <c r="D52" s="2"/>
      <c r="E52" s="2"/>
      <c r="F52" s="10"/>
      <c r="G52" s="10">
        <f>SUM(G11:G51)</f>
        <v>456534.48999999993</v>
      </c>
      <c r="H52" s="10">
        <f>SUM(H11:H51)</f>
        <v>97.63</v>
      </c>
    </row>
    <row r="53" spans="2:8">
      <c r="B53" s="2" t="s">
        <v>448</v>
      </c>
      <c r="C53" s="17"/>
      <c r="D53" s="2"/>
      <c r="E53" s="2"/>
      <c r="F53" s="10"/>
      <c r="G53" s="10">
        <v>5255.28</v>
      </c>
      <c r="H53" s="10">
        <v>1.1200000000000001</v>
      </c>
    </row>
    <row r="54" spans="2:8">
      <c r="B54" s="2" t="s">
        <v>368</v>
      </c>
      <c r="C54" s="17"/>
      <c r="D54" s="2"/>
      <c r="E54" s="2"/>
      <c r="F54" s="10"/>
      <c r="G54" s="10">
        <v>461789.77</v>
      </c>
      <c r="H54" s="10">
        <v>98.72</v>
      </c>
    </row>
    <row r="55" spans="2:8">
      <c r="B55" s="2" t="s">
        <v>503</v>
      </c>
      <c r="C55" s="17"/>
      <c r="D55" s="2"/>
      <c r="E55" s="2"/>
      <c r="F55" s="10"/>
      <c r="G55" s="10">
        <v>5948.280514490004</v>
      </c>
      <c r="H55" s="10">
        <v>1.28</v>
      </c>
    </row>
    <row r="56" spans="2:8">
      <c r="B56" s="2" t="s">
        <v>370</v>
      </c>
      <c r="C56" s="17"/>
      <c r="D56" s="2"/>
      <c r="E56" s="2"/>
      <c r="F56" s="10"/>
      <c r="G56" s="10">
        <v>467738.05051448999</v>
      </c>
      <c r="H56" s="10">
        <v>100</v>
      </c>
    </row>
    <row r="57" spans="2:8">
      <c r="B57" s="1" t="s">
        <v>371</v>
      </c>
    </row>
    <row r="58" spans="2:8">
      <c r="B58" s="1" t="s">
        <v>372</v>
      </c>
    </row>
    <row r="60" spans="2:8" ht="25.5">
      <c r="B60" s="11" t="s">
        <v>373</v>
      </c>
      <c r="C60" s="15" t="s">
        <v>374</v>
      </c>
    </row>
    <row r="61" spans="2:8">
      <c r="B61" s="2"/>
    </row>
    <row r="62" spans="2:8">
      <c r="B62" s="2" t="s">
        <v>375</v>
      </c>
    </row>
    <row r="63" spans="2:8">
      <c r="B63" s="2" t="s">
        <v>449</v>
      </c>
    </row>
    <row r="64" spans="2:8">
      <c r="B64" s="2" t="s">
        <v>376</v>
      </c>
    </row>
    <row r="65" spans="2:8">
      <c r="B65" s="2" t="s">
        <v>14</v>
      </c>
      <c r="C65" s="17"/>
    </row>
    <row r="66" spans="2:8">
      <c r="B66" s="2" t="s">
        <v>15</v>
      </c>
      <c r="C66" s="17"/>
    </row>
    <row r="67" spans="2:8">
      <c r="B67" s="2" t="s">
        <v>16</v>
      </c>
      <c r="C67" s="17"/>
    </row>
    <row r="68" spans="2:8">
      <c r="B68" s="2" t="s">
        <v>17</v>
      </c>
      <c r="C68" s="17"/>
    </row>
    <row r="69" spans="2:8">
      <c r="B69" s="2" t="s">
        <v>18</v>
      </c>
      <c r="C69" s="17"/>
    </row>
    <row r="70" spans="2:8">
      <c r="B70" s="2" t="s">
        <v>19</v>
      </c>
      <c r="C70" s="17"/>
    </row>
    <row r="71" spans="2:8">
      <c r="B71" s="2" t="s">
        <v>20</v>
      </c>
      <c r="C71" s="17"/>
    </row>
    <row r="72" spans="2:8">
      <c r="B72" s="2" t="s">
        <v>21</v>
      </c>
      <c r="C72" s="17"/>
    </row>
    <row r="73" spans="2:8">
      <c r="B73" s="2" t="s">
        <v>22</v>
      </c>
      <c r="C73" s="17"/>
    </row>
    <row r="74" spans="2:8">
      <c r="B74" s="2" t="s">
        <v>23</v>
      </c>
      <c r="C74" s="17"/>
    </row>
    <row r="75" spans="2:8">
      <c r="B75" s="2" t="s">
        <v>24</v>
      </c>
      <c r="C75" s="17"/>
    </row>
    <row r="76" spans="2:8">
      <c r="B76" s="2" t="s">
        <v>25</v>
      </c>
      <c r="C76" s="17"/>
    </row>
    <row r="77" spans="2:8" s="134" customFormat="1">
      <c r="B77" s="104" t="s">
        <v>2806</v>
      </c>
      <c r="C77" s="144"/>
      <c r="F77" s="136"/>
      <c r="G77" s="136"/>
      <c r="H77" s="136"/>
    </row>
    <row r="78" spans="2:8" s="134" customFormat="1">
      <c r="B78" s="16" t="s">
        <v>1397</v>
      </c>
      <c r="C78" s="135"/>
      <c r="F78" s="136"/>
      <c r="G78" s="136"/>
      <c r="H78" s="136"/>
    </row>
    <row r="79" spans="2:8" s="134" customFormat="1">
      <c r="B79" s="2" t="s">
        <v>378</v>
      </c>
      <c r="C79" s="135"/>
      <c r="F79" s="136"/>
      <c r="G79" s="136"/>
      <c r="H79" s="136"/>
    </row>
  </sheetData>
  <mergeCells count="2">
    <mergeCell ref="B1:E1"/>
    <mergeCell ref="C3:C7"/>
  </mergeCells>
  <phoneticPr fontId="0" type="noConversion"/>
  <hyperlinks>
    <hyperlink ref="A1" location="Index!A1" display="Index" xr:uid="{00000000-0004-0000-1A00-000000000000}"/>
  </hyperlinks>
  <pageMargins left="0.75" right="0.75" top="1" bottom="1" header="0.5" footer="0.5"/>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I7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310</v>
      </c>
      <c r="C1" s="269"/>
      <c r="D1" s="269"/>
      <c r="E1" s="269"/>
    </row>
    <row r="2" spans="1:9" ht="13.5" thickBot="1"/>
    <row r="3" spans="1:9" ht="15">
      <c r="B3" s="90" t="s">
        <v>2001</v>
      </c>
      <c r="C3" s="284"/>
    </row>
    <row r="4" spans="1:9" ht="30">
      <c r="B4" s="92" t="s">
        <v>2002</v>
      </c>
      <c r="C4" s="285"/>
    </row>
    <row r="5" spans="1:9" ht="15">
      <c r="B5" s="92" t="s">
        <v>1925</v>
      </c>
      <c r="C5" s="285"/>
    </row>
    <row r="6" spans="1:9" ht="15">
      <c r="B6" s="92" t="s">
        <v>1938</v>
      </c>
      <c r="C6" s="285"/>
    </row>
    <row r="7" spans="1:9" ht="30.75" thickBot="1">
      <c r="B7" s="93" t="s">
        <v>2003</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1395</v>
      </c>
      <c r="C14" s="15" t="s">
        <v>382</v>
      </c>
      <c r="D14" s="1" t="s">
        <v>383</v>
      </c>
      <c r="E14" s="1" t="s">
        <v>384</v>
      </c>
      <c r="F14" s="4">
        <v>4100000</v>
      </c>
      <c r="G14" s="4">
        <v>25866.9</v>
      </c>
      <c r="H14" s="4">
        <v>9.5500000000000007</v>
      </c>
    </row>
    <row r="15" spans="1:9">
      <c r="B15" s="1" t="s">
        <v>1392</v>
      </c>
      <c r="C15" s="15" t="s">
        <v>382</v>
      </c>
      <c r="D15" s="1" t="s">
        <v>388</v>
      </c>
      <c r="E15" s="1" t="s">
        <v>389</v>
      </c>
      <c r="F15" s="4">
        <v>1560000</v>
      </c>
      <c r="G15" s="4">
        <v>24660.48</v>
      </c>
      <c r="H15" s="4">
        <v>9.11</v>
      </c>
    </row>
    <row r="16" spans="1:9">
      <c r="B16" s="1" t="s">
        <v>1393</v>
      </c>
      <c r="C16" s="15" t="s">
        <v>382</v>
      </c>
      <c r="D16" s="1" t="s">
        <v>383</v>
      </c>
      <c r="E16" s="1" t="s">
        <v>387</v>
      </c>
      <c r="F16" s="4">
        <v>1300000</v>
      </c>
      <c r="G16" s="4">
        <v>19472.7</v>
      </c>
      <c r="H16" s="4">
        <v>7.19</v>
      </c>
    </row>
    <row r="17" spans="2:8">
      <c r="B17" s="1" t="s">
        <v>523</v>
      </c>
      <c r="C17" s="15" t="s">
        <v>382</v>
      </c>
      <c r="D17" s="1" t="s">
        <v>383</v>
      </c>
      <c r="E17" s="1" t="s">
        <v>524</v>
      </c>
      <c r="F17" s="4">
        <v>4400000</v>
      </c>
      <c r="G17" s="4">
        <v>18444.8</v>
      </c>
      <c r="H17" s="4">
        <v>6.81</v>
      </c>
    </row>
    <row r="18" spans="2:8">
      <c r="B18" s="1" t="s">
        <v>1394</v>
      </c>
      <c r="C18" s="15" t="s">
        <v>382</v>
      </c>
      <c r="D18" s="1" t="s">
        <v>385</v>
      </c>
      <c r="E18" s="1" t="s">
        <v>386</v>
      </c>
      <c r="F18" s="4">
        <v>750000</v>
      </c>
      <c r="G18" s="4">
        <v>15829.88</v>
      </c>
      <c r="H18" s="4">
        <v>5.84</v>
      </c>
    </row>
    <row r="19" spans="2:8">
      <c r="B19" s="1" t="s">
        <v>1355</v>
      </c>
      <c r="C19" s="15" t="s">
        <v>382</v>
      </c>
      <c r="D19" s="1" t="s">
        <v>392</v>
      </c>
      <c r="E19" s="1" t="s">
        <v>393</v>
      </c>
      <c r="F19" s="4">
        <v>470000</v>
      </c>
      <c r="G19" s="4">
        <v>11633.68</v>
      </c>
      <c r="H19" s="4">
        <v>4.3</v>
      </c>
    </row>
    <row r="20" spans="2:8">
      <c r="B20" s="1" t="s">
        <v>1388</v>
      </c>
      <c r="C20" s="15" t="s">
        <v>382</v>
      </c>
      <c r="D20" s="1" t="s">
        <v>383</v>
      </c>
      <c r="E20" s="1" t="s">
        <v>396</v>
      </c>
      <c r="F20" s="4">
        <v>1550000</v>
      </c>
      <c r="G20" s="4">
        <v>11598.65</v>
      </c>
      <c r="H20" s="4">
        <v>4.28</v>
      </c>
    </row>
    <row r="21" spans="2:8">
      <c r="B21" s="1" t="s">
        <v>2084</v>
      </c>
      <c r="C21" s="15" t="s">
        <v>382</v>
      </c>
      <c r="D21" s="1" t="s">
        <v>397</v>
      </c>
      <c r="E21" s="1" t="s">
        <v>398</v>
      </c>
      <c r="F21" s="4">
        <v>1750000</v>
      </c>
      <c r="G21" s="4">
        <v>9198.8799999999992</v>
      </c>
      <c r="H21" s="4">
        <v>3.4</v>
      </c>
    </row>
    <row r="22" spans="2:8">
      <c r="B22" s="1" t="s">
        <v>1372</v>
      </c>
      <c r="C22" s="15" t="s">
        <v>382</v>
      </c>
      <c r="D22" s="1" t="s">
        <v>394</v>
      </c>
      <c r="E22" s="1" t="s">
        <v>522</v>
      </c>
      <c r="F22" s="4">
        <v>590000</v>
      </c>
      <c r="G22" s="4">
        <v>6032.46</v>
      </c>
      <c r="H22" s="4">
        <v>2.23</v>
      </c>
    </row>
    <row r="23" spans="2:8">
      <c r="B23" s="1" t="s">
        <v>1383</v>
      </c>
      <c r="C23" s="15" t="s">
        <v>382</v>
      </c>
      <c r="D23" s="1" t="s">
        <v>425</v>
      </c>
      <c r="E23" s="1" t="s">
        <v>516</v>
      </c>
      <c r="F23" s="4">
        <v>304000</v>
      </c>
      <c r="G23" s="4">
        <v>6004.15</v>
      </c>
      <c r="H23" s="4">
        <v>2.2200000000000002</v>
      </c>
    </row>
    <row r="24" spans="2:8">
      <c r="B24" s="1" t="s">
        <v>2090</v>
      </c>
      <c r="C24" s="15" t="s">
        <v>382</v>
      </c>
      <c r="D24" s="1" t="s">
        <v>423</v>
      </c>
      <c r="E24" s="1" t="s">
        <v>424</v>
      </c>
      <c r="F24" s="4">
        <v>390000</v>
      </c>
      <c r="G24" s="4">
        <v>5852.15</v>
      </c>
      <c r="H24" s="4">
        <v>2.16</v>
      </c>
    </row>
    <row r="25" spans="2:8">
      <c r="B25" s="1" t="s">
        <v>2311</v>
      </c>
      <c r="C25" s="15" t="s">
        <v>382</v>
      </c>
      <c r="D25" s="1" t="s">
        <v>433</v>
      </c>
      <c r="E25" s="1" t="s">
        <v>590</v>
      </c>
      <c r="F25" s="4">
        <v>200000</v>
      </c>
      <c r="G25" s="4">
        <v>5820.8</v>
      </c>
      <c r="H25" s="4">
        <v>2.15</v>
      </c>
    </row>
    <row r="26" spans="2:8">
      <c r="B26" s="1" t="s">
        <v>2170</v>
      </c>
      <c r="C26" s="15" t="s">
        <v>382</v>
      </c>
      <c r="D26" s="1" t="s">
        <v>487</v>
      </c>
      <c r="E26" s="1" t="s">
        <v>648</v>
      </c>
      <c r="F26" s="4">
        <v>1650000</v>
      </c>
      <c r="G26" s="4">
        <v>5603.4</v>
      </c>
      <c r="H26" s="4">
        <v>2.0699999999999998</v>
      </c>
    </row>
    <row r="27" spans="2:8">
      <c r="B27" s="1" t="s">
        <v>2173</v>
      </c>
      <c r="C27" s="15" t="s">
        <v>382</v>
      </c>
      <c r="D27" s="1" t="s">
        <v>406</v>
      </c>
      <c r="E27" s="1" t="s">
        <v>652</v>
      </c>
      <c r="F27" s="4">
        <v>575000</v>
      </c>
      <c r="G27" s="4">
        <v>5588.43</v>
      </c>
      <c r="H27" s="4">
        <v>2.06</v>
      </c>
    </row>
    <row r="28" spans="2:8">
      <c r="B28" s="1" t="s">
        <v>2094</v>
      </c>
      <c r="C28" s="15" t="s">
        <v>382</v>
      </c>
      <c r="D28" s="1" t="s">
        <v>575</v>
      </c>
      <c r="E28" s="1" t="s">
        <v>576</v>
      </c>
      <c r="F28" s="4">
        <v>1500000</v>
      </c>
      <c r="G28" s="4">
        <v>5580.75</v>
      </c>
      <c r="H28" s="4">
        <v>2.06</v>
      </c>
    </row>
    <row r="29" spans="2:8">
      <c r="B29" s="1" t="s">
        <v>2142</v>
      </c>
      <c r="C29" s="15" t="s">
        <v>382</v>
      </c>
      <c r="D29" s="1" t="s">
        <v>487</v>
      </c>
      <c r="E29" s="1" t="s">
        <v>773</v>
      </c>
      <c r="F29" s="4">
        <v>4400000</v>
      </c>
      <c r="G29" s="4">
        <v>5394.4</v>
      </c>
      <c r="H29" s="4">
        <v>1.99</v>
      </c>
    </row>
    <row r="30" spans="2:8">
      <c r="B30" s="1" t="s">
        <v>1390</v>
      </c>
      <c r="C30" s="15" t="s">
        <v>382</v>
      </c>
      <c r="D30" s="1" t="s">
        <v>383</v>
      </c>
      <c r="E30" s="1" t="s">
        <v>391</v>
      </c>
      <c r="F30" s="4">
        <v>310000</v>
      </c>
      <c r="G30" s="4">
        <v>5288.14</v>
      </c>
      <c r="H30" s="4">
        <v>1.95</v>
      </c>
    </row>
    <row r="31" spans="2:8">
      <c r="B31" s="1" t="s">
        <v>2095</v>
      </c>
      <c r="C31" s="15" t="s">
        <v>382</v>
      </c>
      <c r="D31" s="1" t="s">
        <v>419</v>
      </c>
      <c r="E31" s="1" t="s">
        <v>420</v>
      </c>
      <c r="F31" s="4">
        <v>75000</v>
      </c>
      <c r="G31" s="4">
        <v>5082</v>
      </c>
      <c r="H31" s="4">
        <v>1.88</v>
      </c>
    </row>
    <row r="32" spans="2:8">
      <c r="B32" s="1" t="s">
        <v>2370</v>
      </c>
      <c r="C32" s="15" t="s">
        <v>382</v>
      </c>
      <c r="D32" s="1" t="s">
        <v>406</v>
      </c>
      <c r="E32" s="1" t="s">
        <v>774</v>
      </c>
      <c r="F32" s="4">
        <v>696000</v>
      </c>
      <c r="G32" s="4">
        <v>4924.2</v>
      </c>
      <c r="H32" s="4">
        <v>1.82</v>
      </c>
    </row>
    <row r="33" spans="2:8">
      <c r="B33" s="1" t="s">
        <v>2088</v>
      </c>
      <c r="C33" s="15" t="s">
        <v>382</v>
      </c>
      <c r="D33" s="1" t="s">
        <v>406</v>
      </c>
      <c r="E33" s="1" t="s">
        <v>430</v>
      </c>
      <c r="F33" s="4">
        <v>700000</v>
      </c>
      <c r="G33" s="4">
        <v>4728.1499999999996</v>
      </c>
      <c r="H33" s="4">
        <v>1.75</v>
      </c>
    </row>
    <row r="34" spans="2:8">
      <c r="B34" s="1" t="s">
        <v>2146</v>
      </c>
      <c r="C34" s="15" t="s">
        <v>382</v>
      </c>
      <c r="D34" s="1" t="s">
        <v>385</v>
      </c>
      <c r="E34" s="1" t="s">
        <v>582</v>
      </c>
      <c r="F34" s="4">
        <v>1000000</v>
      </c>
      <c r="G34" s="4">
        <v>4681</v>
      </c>
      <c r="H34" s="4">
        <v>1.73</v>
      </c>
    </row>
    <row r="35" spans="2:8">
      <c r="B35" s="1" t="s">
        <v>2371</v>
      </c>
      <c r="C35" s="15" t="s">
        <v>382</v>
      </c>
      <c r="D35" s="1" t="s">
        <v>425</v>
      </c>
      <c r="E35" s="1" t="s">
        <v>775</v>
      </c>
      <c r="F35" s="4">
        <v>670000</v>
      </c>
      <c r="G35" s="4">
        <v>4270.25</v>
      </c>
      <c r="H35" s="4">
        <v>1.58</v>
      </c>
    </row>
    <row r="36" spans="2:8">
      <c r="B36" s="1" t="s">
        <v>2093</v>
      </c>
      <c r="C36" s="15" t="s">
        <v>382</v>
      </c>
      <c r="D36" s="1" t="s">
        <v>406</v>
      </c>
      <c r="E36" s="1" t="s">
        <v>410</v>
      </c>
      <c r="F36" s="4">
        <v>655000</v>
      </c>
      <c r="G36" s="4">
        <v>4226.0600000000004</v>
      </c>
      <c r="H36" s="4">
        <v>1.56</v>
      </c>
    </row>
    <row r="37" spans="2:8">
      <c r="B37" s="1" t="s">
        <v>2372</v>
      </c>
      <c r="C37" s="15" t="s">
        <v>382</v>
      </c>
      <c r="D37" s="1" t="s">
        <v>683</v>
      </c>
      <c r="E37" s="1" t="s">
        <v>723</v>
      </c>
      <c r="F37" s="4">
        <v>1476268</v>
      </c>
      <c r="G37" s="4">
        <v>4129.12</v>
      </c>
      <c r="H37" s="4">
        <v>1.52</v>
      </c>
    </row>
    <row r="38" spans="2:8">
      <c r="B38" s="1" t="s">
        <v>2373</v>
      </c>
      <c r="C38" s="15" t="s">
        <v>382</v>
      </c>
      <c r="D38" s="1" t="s">
        <v>425</v>
      </c>
      <c r="E38" s="1" t="s">
        <v>776</v>
      </c>
      <c r="F38" s="4">
        <v>583000</v>
      </c>
      <c r="G38" s="4">
        <v>4042.81</v>
      </c>
      <c r="H38" s="4">
        <v>1.49</v>
      </c>
    </row>
    <row r="39" spans="2:8">
      <c r="B39" s="1" t="s">
        <v>2308</v>
      </c>
      <c r="C39" s="15" t="s">
        <v>382</v>
      </c>
      <c r="D39" s="1" t="s">
        <v>497</v>
      </c>
      <c r="E39" s="1" t="s">
        <v>651</v>
      </c>
      <c r="F39" s="4">
        <v>3451000</v>
      </c>
      <c r="G39" s="4">
        <v>4016.96</v>
      </c>
      <c r="H39" s="4">
        <v>1.48</v>
      </c>
    </row>
    <row r="40" spans="2:8">
      <c r="B40" s="1" t="s">
        <v>2316</v>
      </c>
      <c r="C40" s="15" t="s">
        <v>382</v>
      </c>
      <c r="D40" s="1" t="s">
        <v>401</v>
      </c>
      <c r="E40" s="1" t="s">
        <v>466</v>
      </c>
      <c r="F40" s="4">
        <v>160100</v>
      </c>
      <c r="G40" s="4">
        <v>3769.71</v>
      </c>
      <c r="H40" s="4">
        <v>1.39</v>
      </c>
    </row>
    <row r="41" spans="2:8">
      <c r="B41" s="1" t="s">
        <v>2347</v>
      </c>
      <c r="C41" s="15" t="s">
        <v>382</v>
      </c>
      <c r="D41" s="1" t="s">
        <v>399</v>
      </c>
      <c r="E41" s="1" t="s">
        <v>463</v>
      </c>
      <c r="F41" s="4">
        <v>300000</v>
      </c>
      <c r="G41" s="4">
        <v>3505.8</v>
      </c>
      <c r="H41" s="4">
        <v>1.29</v>
      </c>
    </row>
    <row r="42" spans="2:8">
      <c r="B42" s="1" t="s">
        <v>2136</v>
      </c>
      <c r="C42" s="15" t="s">
        <v>382</v>
      </c>
      <c r="D42" s="1" t="s">
        <v>417</v>
      </c>
      <c r="E42" s="1" t="s">
        <v>657</v>
      </c>
      <c r="F42" s="4">
        <v>300000</v>
      </c>
      <c r="G42" s="4">
        <v>3024.45</v>
      </c>
      <c r="H42" s="4">
        <v>1.1200000000000001</v>
      </c>
    </row>
    <row r="43" spans="2:8">
      <c r="B43" s="1" t="s">
        <v>2318</v>
      </c>
      <c r="C43" s="15" t="s">
        <v>382</v>
      </c>
      <c r="D43" s="1" t="s">
        <v>394</v>
      </c>
      <c r="E43" s="1" t="s">
        <v>436</v>
      </c>
      <c r="F43" s="4">
        <v>100000</v>
      </c>
      <c r="G43" s="4">
        <v>2926.2</v>
      </c>
      <c r="H43" s="4">
        <v>1.08</v>
      </c>
    </row>
    <row r="44" spans="2:8">
      <c r="B44" s="1" t="s">
        <v>2360</v>
      </c>
      <c r="C44" s="15" t="s">
        <v>382</v>
      </c>
      <c r="D44" s="1" t="s">
        <v>388</v>
      </c>
      <c r="E44" s="1" t="s">
        <v>736</v>
      </c>
      <c r="F44" s="4">
        <v>335000</v>
      </c>
      <c r="G44" s="4">
        <v>2879.66</v>
      </c>
      <c r="H44" s="4">
        <v>1.06</v>
      </c>
    </row>
    <row r="45" spans="2:8">
      <c r="B45" s="1" t="s">
        <v>2322</v>
      </c>
      <c r="C45" s="15" t="s">
        <v>382</v>
      </c>
      <c r="D45" s="1" t="s">
        <v>683</v>
      </c>
      <c r="E45" s="1" t="s">
        <v>709</v>
      </c>
      <c r="F45" s="4">
        <v>1200000</v>
      </c>
      <c r="G45" s="4">
        <v>2862.6</v>
      </c>
      <c r="H45" s="4">
        <v>1.06</v>
      </c>
    </row>
    <row r="46" spans="2:8">
      <c r="B46" s="1" t="s">
        <v>2313</v>
      </c>
      <c r="C46" s="15" t="s">
        <v>382</v>
      </c>
      <c r="D46" s="1" t="s">
        <v>394</v>
      </c>
      <c r="E46" s="1" t="s">
        <v>678</v>
      </c>
      <c r="F46" s="4">
        <v>650000</v>
      </c>
      <c r="G46" s="4">
        <v>2824.9</v>
      </c>
      <c r="H46" s="4">
        <v>1.04</v>
      </c>
    </row>
    <row r="47" spans="2:8">
      <c r="B47" s="1" t="s">
        <v>1371</v>
      </c>
      <c r="C47" s="15" t="s">
        <v>382</v>
      </c>
      <c r="D47" s="1" t="s">
        <v>419</v>
      </c>
      <c r="E47" s="1" t="s">
        <v>519</v>
      </c>
      <c r="F47" s="4">
        <v>800000</v>
      </c>
      <c r="G47" s="4">
        <v>2725.2</v>
      </c>
      <c r="H47" s="4">
        <v>1.01</v>
      </c>
    </row>
    <row r="48" spans="2:8">
      <c r="B48" s="1" t="s">
        <v>2112</v>
      </c>
      <c r="C48" s="15" t="s">
        <v>382</v>
      </c>
      <c r="D48" s="1" t="s">
        <v>487</v>
      </c>
      <c r="E48" s="1" t="s">
        <v>615</v>
      </c>
      <c r="F48" s="4">
        <v>340000</v>
      </c>
      <c r="G48" s="4">
        <v>2644.18</v>
      </c>
      <c r="H48" s="4">
        <v>0.98</v>
      </c>
    </row>
    <row r="49" spans="2:8">
      <c r="B49" s="1" t="s">
        <v>1386</v>
      </c>
      <c r="C49" s="15" t="s">
        <v>382</v>
      </c>
      <c r="D49" s="1" t="s">
        <v>388</v>
      </c>
      <c r="E49" s="1" t="s">
        <v>513</v>
      </c>
      <c r="F49" s="4">
        <v>255000</v>
      </c>
      <c r="G49" s="4">
        <v>2507.9299999999998</v>
      </c>
      <c r="H49" s="4">
        <v>0.93</v>
      </c>
    </row>
    <row r="50" spans="2:8">
      <c r="B50" s="1" t="s">
        <v>2339</v>
      </c>
      <c r="C50" s="15" t="s">
        <v>382</v>
      </c>
      <c r="D50" s="1" t="s">
        <v>415</v>
      </c>
      <c r="E50" s="1" t="s">
        <v>416</v>
      </c>
      <c r="F50" s="4">
        <v>244871</v>
      </c>
      <c r="G50" s="4">
        <v>2090.34</v>
      </c>
      <c r="H50" s="4">
        <v>0.77</v>
      </c>
    </row>
    <row r="51" spans="2:8">
      <c r="B51" s="1" t="s">
        <v>2359</v>
      </c>
      <c r="C51" s="15" t="s">
        <v>382</v>
      </c>
      <c r="D51" s="1" t="s">
        <v>399</v>
      </c>
      <c r="E51" s="1" t="s">
        <v>718</v>
      </c>
      <c r="F51" s="4">
        <v>120000</v>
      </c>
      <c r="G51" s="4">
        <v>1950.3</v>
      </c>
      <c r="H51" s="4">
        <v>0.72</v>
      </c>
    </row>
    <row r="52" spans="2:8">
      <c r="B52" s="1" t="s">
        <v>2374</v>
      </c>
      <c r="C52" s="15" t="s">
        <v>382</v>
      </c>
      <c r="D52" s="1" t="s">
        <v>425</v>
      </c>
      <c r="E52" s="1" t="s">
        <v>714</v>
      </c>
      <c r="F52" s="4">
        <v>87757</v>
      </c>
      <c r="G52" s="4">
        <v>1878.13</v>
      </c>
      <c r="H52" s="4">
        <v>0.69</v>
      </c>
    </row>
    <row r="53" spans="2:8">
      <c r="B53" s="1" t="s">
        <v>2132</v>
      </c>
      <c r="C53" s="15" t="s">
        <v>382</v>
      </c>
      <c r="D53" s="1" t="s">
        <v>425</v>
      </c>
      <c r="E53" s="1" t="s">
        <v>674</v>
      </c>
      <c r="F53" s="4">
        <v>200000</v>
      </c>
      <c r="G53" s="4">
        <v>1799</v>
      </c>
      <c r="H53" s="4">
        <v>0.66</v>
      </c>
    </row>
    <row r="54" spans="2:8">
      <c r="B54" s="1" t="s">
        <v>2375</v>
      </c>
      <c r="C54" s="15" t="s">
        <v>382</v>
      </c>
      <c r="D54" s="1" t="s">
        <v>399</v>
      </c>
      <c r="E54" s="1" t="s">
        <v>720</v>
      </c>
      <c r="F54" s="4">
        <v>270000</v>
      </c>
      <c r="G54" s="4">
        <v>1729.08</v>
      </c>
      <c r="H54" s="4">
        <v>0.64</v>
      </c>
    </row>
    <row r="55" spans="2:8">
      <c r="B55" s="2" t="s">
        <v>447</v>
      </c>
      <c r="C55" s="17"/>
      <c r="D55" s="2"/>
      <c r="E55" s="2"/>
      <c r="F55" s="10"/>
      <c r="G55" s="10">
        <f>SUM(G11:G54)</f>
        <v>267088.67999999993</v>
      </c>
      <c r="H55" s="10">
        <f>SUM(H11:H54)</f>
        <v>98.62</v>
      </c>
    </row>
    <row r="56" spans="2:8">
      <c r="B56" s="2" t="s">
        <v>448</v>
      </c>
      <c r="C56" s="17"/>
      <c r="D56" s="2"/>
      <c r="E56" s="2"/>
      <c r="F56" s="10"/>
      <c r="G56" s="10">
        <v>6467.08</v>
      </c>
      <c r="H56" s="10">
        <v>2.39</v>
      </c>
    </row>
    <row r="57" spans="2:8">
      <c r="B57" s="2" t="s">
        <v>368</v>
      </c>
      <c r="C57" s="17"/>
      <c r="D57" s="2"/>
      <c r="E57" s="2"/>
      <c r="F57" s="10"/>
      <c r="G57" s="10">
        <v>273555.76</v>
      </c>
      <c r="H57" s="10">
        <v>101</v>
      </c>
    </row>
    <row r="58" spans="2:8">
      <c r="B58" s="2" t="s">
        <v>369</v>
      </c>
      <c r="C58" s="17"/>
      <c r="D58" s="2"/>
      <c r="E58" s="2"/>
      <c r="F58" s="10"/>
      <c r="G58" s="10">
        <v>-2710.8198201799951</v>
      </c>
      <c r="H58" s="10">
        <v>-1</v>
      </c>
    </row>
    <row r="59" spans="2:8">
      <c r="B59" s="2" t="s">
        <v>370</v>
      </c>
      <c r="C59" s="17"/>
      <c r="D59" s="2"/>
      <c r="E59" s="2"/>
      <c r="F59" s="10"/>
      <c r="G59" s="10">
        <v>270844.94017982</v>
      </c>
      <c r="H59" s="10">
        <v>100</v>
      </c>
    </row>
    <row r="60" spans="2:8">
      <c r="B60" s="1" t="s">
        <v>371</v>
      </c>
    </row>
    <row r="61" spans="2:8">
      <c r="B61" s="1" t="s">
        <v>372</v>
      </c>
    </row>
    <row r="63" spans="2:8" ht="25.5">
      <c r="B63" s="11" t="s">
        <v>373</v>
      </c>
      <c r="C63" s="15" t="s">
        <v>374</v>
      </c>
    </row>
    <row r="64" spans="2:8">
      <c r="B64" s="2"/>
    </row>
    <row r="65" spans="2:8">
      <c r="B65" s="2" t="s">
        <v>375</v>
      </c>
    </row>
    <row r="66" spans="2:8">
      <c r="B66" s="2" t="s">
        <v>449</v>
      </c>
    </row>
    <row r="67" spans="2:8">
      <c r="B67" s="2" t="s">
        <v>376</v>
      </c>
    </row>
    <row r="68" spans="2:8">
      <c r="B68" s="2" t="s">
        <v>777</v>
      </c>
      <c r="C68" s="17"/>
    </row>
    <row r="69" spans="2:8">
      <c r="B69" s="2" t="s">
        <v>778</v>
      </c>
      <c r="C69" s="17"/>
    </row>
    <row r="70" spans="2:8">
      <c r="B70" s="2" t="s">
        <v>779</v>
      </c>
      <c r="C70" s="17"/>
    </row>
    <row r="71" spans="2:8">
      <c r="B71" s="2" t="s">
        <v>780</v>
      </c>
      <c r="C71" s="17"/>
    </row>
    <row r="72" spans="2:8">
      <c r="B72" s="2" t="s">
        <v>781</v>
      </c>
      <c r="C72" s="17"/>
    </row>
    <row r="73" spans="2:8">
      <c r="B73" s="2" t="s">
        <v>782</v>
      </c>
      <c r="C73" s="17"/>
    </row>
    <row r="74" spans="2:8">
      <c r="B74" s="2" t="s">
        <v>783</v>
      </c>
      <c r="C74" s="17"/>
    </row>
    <row r="75" spans="2:8">
      <c r="B75" s="2" t="s">
        <v>784</v>
      </c>
      <c r="C75" s="17"/>
    </row>
    <row r="76" spans="2:8" s="134" customFormat="1">
      <c r="B76" s="104" t="s">
        <v>2805</v>
      </c>
      <c r="C76" s="144"/>
      <c r="F76" s="136"/>
      <c r="G76" s="136"/>
      <c r="H76" s="136"/>
    </row>
    <row r="77" spans="2:8" s="134" customFormat="1">
      <c r="B77" s="16" t="s">
        <v>1397</v>
      </c>
      <c r="C77" s="135"/>
      <c r="F77" s="136"/>
      <c r="G77" s="136"/>
      <c r="H77" s="136"/>
    </row>
    <row r="78" spans="2:8" s="134" customFormat="1">
      <c r="B78" s="104" t="s">
        <v>378</v>
      </c>
      <c r="C78" s="135"/>
      <c r="F78" s="136"/>
      <c r="G78" s="136"/>
      <c r="H78" s="136"/>
    </row>
  </sheetData>
  <mergeCells count="2">
    <mergeCell ref="B1:E1"/>
    <mergeCell ref="C3:C7"/>
  </mergeCells>
  <phoneticPr fontId="0" type="noConversion"/>
  <hyperlinks>
    <hyperlink ref="A1" location="Index!A1" display="Index" xr:uid="{00000000-0004-0000-1100-000000000000}"/>
  </hyperlinks>
  <pageMargins left="0.75" right="0.75" top="1" bottom="1" header="0.5" footer="0.5"/>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I6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298</v>
      </c>
      <c r="C1" s="269"/>
      <c r="D1" s="269"/>
      <c r="E1" s="269"/>
    </row>
    <row r="2" spans="1:9" ht="13.5" thickBot="1"/>
    <row r="3" spans="1:9" ht="15">
      <c r="B3" s="90" t="s">
        <v>2004</v>
      </c>
      <c r="C3" s="284"/>
    </row>
    <row r="4" spans="1:9" ht="30">
      <c r="B4" s="92" t="s">
        <v>2005</v>
      </c>
      <c r="C4" s="285"/>
    </row>
    <row r="5" spans="1:9" ht="15">
      <c r="B5" s="91" t="s">
        <v>1925</v>
      </c>
      <c r="C5" s="285"/>
    </row>
    <row r="6" spans="1:9" ht="15">
      <c r="B6" s="92" t="s">
        <v>1938</v>
      </c>
      <c r="C6" s="285"/>
    </row>
    <row r="7" spans="1:9" ht="30.75" thickBot="1">
      <c r="B7" s="93" t="s">
        <v>2006</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1392</v>
      </c>
      <c r="C14" s="15" t="s">
        <v>382</v>
      </c>
      <c r="D14" s="1" t="s">
        <v>388</v>
      </c>
      <c r="E14" s="1" t="s">
        <v>389</v>
      </c>
      <c r="F14" s="4">
        <v>720863</v>
      </c>
      <c r="G14" s="4">
        <v>11395.4</v>
      </c>
      <c r="H14" s="4">
        <v>9.6300000000000008</v>
      </c>
    </row>
    <row r="15" spans="1:9">
      <c r="B15" s="1" t="s">
        <v>1395</v>
      </c>
      <c r="C15" s="15" t="s">
        <v>382</v>
      </c>
      <c r="D15" s="1" t="s">
        <v>383</v>
      </c>
      <c r="E15" s="1" t="s">
        <v>384</v>
      </c>
      <c r="F15" s="4">
        <v>1754071</v>
      </c>
      <c r="G15" s="4">
        <v>11066.43</v>
      </c>
      <c r="H15" s="4">
        <v>9.36</v>
      </c>
    </row>
    <row r="16" spans="1:9">
      <c r="B16" s="1" t="s">
        <v>523</v>
      </c>
      <c r="C16" s="15" t="s">
        <v>382</v>
      </c>
      <c r="D16" s="1" t="s">
        <v>383</v>
      </c>
      <c r="E16" s="1" t="s">
        <v>524</v>
      </c>
      <c r="F16" s="4">
        <v>2500000</v>
      </c>
      <c r="G16" s="4">
        <v>10480</v>
      </c>
      <c r="H16" s="4">
        <v>8.86</v>
      </c>
    </row>
    <row r="17" spans="2:8">
      <c r="B17" s="1" t="s">
        <v>1394</v>
      </c>
      <c r="C17" s="15" t="s">
        <v>382</v>
      </c>
      <c r="D17" s="1" t="s">
        <v>385</v>
      </c>
      <c r="E17" s="1" t="s">
        <v>386</v>
      </c>
      <c r="F17" s="4">
        <v>390000</v>
      </c>
      <c r="G17" s="4">
        <v>8231.5400000000009</v>
      </c>
      <c r="H17" s="4">
        <v>6.96</v>
      </c>
    </row>
    <row r="18" spans="2:8">
      <c r="B18" s="1" t="s">
        <v>1393</v>
      </c>
      <c r="C18" s="15" t="s">
        <v>382</v>
      </c>
      <c r="D18" s="1" t="s">
        <v>383</v>
      </c>
      <c r="E18" s="1" t="s">
        <v>387</v>
      </c>
      <c r="F18" s="4">
        <v>457000</v>
      </c>
      <c r="G18" s="4">
        <v>6845.4</v>
      </c>
      <c r="H18" s="4">
        <v>5.79</v>
      </c>
    </row>
    <row r="19" spans="2:8">
      <c r="B19" s="1" t="s">
        <v>1355</v>
      </c>
      <c r="C19" s="15" t="s">
        <v>382</v>
      </c>
      <c r="D19" s="1" t="s">
        <v>392</v>
      </c>
      <c r="E19" s="1" t="s">
        <v>393</v>
      </c>
      <c r="F19" s="4">
        <v>225000</v>
      </c>
      <c r="G19" s="4">
        <v>5569.31</v>
      </c>
      <c r="H19" s="4">
        <v>4.71</v>
      </c>
    </row>
    <row r="20" spans="2:8">
      <c r="B20" s="1" t="s">
        <v>2090</v>
      </c>
      <c r="C20" s="15" t="s">
        <v>382</v>
      </c>
      <c r="D20" s="1" t="s">
        <v>423</v>
      </c>
      <c r="E20" s="1" t="s">
        <v>424</v>
      </c>
      <c r="F20" s="4">
        <v>320000</v>
      </c>
      <c r="G20" s="4">
        <v>4801.76</v>
      </c>
      <c r="H20" s="4">
        <v>4.0599999999999996</v>
      </c>
    </row>
    <row r="21" spans="2:8">
      <c r="B21" s="1" t="s">
        <v>2084</v>
      </c>
      <c r="C21" s="15" t="s">
        <v>382</v>
      </c>
      <c r="D21" s="1" t="s">
        <v>397</v>
      </c>
      <c r="E21" s="1" t="s">
        <v>398</v>
      </c>
      <c r="F21" s="4">
        <v>882245</v>
      </c>
      <c r="G21" s="4">
        <v>4637.5200000000004</v>
      </c>
      <c r="H21" s="4">
        <v>3.92</v>
      </c>
    </row>
    <row r="22" spans="2:8">
      <c r="B22" s="1" t="s">
        <v>2146</v>
      </c>
      <c r="C22" s="15" t="s">
        <v>382</v>
      </c>
      <c r="D22" s="1" t="s">
        <v>385</v>
      </c>
      <c r="E22" s="1" t="s">
        <v>582</v>
      </c>
      <c r="F22" s="4">
        <v>900000</v>
      </c>
      <c r="G22" s="4">
        <v>4212.8999999999996</v>
      </c>
      <c r="H22" s="4">
        <v>3.56</v>
      </c>
    </row>
    <row r="23" spans="2:8">
      <c r="B23" s="1" t="s">
        <v>2311</v>
      </c>
      <c r="C23" s="15" t="s">
        <v>382</v>
      </c>
      <c r="D23" s="1" t="s">
        <v>433</v>
      </c>
      <c r="E23" s="1" t="s">
        <v>590</v>
      </c>
      <c r="F23" s="4">
        <v>135394</v>
      </c>
      <c r="G23" s="4">
        <v>3940.51</v>
      </c>
      <c r="H23" s="4">
        <v>3.33</v>
      </c>
    </row>
    <row r="24" spans="2:8">
      <c r="B24" s="1" t="s">
        <v>2139</v>
      </c>
      <c r="C24" s="15" t="s">
        <v>382</v>
      </c>
      <c r="D24" s="1" t="s">
        <v>411</v>
      </c>
      <c r="E24" s="1" t="s">
        <v>412</v>
      </c>
      <c r="F24" s="4">
        <v>569019</v>
      </c>
      <c r="G24" s="4">
        <v>3759.79</v>
      </c>
      <c r="H24" s="4">
        <v>3.18</v>
      </c>
    </row>
    <row r="25" spans="2:8">
      <c r="B25" s="1" t="s">
        <v>1375</v>
      </c>
      <c r="C25" s="15" t="s">
        <v>382</v>
      </c>
      <c r="D25" s="1" t="s">
        <v>493</v>
      </c>
      <c r="E25" s="1" t="s">
        <v>517</v>
      </c>
      <c r="F25" s="4">
        <v>120000</v>
      </c>
      <c r="G25" s="4">
        <v>3696.24</v>
      </c>
      <c r="H25" s="4">
        <v>3.12</v>
      </c>
    </row>
    <row r="26" spans="2:8">
      <c r="B26" s="1" t="s">
        <v>2095</v>
      </c>
      <c r="C26" s="15" t="s">
        <v>382</v>
      </c>
      <c r="D26" s="1" t="s">
        <v>419</v>
      </c>
      <c r="E26" s="1" t="s">
        <v>420</v>
      </c>
      <c r="F26" s="4">
        <v>53168</v>
      </c>
      <c r="G26" s="4">
        <v>3602.66</v>
      </c>
      <c r="H26" s="4">
        <v>3.05</v>
      </c>
    </row>
    <row r="27" spans="2:8">
      <c r="B27" s="1" t="s">
        <v>2173</v>
      </c>
      <c r="C27" s="15" t="s">
        <v>382</v>
      </c>
      <c r="D27" s="1" t="s">
        <v>406</v>
      </c>
      <c r="E27" s="1" t="s">
        <v>652</v>
      </c>
      <c r="F27" s="4">
        <v>369369</v>
      </c>
      <c r="G27" s="4">
        <v>3589.9</v>
      </c>
      <c r="H27" s="4">
        <v>3.03</v>
      </c>
    </row>
    <row r="28" spans="2:8">
      <c r="B28" s="1" t="s">
        <v>1372</v>
      </c>
      <c r="C28" s="15" t="s">
        <v>382</v>
      </c>
      <c r="D28" s="1" t="s">
        <v>394</v>
      </c>
      <c r="E28" s="1" t="s">
        <v>522</v>
      </c>
      <c r="F28" s="4">
        <v>350883</v>
      </c>
      <c r="G28" s="4">
        <v>3587.6</v>
      </c>
      <c r="H28" s="4">
        <v>3.03</v>
      </c>
    </row>
    <row r="29" spans="2:8">
      <c r="B29" s="1" t="s">
        <v>1367</v>
      </c>
      <c r="C29" s="15" t="s">
        <v>382</v>
      </c>
      <c r="D29" s="1" t="s">
        <v>401</v>
      </c>
      <c r="E29" s="1" t="s">
        <v>528</v>
      </c>
      <c r="F29" s="4">
        <v>570000</v>
      </c>
      <c r="G29" s="4">
        <v>3278.64</v>
      </c>
      <c r="H29" s="4">
        <v>2.77</v>
      </c>
    </row>
    <row r="30" spans="2:8">
      <c r="B30" s="1" t="s">
        <v>1386</v>
      </c>
      <c r="C30" s="15" t="s">
        <v>382</v>
      </c>
      <c r="D30" s="1" t="s">
        <v>388</v>
      </c>
      <c r="E30" s="1" t="s">
        <v>513</v>
      </c>
      <c r="F30" s="4">
        <v>318000</v>
      </c>
      <c r="G30" s="4">
        <v>3127.53</v>
      </c>
      <c r="H30" s="4">
        <v>2.64</v>
      </c>
    </row>
    <row r="31" spans="2:8">
      <c r="B31" s="1" t="s">
        <v>2082</v>
      </c>
      <c r="C31" s="15" t="s">
        <v>382</v>
      </c>
      <c r="D31" s="1" t="s">
        <v>573</v>
      </c>
      <c r="E31" s="1" t="s">
        <v>574</v>
      </c>
      <c r="F31" s="4">
        <v>253062</v>
      </c>
      <c r="G31" s="4">
        <v>2952.22</v>
      </c>
      <c r="H31" s="4">
        <v>2.5</v>
      </c>
    </row>
    <row r="32" spans="2:8">
      <c r="B32" s="1" t="s">
        <v>1361</v>
      </c>
      <c r="C32" s="15" t="s">
        <v>382</v>
      </c>
      <c r="D32" s="1" t="s">
        <v>419</v>
      </c>
      <c r="E32" s="1" t="s">
        <v>431</v>
      </c>
      <c r="F32" s="4">
        <v>119746</v>
      </c>
      <c r="G32" s="4">
        <v>2412.64</v>
      </c>
      <c r="H32" s="4">
        <v>2.04</v>
      </c>
    </row>
    <row r="33" spans="2:8">
      <c r="B33" s="1" t="s">
        <v>2136</v>
      </c>
      <c r="C33" s="15" t="s">
        <v>382</v>
      </c>
      <c r="D33" s="1" t="s">
        <v>417</v>
      </c>
      <c r="E33" s="1" t="s">
        <v>657</v>
      </c>
      <c r="F33" s="4">
        <v>235000</v>
      </c>
      <c r="G33" s="4">
        <v>2369.15</v>
      </c>
      <c r="H33" s="4">
        <v>2</v>
      </c>
    </row>
    <row r="34" spans="2:8">
      <c r="B34" s="1" t="s">
        <v>1362</v>
      </c>
      <c r="C34" s="15" t="s">
        <v>382</v>
      </c>
      <c r="D34" s="1" t="s">
        <v>425</v>
      </c>
      <c r="E34" s="1" t="s">
        <v>530</v>
      </c>
      <c r="F34" s="4">
        <v>290666</v>
      </c>
      <c r="G34" s="4">
        <v>2214.58</v>
      </c>
      <c r="H34" s="4">
        <v>1.87</v>
      </c>
    </row>
    <row r="35" spans="2:8">
      <c r="B35" s="1" t="s">
        <v>1383</v>
      </c>
      <c r="C35" s="15" t="s">
        <v>382</v>
      </c>
      <c r="D35" s="1" t="s">
        <v>425</v>
      </c>
      <c r="E35" s="1" t="s">
        <v>516</v>
      </c>
      <c r="F35" s="4">
        <v>110000</v>
      </c>
      <c r="G35" s="4">
        <v>2172.56</v>
      </c>
      <c r="H35" s="4">
        <v>1.84</v>
      </c>
    </row>
    <row r="36" spans="2:8">
      <c r="B36" s="1" t="s">
        <v>2088</v>
      </c>
      <c r="C36" s="15" t="s">
        <v>382</v>
      </c>
      <c r="D36" s="1" t="s">
        <v>406</v>
      </c>
      <c r="E36" s="1" t="s">
        <v>430</v>
      </c>
      <c r="F36" s="4">
        <v>300000</v>
      </c>
      <c r="G36" s="4">
        <v>2026.35</v>
      </c>
      <c r="H36" s="4">
        <v>1.71</v>
      </c>
    </row>
    <row r="37" spans="2:8">
      <c r="B37" s="1" t="s">
        <v>2087</v>
      </c>
      <c r="C37" s="15" t="s">
        <v>382</v>
      </c>
      <c r="D37" s="1" t="s">
        <v>470</v>
      </c>
      <c r="E37" s="1" t="s">
        <v>673</v>
      </c>
      <c r="F37" s="4">
        <v>55847</v>
      </c>
      <c r="G37" s="4">
        <v>2021.58</v>
      </c>
      <c r="H37" s="4">
        <v>1.71</v>
      </c>
    </row>
    <row r="38" spans="2:8">
      <c r="B38" s="1" t="s">
        <v>2094</v>
      </c>
      <c r="C38" s="15" t="s">
        <v>382</v>
      </c>
      <c r="D38" s="1" t="s">
        <v>575</v>
      </c>
      <c r="E38" s="1" t="s">
        <v>576</v>
      </c>
      <c r="F38" s="4">
        <v>483573</v>
      </c>
      <c r="G38" s="4">
        <v>1799.13</v>
      </c>
      <c r="H38" s="4">
        <v>1.52</v>
      </c>
    </row>
    <row r="39" spans="2:8">
      <c r="B39" s="1" t="s">
        <v>2140</v>
      </c>
      <c r="C39" s="15" t="s">
        <v>382</v>
      </c>
      <c r="D39" s="1" t="s">
        <v>411</v>
      </c>
      <c r="E39" s="1" t="s">
        <v>581</v>
      </c>
      <c r="F39" s="4">
        <v>1202000</v>
      </c>
      <c r="G39" s="4">
        <v>1798.79</v>
      </c>
      <c r="H39" s="4">
        <v>1.52</v>
      </c>
    </row>
    <row r="40" spans="2:8">
      <c r="B40" s="1" t="s">
        <v>1369</v>
      </c>
      <c r="C40" s="15" t="s">
        <v>382</v>
      </c>
      <c r="D40" s="1" t="s">
        <v>406</v>
      </c>
      <c r="E40" s="1" t="s">
        <v>413</v>
      </c>
      <c r="F40" s="4">
        <v>27712</v>
      </c>
      <c r="G40" s="4">
        <v>1221.6099999999999</v>
      </c>
      <c r="H40" s="4">
        <v>1.03</v>
      </c>
    </row>
    <row r="41" spans="2:8">
      <c r="B41" s="2" t="s">
        <v>447</v>
      </c>
      <c r="C41" s="17"/>
      <c r="D41" s="2"/>
      <c r="E41" s="2"/>
      <c r="F41" s="10"/>
      <c r="G41" s="10">
        <f>SUM(G11:G40)</f>
        <v>116811.73999999999</v>
      </c>
      <c r="H41" s="10">
        <f>SUM(H11:H40)</f>
        <v>98.74</v>
      </c>
    </row>
    <row r="42" spans="2:8">
      <c r="B42" s="2" t="s">
        <v>448</v>
      </c>
      <c r="C42" s="17"/>
      <c r="D42" s="2"/>
      <c r="E42" s="2"/>
      <c r="F42" s="10"/>
      <c r="G42" s="10">
        <v>1723.94</v>
      </c>
      <c r="H42" s="10">
        <v>1.46</v>
      </c>
    </row>
    <row r="43" spans="2:8">
      <c r="B43" s="2" t="s">
        <v>368</v>
      </c>
      <c r="C43" s="17"/>
      <c r="D43" s="2"/>
      <c r="E43" s="2"/>
      <c r="F43" s="10"/>
      <c r="G43" s="10">
        <v>118535.67999999999</v>
      </c>
      <c r="H43" s="10">
        <v>100.21</v>
      </c>
    </row>
    <row r="44" spans="2:8">
      <c r="B44" s="2" t="s">
        <v>369</v>
      </c>
      <c r="C44" s="17"/>
      <c r="D44" s="2"/>
      <c r="E44" s="2"/>
      <c r="F44" s="10"/>
      <c r="G44" s="10">
        <v>-241.69912820000673</v>
      </c>
      <c r="H44" s="10">
        <v>-0.20999999999999375</v>
      </c>
    </row>
    <row r="45" spans="2:8">
      <c r="B45" s="2" t="s">
        <v>370</v>
      </c>
      <c r="C45" s="17"/>
      <c r="D45" s="2"/>
      <c r="E45" s="2"/>
      <c r="F45" s="10"/>
      <c r="G45" s="10">
        <v>118293.9808718</v>
      </c>
      <c r="H45" s="10">
        <v>100</v>
      </c>
    </row>
    <row r="46" spans="2:8">
      <c r="B46" s="1" t="s">
        <v>371</v>
      </c>
    </row>
    <row r="47" spans="2:8">
      <c r="B47" s="1" t="s">
        <v>372</v>
      </c>
    </row>
    <row r="49" spans="2:8" ht="25.5">
      <c r="B49" s="11" t="s">
        <v>373</v>
      </c>
      <c r="C49" s="15" t="s">
        <v>374</v>
      </c>
    </row>
    <row r="50" spans="2:8">
      <c r="B50" s="2"/>
    </row>
    <row r="51" spans="2:8">
      <c r="B51" s="2" t="s">
        <v>375</v>
      </c>
    </row>
    <row r="52" spans="2:8">
      <c r="B52" s="2" t="s">
        <v>449</v>
      </c>
    </row>
    <row r="53" spans="2:8">
      <c r="B53" s="2" t="s">
        <v>376</v>
      </c>
    </row>
    <row r="54" spans="2:8">
      <c r="B54" s="2" t="s">
        <v>895</v>
      </c>
      <c r="C54" s="17"/>
    </row>
    <row r="55" spans="2:8">
      <c r="B55" s="2" t="s">
        <v>896</v>
      </c>
      <c r="C55" s="17"/>
    </row>
    <row r="56" spans="2:8">
      <c r="B56" s="2" t="s">
        <v>897</v>
      </c>
      <c r="C56" s="17"/>
    </row>
    <row r="57" spans="2:8">
      <c r="B57" s="2" t="s">
        <v>898</v>
      </c>
      <c r="C57" s="17"/>
    </row>
    <row r="58" spans="2:8">
      <c r="B58" s="2" t="s">
        <v>899</v>
      </c>
      <c r="C58" s="17"/>
    </row>
    <row r="59" spans="2:8">
      <c r="B59" s="2" t="s">
        <v>900</v>
      </c>
      <c r="C59" s="17"/>
    </row>
    <row r="60" spans="2:8">
      <c r="B60" s="2" t="s">
        <v>901</v>
      </c>
      <c r="C60" s="17"/>
    </row>
    <row r="61" spans="2:8">
      <c r="B61" s="2" t="s">
        <v>902</v>
      </c>
      <c r="C61" s="17"/>
    </row>
    <row r="62" spans="2:8" s="134" customFormat="1">
      <c r="B62" s="104" t="s">
        <v>2804</v>
      </c>
      <c r="C62" s="144"/>
      <c r="F62" s="136"/>
      <c r="G62" s="136"/>
      <c r="H62" s="136"/>
    </row>
    <row r="63" spans="2:8" s="134" customFormat="1">
      <c r="B63" s="104" t="s">
        <v>377</v>
      </c>
      <c r="C63" s="135"/>
      <c r="F63" s="136"/>
      <c r="G63" s="136"/>
      <c r="H63" s="136"/>
    </row>
    <row r="64" spans="2:8" s="134" customFormat="1">
      <c r="B64" s="104" t="s">
        <v>378</v>
      </c>
      <c r="C64" s="135"/>
      <c r="F64" s="136"/>
      <c r="G64" s="136"/>
      <c r="H64" s="136"/>
    </row>
  </sheetData>
  <mergeCells count="2">
    <mergeCell ref="B1:E1"/>
    <mergeCell ref="C3:C7"/>
  </mergeCells>
  <phoneticPr fontId="0" type="noConversion"/>
  <hyperlinks>
    <hyperlink ref="A1" location="Index!A1" display="Index" xr:uid="{00000000-0004-0000-1700-000000000000}"/>
  </hyperlinks>
  <pageMargins left="0.75" right="0.75" top="1" bottom="1" header="0.5" footer="0.5"/>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77"/>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3.7109375" style="1" bestFit="1" customWidth="1"/>
    <col min="6" max="6" width="10.5703125" style="4" bestFit="1" customWidth="1"/>
    <col min="7" max="7" width="18.140625" style="4" bestFit="1" customWidth="1"/>
    <col min="8" max="8" width="9.140625" style="4" bestFit="1"/>
    <col min="9" max="9" width="1.7109375" style="1" customWidth="1"/>
    <col min="10" max="16384" width="9.140625" style="1"/>
  </cols>
  <sheetData>
    <row r="1" spans="1:9">
      <c r="A1" s="3" t="s">
        <v>243</v>
      </c>
      <c r="B1" s="269" t="s">
        <v>314</v>
      </c>
      <c r="C1" s="269"/>
      <c r="D1" s="269"/>
      <c r="E1" s="269"/>
    </row>
    <row r="2" spans="1:9" ht="13.5" thickBot="1"/>
    <row r="3" spans="1:9" ht="15">
      <c r="B3" s="96" t="s">
        <v>2007</v>
      </c>
      <c r="C3" s="299"/>
    </row>
    <row r="4" spans="1:9" ht="30">
      <c r="B4" s="97" t="s">
        <v>2008</v>
      </c>
      <c r="C4" s="300"/>
    </row>
    <row r="5" spans="1:9" ht="15">
      <c r="B5" s="99" t="s">
        <v>1925</v>
      </c>
      <c r="C5" s="300"/>
    </row>
    <row r="6" spans="1:9" ht="15">
      <c r="B6" s="97" t="s">
        <v>1938</v>
      </c>
      <c r="C6" s="300"/>
    </row>
    <row r="7" spans="1:9" ht="30.75" thickBot="1">
      <c r="B7" s="98" t="s">
        <v>2009</v>
      </c>
      <c r="C7" s="301"/>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1395</v>
      </c>
      <c r="C14" s="15" t="s">
        <v>382</v>
      </c>
      <c r="D14" s="1" t="s">
        <v>383</v>
      </c>
      <c r="E14" s="1" t="s">
        <v>384</v>
      </c>
      <c r="F14" s="4">
        <v>2850000</v>
      </c>
      <c r="G14" s="4">
        <v>17980.650000000001</v>
      </c>
      <c r="H14" s="4">
        <v>7.5</v>
      </c>
    </row>
    <row r="15" spans="1:9">
      <c r="B15" s="1" t="s">
        <v>1394</v>
      </c>
      <c r="C15" s="15" t="s">
        <v>382</v>
      </c>
      <c r="D15" s="1" t="s">
        <v>385</v>
      </c>
      <c r="E15" s="1" t="s">
        <v>386</v>
      </c>
      <c r="F15" s="4">
        <v>840000</v>
      </c>
      <c r="G15" s="4">
        <v>17729.46</v>
      </c>
      <c r="H15" s="4">
        <v>7.39</v>
      </c>
    </row>
    <row r="16" spans="1:9">
      <c r="B16" s="1" t="s">
        <v>1393</v>
      </c>
      <c r="C16" s="15" t="s">
        <v>382</v>
      </c>
      <c r="D16" s="1" t="s">
        <v>383</v>
      </c>
      <c r="E16" s="1" t="s">
        <v>387</v>
      </c>
      <c r="F16" s="4">
        <v>1050000</v>
      </c>
      <c r="G16" s="4">
        <v>15727.95</v>
      </c>
      <c r="H16" s="4">
        <v>6.56</v>
      </c>
    </row>
    <row r="17" spans="2:8">
      <c r="B17" s="1" t="s">
        <v>523</v>
      </c>
      <c r="C17" s="15" t="s">
        <v>382</v>
      </c>
      <c r="D17" s="1" t="s">
        <v>383</v>
      </c>
      <c r="E17" s="1" t="s">
        <v>524</v>
      </c>
      <c r="F17" s="4">
        <v>3200000</v>
      </c>
      <c r="G17" s="4">
        <v>13414.4</v>
      </c>
      <c r="H17" s="4">
        <v>5.59</v>
      </c>
    </row>
    <row r="18" spans="2:8">
      <c r="B18" s="1" t="s">
        <v>2320</v>
      </c>
      <c r="C18" s="15" t="s">
        <v>382</v>
      </c>
      <c r="D18" s="1" t="s">
        <v>401</v>
      </c>
      <c r="E18" s="1" t="s">
        <v>748</v>
      </c>
      <c r="F18" s="4">
        <v>1600000</v>
      </c>
      <c r="G18" s="4">
        <v>11673.6</v>
      </c>
      <c r="H18" s="4">
        <v>4.87</v>
      </c>
    </row>
    <row r="19" spans="2:8">
      <c r="B19" s="1" t="s">
        <v>2376</v>
      </c>
      <c r="C19" s="15" t="s">
        <v>382</v>
      </c>
      <c r="D19" s="1" t="s">
        <v>399</v>
      </c>
      <c r="E19" s="1" t="s">
        <v>749</v>
      </c>
      <c r="F19" s="4">
        <v>1390074</v>
      </c>
      <c r="G19" s="4">
        <v>11240.83</v>
      </c>
      <c r="H19" s="4">
        <v>4.6900000000000004</v>
      </c>
    </row>
    <row r="20" spans="2:8">
      <c r="B20" s="1" t="s">
        <v>2314</v>
      </c>
      <c r="C20" s="15" t="s">
        <v>382</v>
      </c>
      <c r="D20" s="1" t="s">
        <v>411</v>
      </c>
      <c r="E20" s="1" t="s">
        <v>467</v>
      </c>
      <c r="F20" s="4">
        <v>3263149</v>
      </c>
      <c r="G20" s="4">
        <v>10879.34</v>
      </c>
      <c r="H20" s="4">
        <v>4.54</v>
      </c>
    </row>
    <row r="21" spans="2:8">
      <c r="B21" s="1" t="s">
        <v>1391</v>
      </c>
      <c r="C21" s="15" t="s">
        <v>382</v>
      </c>
      <c r="D21" s="1" t="s">
        <v>388</v>
      </c>
      <c r="E21" s="1" t="s">
        <v>390</v>
      </c>
      <c r="F21" s="4">
        <v>255000</v>
      </c>
      <c r="G21" s="4">
        <v>8531.66</v>
      </c>
      <c r="H21" s="4">
        <v>3.56</v>
      </c>
    </row>
    <row r="22" spans="2:8">
      <c r="B22" s="1" t="s">
        <v>2084</v>
      </c>
      <c r="C22" s="15" t="s">
        <v>382</v>
      </c>
      <c r="D22" s="1" t="s">
        <v>397</v>
      </c>
      <c r="E22" s="1" t="s">
        <v>398</v>
      </c>
      <c r="F22" s="4">
        <v>1450000</v>
      </c>
      <c r="G22" s="4">
        <v>7621.93</v>
      </c>
      <c r="H22" s="4">
        <v>3.18</v>
      </c>
    </row>
    <row r="23" spans="2:8">
      <c r="B23" s="1" t="s">
        <v>2344</v>
      </c>
      <c r="C23" s="15" t="s">
        <v>382</v>
      </c>
      <c r="D23" s="1" t="s">
        <v>406</v>
      </c>
      <c r="E23" s="1" t="s">
        <v>750</v>
      </c>
      <c r="F23" s="4">
        <v>609904</v>
      </c>
      <c r="G23" s="4">
        <v>6887.95</v>
      </c>
      <c r="H23" s="4">
        <v>2.87</v>
      </c>
    </row>
    <row r="24" spans="2:8">
      <c r="B24" s="1" t="s">
        <v>2311</v>
      </c>
      <c r="C24" s="15" t="s">
        <v>382</v>
      </c>
      <c r="D24" s="1" t="s">
        <v>433</v>
      </c>
      <c r="E24" s="1" t="s">
        <v>590</v>
      </c>
      <c r="F24" s="4">
        <v>210000</v>
      </c>
      <c r="G24" s="4">
        <v>6111.84</v>
      </c>
      <c r="H24" s="4">
        <v>2.5499999999999998</v>
      </c>
    </row>
    <row r="25" spans="2:8">
      <c r="B25" s="1" t="s">
        <v>2374</v>
      </c>
      <c r="C25" s="15" t="s">
        <v>382</v>
      </c>
      <c r="D25" s="1" t="s">
        <v>425</v>
      </c>
      <c r="E25" s="1" t="s">
        <v>714</v>
      </c>
      <c r="F25" s="4">
        <v>267834</v>
      </c>
      <c r="G25" s="4">
        <v>5732.05</v>
      </c>
      <c r="H25" s="4">
        <v>2.39</v>
      </c>
    </row>
    <row r="26" spans="2:8">
      <c r="B26" s="1" t="s">
        <v>2347</v>
      </c>
      <c r="C26" s="15" t="s">
        <v>382</v>
      </c>
      <c r="D26" s="1" t="s">
        <v>399</v>
      </c>
      <c r="E26" s="1" t="s">
        <v>463</v>
      </c>
      <c r="F26" s="4">
        <v>476950</v>
      </c>
      <c r="G26" s="4">
        <v>5573.64</v>
      </c>
      <c r="H26" s="4">
        <v>2.3199999999999998</v>
      </c>
    </row>
    <row r="27" spans="2:8">
      <c r="B27" s="1" t="s">
        <v>1392</v>
      </c>
      <c r="C27" s="15" t="s">
        <v>382</v>
      </c>
      <c r="D27" s="1" t="s">
        <v>388</v>
      </c>
      <c r="E27" s="1" t="s">
        <v>389</v>
      </c>
      <c r="F27" s="4">
        <v>350000</v>
      </c>
      <c r="G27" s="4">
        <v>5532.8</v>
      </c>
      <c r="H27" s="4">
        <v>2.31</v>
      </c>
    </row>
    <row r="28" spans="2:8">
      <c r="B28" s="1" t="s">
        <v>2342</v>
      </c>
      <c r="C28" s="15" t="s">
        <v>382</v>
      </c>
      <c r="D28" s="1" t="s">
        <v>421</v>
      </c>
      <c r="E28" s="1" t="s">
        <v>460</v>
      </c>
      <c r="F28" s="4">
        <v>192016</v>
      </c>
      <c r="G28" s="4">
        <v>4991.07</v>
      </c>
      <c r="H28" s="4">
        <v>2.08</v>
      </c>
    </row>
    <row r="29" spans="2:8">
      <c r="B29" s="1" t="s">
        <v>1390</v>
      </c>
      <c r="C29" s="15" t="s">
        <v>382</v>
      </c>
      <c r="D29" s="1" t="s">
        <v>383</v>
      </c>
      <c r="E29" s="1" t="s">
        <v>391</v>
      </c>
      <c r="F29" s="4">
        <v>290000</v>
      </c>
      <c r="G29" s="4">
        <v>4946.97</v>
      </c>
      <c r="H29" s="4">
        <v>2.06</v>
      </c>
    </row>
    <row r="30" spans="2:8">
      <c r="B30" s="1" t="s">
        <v>2350</v>
      </c>
      <c r="C30" s="15" t="s">
        <v>382</v>
      </c>
      <c r="D30" s="1" t="s">
        <v>406</v>
      </c>
      <c r="E30" s="1" t="s">
        <v>610</v>
      </c>
      <c r="F30" s="4">
        <v>227500</v>
      </c>
      <c r="G30" s="4">
        <v>4888.29</v>
      </c>
      <c r="H30" s="4">
        <v>2.04</v>
      </c>
    </row>
    <row r="31" spans="2:8">
      <c r="B31" s="1" t="s">
        <v>1355</v>
      </c>
      <c r="C31" s="15" t="s">
        <v>382</v>
      </c>
      <c r="D31" s="1" t="s">
        <v>392</v>
      </c>
      <c r="E31" s="1" t="s">
        <v>393</v>
      </c>
      <c r="F31" s="4">
        <v>190300</v>
      </c>
      <c r="G31" s="4">
        <v>4710.3999999999996</v>
      </c>
      <c r="H31" s="4">
        <v>1.96</v>
      </c>
    </row>
    <row r="32" spans="2:8">
      <c r="B32" s="1" t="s">
        <v>1389</v>
      </c>
      <c r="C32" s="15" t="s">
        <v>382</v>
      </c>
      <c r="D32" s="1" t="s">
        <v>401</v>
      </c>
      <c r="E32" s="1" t="s">
        <v>409</v>
      </c>
      <c r="F32" s="4">
        <v>2303000</v>
      </c>
      <c r="G32" s="4">
        <v>4668.18</v>
      </c>
      <c r="H32" s="4">
        <v>1.95</v>
      </c>
    </row>
    <row r="33" spans="2:8">
      <c r="B33" s="1" t="s">
        <v>2377</v>
      </c>
      <c r="C33" s="15" t="s">
        <v>382</v>
      </c>
      <c r="D33" s="1" t="s">
        <v>470</v>
      </c>
      <c r="E33" s="1" t="s">
        <v>751</v>
      </c>
      <c r="F33" s="4">
        <v>800000</v>
      </c>
      <c r="G33" s="4">
        <v>4666.3999999999996</v>
      </c>
      <c r="H33" s="4">
        <v>1.95</v>
      </c>
    </row>
    <row r="34" spans="2:8">
      <c r="B34" s="1" t="s">
        <v>2316</v>
      </c>
      <c r="C34" s="15" t="s">
        <v>382</v>
      </c>
      <c r="D34" s="1" t="s">
        <v>401</v>
      </c>
      <c r="E34" s="1" t="s">
        <v>466</v>
      </c>
      <c r="F34" s="4">
        <v>181800</v>
      </c>
      <c r="G34" s="4">
        <v>4280.66</v>
      </c>
      <c r="H34" s="4">
        <v>1.79</v>
      </c>
    </row>
    <row r="35" spans="2:8">
      <c r="B35" s="1" t="s">
        <v>2378</v>
      </c>
      <c r="C35" s="15" t="s">
        <v>382</v>
      </c>
      <c r="D35" s="1" t="s">
        <v>470</v>
      </c>
      <c r="E35" s="1" t="s">
        <v>752</v>
      </c>
      <c r="F35" s="4">
        <v>1711730</v>
      </c>
      <c r="G35" s="4">
        <v>4166.3500000000004</v>
      </c>
      <c r="H35" s="4">
        <v>1.74</v>
      </c>
    </row>
    <row r="36" spans="2:8">
      <c r="B36" s="1" t="s">
        <v>2132</v>
      </c>
      <c r="C36" s="15" t="s">
        <v>382</v>
      </c>
      <c r="D36" s="1" t="s">
        <v>425</v>
      </c>
      <c r="E36" s="1" t="s">
        <v>674</v>
      </c>
      <c r="F36" s="4">
        <v>450000</v>
      </c>
      <c r="G36" s="4">
        <v>4047.75</v>
      </c>
      <c r="H36" s="4">
        <v>1.69</v>
      </c>
    </row>
    <row r="37" spans="2:8">
      <c r="B37" s="1" t="s">
        <v>2345</v>
      </c>
      <c r="C37" s="15" t="s">
        <v>382</v>
      </c>
      <c r="D37" s="1" t="s">
        <v>458</v>
      </c>
      <c r="E37" s="1" t="s">
        <v>459</v>
      </c>
      <c r="F37" s="4">
        <v>489385</v>
      </c>
      <c r="G37" s="4">
        <v>4002.92</v>
      </c>
      <c r="H37" s="4">
        <v>1.67</v>
      </c>
    </row>
    <row r="38" spans="2:8">
      <c r="B38" s="1" t="s">
        <v>2154</v>
      </c>
      <c r="C38" s="15" t="s">
        <v>382</v>
      </c>
      <c r="D38" s="1" t="s">
        <v>383</v>
      </c>
      <c r="E38" s="1" t="s">
        <v>637</v>
      </c>
      <c r="F38" s="4">
        <v>7001660</v>
      </c>
      <c r="G38" s="4">
        <v>3794.9</v>
      </c>
      <c r="H38" s="4">
        <v>1.58</v>
      </c>
    </row>
    <row r="39" spans="2:8">
      <c r="B39" s="1" t="s">
        <v>2095</v>
      </c>
      <c r="C39" s="15" t="s">
        <v>382</v>
      </c>
      <c r="D39" s="1" t="s">
        <v>419</v>
      </c>
      <c r="E39" s="1" t="s">
        <v>420</v>
      </c>
      <c r="F39" s="4">
        <v>56000</v>
      </c>
      <c r="G39" s="4">
        <v>3794.56</v>
      </c>
      <c r="H39" s="4">
        <v>1.58</v>
      </c>
    </row>
    <row r="40" spans="2:8">
      <c r="B40" s="1" t="s">
        <v>1378</v>
      </c>
      <c r="C40" s="15" t="s">
        <v>382</v>
      </c>
      <c r="D40" s="1" t="s">
        <v>388</v>
      </c>
      <c r="E40" s="1" t="s">
        <v>520</v>
      </c>
      <c r="F40" s="4">
        <v>102112</v>
      </c>
      <c r="G40" s="4">
        <v>3728.62</v>
      </c>
      <c r="H40" s="4">
        <v>1.56</v>
      </c>
    </row>
    <row r="41" spans="2:8">
      <c r="B41" s="1" t="s">
        <v>2343</v>
      </c>
      <c r="C41" s="15" t="s">
        <v>382</v>
      </c>
      <c r="D41" s="1" t="s">
        <v>456</v>
      </c>
      <c r="E41" s="1" t="s">
        <v>457</v>
      </c>
      <c r="F41" s="4">
        <v>1387994</v>
      </c>
      <c r="G41" s="4">
        <v>3711.5</v>
      </c>
      <c r="H41" s="4">
        <v>1.55</v>
      </c>
    </row>
    <row r="42" spans="2:8">
      <c r="B42" s="1" t="s">
        <v>1361</v>
      </c>
      <c r="C42" s="15" t="s">
        <v>382</v>
      </c>
      <c r="D42" s="1" t="s">
        <v>419</v>
      </c>
      <c r="E42" s="1" t="s">
        <v>431</v>
      </c>
      <c r="F42" s="4">
        <v>180000</v>
      </c>
      <c r="G42" s="4">
        <v>3626.64</v>
      </c>
      <c r="H42" s="4">
        <v>1.51</v>
      </c>
    </row>
    <row r="43" spans="2:8">
      <c r="B43" s="1" t="s">
        <v>2090</v>
      </c>
      <c r="C43" s="15" t="s">
        <v>382</v>
      </c>
      <c r="D43" s="1" t="s">
        <v>423</v>
      </c>
      <c r="E43" s="1" t="s">
        <v>424</v>
      </c>
      <c r="F43" s="4">
        <v>235832</v>
      </c>
      <c r="G43" s="4">
        <v>3538.78</v>
      </c>
      <c r="H43" s="4">
        <v>1.48</v>
      </c>
    </row>
    <row r="44" spans="2:8">
      <c r="B44" s="1" t="s">
        <v>2351</v>
      </c>
      <c r="C44" s="15" t="s">
        <v>382</v>
      </c>
      <c r="D44" s="1" t="s">
        <v>421</v>
      </c>
      <c r="E44" s="1" t="s">
        <v>753</v>
      </c>
      <c r="F44" s="4">
        <v>200000</v>
      </c>
      <c r="G44" s="4">
        <v>3170</v>
      </c>
      <c r="H44" s="4">
        <v>1.32</v>
      </c>
    </row>
    <row r="45" spans="2:8">
      <c r="B45" s="1" t="s">
        <v>2379</v>
      </c>
      <c r="C45" s="15" t="s">
        <v>382</v>
      </c>
      <c r="D45" s="1" t="s">
        <v>425</v>
      </c>
      <c r="E45" s="1" t="s">
        <v>462</v>
      </c>
      <c r="F45" s="4">
        <v>84700</v>
      </c>
      <c r="G45" s="4">
        <v>3150.71</v>
      </c>
      <c r="H45" s="4">
        <v>1.31</v>
      </c>
    </row>
    <row r="46" spans="2:8">
      <c r="B46" s="1" t="s">
        <v>2112</v>
      </c>
      <c r="C46" s="15" t="s">
        <v>382</v>
      </c>
      <c r="D46" s="1" t="s">
        <v>487</v>
      </c>
      <c r="E46" s="1" t="s">
        <v>615</v>
      </c>
      <c r="F46" s="4">
        <v>375000</v>
      </c>
      <c r="G46" s="4">
        <v>2916.38</v>
      </c>
      <c r="H46" s="4">
        <v>1.22</v>
      </c>
    </row>
    <row r="47" spans="2:8">
      <c r="B47" s="1" t="s">
        <v>2085</v>
      </c>
      <c r="C47" s="15" t="s">
        <v>382</v>
      </c>
      <c r="D47" s="1" t="s">
        <v>401</v>
      </c>
      <c r="E47" s="1" t="s">
        <v>402</v>
      </c>
      <c r="F47" s="4">
        <v>115000</v>
      </c>
      <c r="G47" s="4">
        <v>2842</v>
      </c>
      <c r="H47" s="4">
        <v>1.19</v>
      </c>
    </row>
    <row r="48" spans="2:8">
      <c r="B48" s="1" t="s">
        <v>2336</v>
      </c>
      <c r="C48" s="15" t="s">
        <v>382</v>
      </c>
      <c r="D48" s="1" t="s">
        <v>468</v>
      </c>
      <c r="E48" s="1" t="s">
        <v>680</v>
      </c>
      <c r="F48" s="4">
        <v>180000</v>
      </c>
      <c r="G48" s="4">
        <v>2671.92</v>
      </c>
      <c r="H48" s="4">
        <v>1.1100000000000001</v>
      </c>
    </row>
    <row r="49" spans="2:9">
      <c r="B49" s="1" t="s">
        <v>1357</v>
      </c>
      <c r="C49" s="15" t="s">
        <v>382</v>
      </c>
      <c r="D49" s="1" t="s">
        <v>487</v>
      </c>
      <c r="E49" s="1" t="s">
        <v>532</v>
      </c>
      <c r="F49" s="4">
        <v>30000</v>
      </c>
      <c r="G49" s="4">
        <v>2254.77</v>
      </c>
      <c r="H49" s="4">
        <v>0.94</v>
      </c>
    </row>
    <row r="50" spans="2:9">
      <c r="B50" s="1" t="s">
        <v>1369</v>
      </c>
      <c r="C50" s="15" t="s">
        <v>382</v>
      </c>
      <c r="D50" s="1" t="s">
        <v>406</v>
      </c>
      <c r="E50" s="1" t="s">
        <v>413</v>
      </c>
      <c r="F50" s="4">
        <v>27375</v>
      </c>
      <c r="G50" s="4">
        <v>1206.76</v>
      </c>
      <c r="H50" s="4">
        <v>0.5</v>
      </c>
    </row>
    <row r="51" spans="2:9">
      <c r="B51" s="1" t="s">
        <v>2159</v>
      </c>
      <c r="C51" s="15" t="s">
        <v>382</v>
      </c>
      <c r="D51" s="1" t="s">
        <v>441</v>
      </c>
      <c r="E51" s="1" t="s">
        <v>605</v>
      </c>
      <c r="F51" s="4">
        <v>518847</v>
      </c>
      <c r="G51" s="4">
        <v>1119.4100000000001</v>
      </c>
      <c r="H51" s="4">
        <v>0.47</v>
      </c>
    </row>
    <row r="52" spans="2:9">
      <c r="B52" s="1" t="s">
        <v>2363</v>
      </c>
      <c r="C52" s="15" t="s">
        <v>382</v>
      </c>
      <c r="D52" s="1" t="s">
        <v>454</v>
      </c>
      <c r="E52" s="1" t="s">
        <v>739</v>
      </c>
      <c r="F52" s="4">
        <v>210000</v>
      </c>
      <c r="G52" s="4">
        <v>4.0999999999999996</v>
      </c>
      <c r="H52" s="4">
        <v>0</v>
      </c>
      <c r="I52" s="1" t="s">
        <v>640</v>
      </c>
    </row>
    <row r="53" spans="2:9">
      <c r="B53" s="2" t="s">
        <v>447</v>
      </c>
      <c r="C53" s="17"/>
      <c r="D53" s="2"/>
      <c r="E53" s="2"/>
      <c r="F53" s="10"/>
      <c r="G53" s="10">
        <f>SUM(G14:G52)</f>
        <v>231538.14000000004</v>
      </c>
      <c r="H53" s="10">
        <f>SUM(H14:H52)</f>
        <v>96.57</v>
      </c>
    </row>
    <row r="54" spans="2:9">
      <c r="B54" s="2" t="s">
        <v>501</v>
      </c>
      <c r="C54" s="17"/>
      <c r="D54" s="2"/>
      <c r="E54" s="2"/>
      <c r="F54" s="10"/>
      <c r="G54" s="10">
        <v>8600</v>
      </c>
      <c r="H54" s="10">
        <v>3.59</v>
      </c>
    </row>
    <row r="55" spans="2:9">
      <c r="B55" s="2" t="s">
        <v>502</v>
      </c>
      <c r="C55" s="17"/>
      <c r="D55" s="2"/>
      <c r="E55" s="2"/>
      <c r="F55" s="10"/>
      <c r="G55" s="10">
        <v>324.58999999999997</v>
      </c>
      <c r="H55" s="10">
        <v>0.14000000000000001</v>
      </c>
    </row>
    <row r="56" spans="2:9">
      <c r="B56" s="2" t="s">
        <v>368</v>
      </c>
      <c r="C56" s="17"/>
      <c r="D56" s="2"/>
      <c r="E56" s="2"/>
      <c r="F56" s="10"/>
      <c r="G56" s="10">
        <v>240462.73</v>
      </c>
      <c r="H56" s="10">
        <v>100.3</v>
      </c>
    </row>
    <row r="57" spans="2:9">
      <c r="B57" s="2" t="s">
        <v>369</v>
      </c>
      <c r="C57" s="17"/>
      <c r="D57" s="2"/>
      <c r="E57" s="2"/>
      <c r="F57" s="10"/>
      <c r="G57" s="10">
        <v>-696.53564493000499</v>
      </c>
      <c r="H57" s="10">
        <v>-0.29999999999999716</v>
      </c>
    </row>
    <row r="58" spans="2:9">
      <c r="B58" s="2" t="s">
        <v>370</v>
      </c>
      <c r="C58" s="17"/>
      <c r="D58" s="2"/>
      <c r="E58" s="2"/>
      <c r="F58" s="10"/>
      <c r="G58" s="10">
        <v>239766.19435507001</v>
      </c>
      <c r="H58" s="10">
        <v>100</v>
      </c>
    </row>
    <row r="59" spans="2:9">
      <c r="B59" s="1" t="s">
        <v>371</v>
      </c>
    </row>
    <row r="60" spans="2:9">
      <c r="B60" s="1" t="s">
        <v>372</v>
      </c>
    </row>
    <row r="62" spans="2:9" ht="25.5">
      <c r="B62" s="11" t="s">
        <v>373</v>
      </c>
      <c r="C62" s="15" t="s">
        <v>374</v>
      </c>
    </row>
    <row r="63" spans="2:9">
      <c r="B63" s="2"/>
    </row>
    <row r="64" spans="2:9">
      <c r="B64" s="2" t="s">
        <v>375</v>
      </c>
    </row>
    <row r="65" spans="2:8">
      <c r="B65" s="2" t="s">
        <v>449</v>
      </c>
    </row>
    <row r="66" spans="2:8">
      <c r="B66" s="2" t="s">
        <v>376</v>
      </c>
    </row>
    <row r="67" spans="2:8">
      <c r="B67" s="2" t="s">
        <v>754</v>
      </c>
      <c r="C67" s="17"/>
    </row>
    <row r="68" spans="2:8">
      <c r="B68" s="2" t="s">
        <v>755</v>
      </c>
      <c r="C68" s="17"/>
    </row>
    <row r="69" spans="2:8">
      <c r="B69" s="2" t="s">
        <v>756</v>
      </c>
      <c r="C69" s="17"/>
    </row>
    <row r="70" spans="2:8">
      <c r="B70" s="2" t="s">
        <v>757</v>
      </c>
      <c r="C70" s="17"/>
    </row>
    <row r="71" spans="2:8">
      <c r="B71" s="2" t="s">
        <v>758</v>
      </c>
      <c r="C71" s="17"/>
    </row>
    <row r="72" spans="2:8">
      <c r="B72" s="2" t="s">
        <v>759</v>
      </c>
      <c r="C72" s="17"/>
    </row>
    <row r="73" spans="2:8">
      <c r="B73" s="2" t="s">
        <v>760</v>
      </c>
      <c r="C73" s="17"/>
    </row>
    <row r="74" spans="2:8">
      <c r="B74" s="2" t="s">
        <v>761</v>
      </c>
      <c r="C74" s="17"/>
    </row>
    <row r="75" spans="2:8" s="134" customFormat="1">
      <c r="B75" s="104" t="s">
        <v>2803</v>
      </c>
      <c r="C75" s="144"/>
      <c r="F75" s="136"/>
      <c r="G75" s="136"/>
      <c r="H75" s="136"/>
    </row>
    <row r="76" spans="2:8" s="134" customFormat="1">
      <c r="B76" s="104" t="s">
        <v>377</v>
      </c>
      <c r="C76" s="135"/>
      <c r="F76" s="136"/>
      <c r="G76" s="136"/>
      <c r="H76" s="136"/>
    </row>
    <row r="77" spans="2:8" s="134" customFormat="1">
      <c r="B77" s="104" t="s">
        <v>378</v>
      </c>
      <c r="C77" s="135"/>
      <c r="F77" s="136"/>
      <c r="G77" s="136"/>
      <c r="H77" s="136"/>
    </row>
  </sheetData>
  <mergeCells count="2">
    <mergeCell ref="B1:E1"/>
    <mergeCell ref="C3:C7"/>
  </mergeCells>
  <phoneticPr fontId="0" type="noConversion"/>
  <hyperlinks>
    <hyperlink ref="A1" location="Index!A1" display="Index" xr:uid="{00000000-0004-0000-0F00-000000000000}"/>
  </hyperlinks>
  <pageMargins left="0.75" right="0.75" top="1" bottom="1" header="0.5" footer="0.5"/>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I87"/>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318</v>
      </c>
      <c r="C1" s="269"/>
      <c r="D1" s="269"/>
      <c r="E1" s="269"/>
    </row>
    <row r="2" spans="1:9" ht="13.5" thickBot="1"/>
    <row r="3" spans="1:9" ht="15">
      <c r="B3" s="96" t="s">
        <v>2010</v>
      </c>
      <c r="C3" s="299"/>
    </row>
    <row r="4" spans="1:9" ht="30">
      <c r="B4" s="97" t="s">
        <v>2011</v>
      </c>
      <c r="C4" s="300"/>
    </row>
    <row r="5" spans="1:9" ht="15">
      <c r="B5" s="99" t="s">
        <v>1925</v>
      </c>
      <c r="C5" s="300"/>
    </row>
    <row r="6" spans="1:9" ht="15">
      <c r="B6" s="99" t="s">
        <v>2012</v>
      </c>
      <c r="C6" s="300"/>
    </row>
    <row r="7" spans="1:9" ht="30.75" thickBot="1">
      <c r="B7" s="100" t="s">
        <v>2013</v>
      </c>
      <c r="C7" s="301"/>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2335</v>
      </c>
      <c r="C14" s="15" t="s">
        <v>382</v>
      </c>
      <c r="D14" s="1" t="s">
        <v>421</v>
      </c>
      <c r="E14" s="1" t="s">
        <v>584</v>
      </c>
      <c r="F14" s="4">
        <v>133400</v>
      </c>
      <c r="G14" s="4">
        <v>5001.5</v>
      </c>
      <c r="H14" s="4">
        <v>3.9</v>
      </c>
    </row>
    <row r="15" spans="1:9">
      <c r="B15" s="1" t="s">
        <v>1372</v>
      </c>
      <c r="C15" s="15" t="s">
        <v>382</v>
      </c>
      <c r="D15" s="1" t="s">
        <v>394</v>
      </c>
      <c r="E15" s="1" t="s">
        <v>522</v>
      </c>
      <c r="F15" s="4">
        <v>470000</v>
      </c>
      <c r="G15" s="4">
        <v>4805.5200000000004</v>
      </c>
      <c r="H15" s="4">
        <v>3.75</v>
      </c>
    </row>
    <row r="16" spans="1:9">
      <c r="B16" s="1" t="s">
        <v>2086</v>
      </c>
      <c r="C16" s="15" t="s">
        <v>382</v>
      </c>
      <c r="D16" s="1" t="s">
        <v>497</v>
      </c>
      <c r="E16" s="1" t="s">
        <v>592</v>
      </c>
      <c r="F16" s="4">
        <v>3700000</v>
      </c>
      <c r="G16" s="4">
        <v>4517.7</v>
      </c>
      <c r="H16" s="4">
        <v>3.52</v>
      </c>
    </row>
    <row r="17" spans="2:8">
      <c r="B17" s="1" t="s">
        <v>2311</v>
      </c>
      <c r="C17" s="15" t="s">
        <v>382</v>
      </c>
      <c r="D17" s="1" t="s">
        <v>433</v>
      </c>
      <c r="E17" s="1" t="s">
        <v>590</v>
      </c>
      <c r="F17" s="4">
        <v>150000</v>
      </c>
      <c r="G17" s="4">
        <v>4365.6000000000004</v>
      </c>
      <c r="H17" s="4">
        <v>3.4</v>
      </c>
    </row>
    <row r="18" spans="2:8">
      <c r="B18" s="1" t="s">
        <v>2380</v>
      </c>
      <c r="C18" s="15" t="s">
        <v>382</v>
      </c>
      <c r="D18" s="1" t="s">
        <v>406</v>
      </c>
      <c r="E18" s="1" t="s">
        <v>707</v>
      </c>
      <c r="F18" s="4">
        <v>600000</v>
      </c>
      <c r="G18" s="4">
        <v>4131.8999999999996</v>
      </c>
      <c r="H18" s="4">
        <v>3.22</v>
      </c>
    </row>
    <row r="19" spans="2:8">
      <c r="B19" s="1" t="s">
        <v>1375</v>
      </c>
      <c r="C19" s="15" t="s">
        <v>382</v>
      </c>
      <c r="D19" s="1" t="s">
        <v>493</v>
      </c>
      <c r="E19" s="1" t="s">
        <v>517</v>
      </c>
      <c r="F19" s="4">
        <v>120000</v>
      </c>
      <c r="G19" s="4">
        <v>3696.24</v>
      </c>
      <c r="H19" s="4">
        <v>2.88</v>
      </c>
    </row>
    <row r="20" spans="2:8">
      <c r="B20" s="1" t="s">
        <v>2105</v>
      </c>
      <c r="C20" s="15" t="s">
        <v>382</v>
      </c>
      <c r="D20" s="1" t="s">
        <v>392</v>
      </c>
      <c r="E20" s="1" t="s">
        <v>708</v>
      </c>
      <c r="F20" s="4">
        <v>700000</v>
      </c>
      <c r="G20" s="4">
        <v>3592.75</v>
      </c>
      <c r="H20" s="4">
        <v>2.8</v>
      </c>
    </row>
    <row r="21" spans="2:8">
      <c r="B21" s="1" t="s">
        <v>2100</v>
      </c>
      <c r="C21" s="15" t="s">
        <v>382</v>
      </c>
      <c r="D21" s="1" t="s">
        <v>573</v>
      </c>
      <c r="E21" s="1" t="s">
        <v>577</v>
      </c>
      <c r="F21" s="4">
        <v>870000</v>
      </c>
      <c r="G21" s="4">
        <v>3457.82</v>
      </c>
      <c r="H21" s="4">
        <v>2.7</v>
      </c>
    </row>
    <row r="22" spans="2:8">
      <c r="B22" s="1" t="s">
        <v>2322</v>
      </c>
      <c r="C22" s="15" t="s">
        <v>382</v>
      </c>
      <c r="D22" s="1" t="s">
        <v>683</v>
      </c>
      <c r="E22" s="1" t="s">
        <v>709</v>
      </c>
      <c r="F22" s="4">
        <v>1261000</v>
      </c>
      <c r="G22" s="4">
        <v>3008.12</v>
      </c>
      <c r="H22" s="4">
        <v>2.35</v>
      </c>
    </row>
    <row r="23" spans="2:8">
      <c r="B23" s="1" t="s">
        <v>1395</v>
      </c>
      <c r="C23" s="15" t="s">
        <v>382</v>
      </c>
      <c r="D23" s="1" t="s">
        <v>383</v>
      </c>
      <c r="E23" s="1" t="s">
        <v>384</v>
      </c>
      <c r="F23" s="4">
        <v>470000</v>
      </c>
      <c r="G23" s="4">
        <v>2965.23</v>
      </c>
      <c r="H23" s="4">
        <v>2.31</v>
      </c>
    </row>
    <row r="24" spans="2:8">
      <c r="B24" s="1" t="s">
        <v>2137</v>
      </c>
      <c r="C24" s="15" t="s">
        <v>382</v>
      </c>
      <c r="D24" s="1" t="s">
        <v>710</v>
      </c>
      <c r="E24" s="1" t="s">
        <v>711</v>
      </c>
      <c r="F24" s="4">
        <v>10000</v>
      </c>
      <c r="G24" s="4">
        <v>2952.2</v>
      </c>
      <c r="H24" s="4">
        <v>2.2999999999999998</v>
      </c>
    </row>
    <row r="25" spans="2:8">
      <c r="B25" s="1" t="s">
        <v>2313</v>
      </c>
      <c r="C25" s="15" t="s">
        <v>382</v>
      </c>
      <c r="D25" s="1" t="s">
        <v>394</v>
      </c>
      <c r="E25" s="1" t="s">
        <v>678</v>
      </c>
      <c r="F25" s="4">
        <v>661000</v>
      </c>
      <c r="G25" s="4">
        <v>2872.71</v>
      </c>
      <c r="H25" s="4">
        <v>2.2400000000000002</v>
      </c>
    </row>
    <row r="26" spans="2:8">
      <c r="B26" s="1" t="s">
        <v>2162</v>
      </c>
      <c r="C26" s="15" t="s">
        <v>382</v>
      </c>
      <c r="D26" s="1" t="s">
        <v>417</v>
      </c>
      <c r="E26" s="1" t="s">
        <v>712</v>
      </c>
      <c r="F26" s="4">
        <v>270000</v>
      </c>
      <c r="G26" s="4">
        <v>2863.08</v>
      </c>
      <c r="H26" s="4">
        <v>2.23</v>
      </c>
    </row>
    <row r="27" spans="2:8">
      <c r="B27" s="1" t="s">
        <v>1361</v>
      </c>
      <c r="C27" s="15" t="s">
        <v>382</v>
      </c>
      <c r="D27" s="1" t="s">
        <v>419</v>
      </c>
      <c r="E27" s="1" t="s">
        <v>431</v>
      </c>
      <c r="F27" s="4">
        <v>140000</v>
      </c>
      <c r="G27" s="4">
        <v>2820.72</v>
      </c>
      <c r="H27" s="4">
        <v>2.2000000000000002</v>
      </c>
    </row>
    <row r="28" spans="2:8">
      <c r="B28" s="1" t="s">
        <v>2102</v>
      </c>
      <c r="C28" s="15" t="s">
        <v>382</v>
      </c>
      <c r="D28" s="1" t="s">
        <v>399</v>
      </c>
      <c r="E28" s="1" t="s">
        <v>713</v>
      </c>
      <c r="F28" s="4">
        <v>370000</v>
      </c>
      <c r="G28" s="4">
        <v>2756.69</v>
      </c>
      <c r="H28" s="4">
        <v>2.15</v>
      </c>
    </row>
    <row r="29" spans="2:8">
      <c r="B29" s="1" t="s">
        <v>2361</v>
      </c>
      <c r="C29" s="15" t="s">
        <v>382</v>
      </c>
      <c r="D29" s="1" t="s">
        <v>406</v>
      </c>
      <c r="E29" s="1" t="s">
        <v>622</v>
      </c>
      <c r="F29" s="4">
        <v>135000</v>
      </c>
      <c r="G29" s="4">
        <v>2735.64</v>
      </c>
      <c r="H29" s="4">
        <v>2.13</v>
      </c>
    </row>
    <row r="30" spans="2:8">
      <c r="B30" s="1" t="s">
        <v>2374</v>
      </c>
      <c r="C30" s="15" t="s">
        <v>382</v>
      </c>
      <c r="D30" s="1" t="s">
        <v>425</v>
      </c>
      <c r="E30" s="1" t="s">
        <v>714</v>
      </c>
      <c r="F30" s="4">
        <v>126000</v>
      </c>
      <c r="G30" s="4">
        <v>2696.59</v>
      </c>
      <c r="H30" s="4">
        <v>2.1</v>
      </c>
    </row>
    <row r="31" spans="2:8">
      <c r="B31" s="1" t="s">
        <v>2139</v>
      </c>
      <c r="C31" s="15" t="s">
        <v>382</v>
      </c>
      <c r="D31" s="1" t="s">
        <v>411</v>
      </c>
      <c r="E31" s="1" t="s">
        <v>412</v>
      </c>
      <c r="F31" s="4">
        <v>400000</v>
      </c>
      <c r="G31" s="4">
        <v>2643</v>
      </c>
      <c r="H31" s="4">
        <v>2.06</v>
      </c>
    </row>
    <row r="32" spans="2:8">
      <c r="B32" s="1" t="s">
        <v>2381</v>
      </c>
      <c r="C32" s="15" t="s">
        <v>382</v>
      </c>
      <c r="D32" s="1" t="s">
        <v>425</v>
      </c>
      <c r="E32" s="1" t="s">
        <v>621</v>
      </c>
      <c r="F32" s="4">
        <v>120798</v>
      </c>
      <c r="G32" s="4">
        <v>2614.4899999999998</v>
      </c>
      <c r="H32" s="4">
        <v>2.04</v>
      </c>
    </row>
    <row r="33" spans="2:8">
      <c r="B33" s="1" t="s">
        <v>2108</v>
      </c>
      <c r="C33" s="15" t="s">
        <v>382</v>
      </c>
      <c r="D33" s="1" t="s">
        <v>383</v>
      </c>
      <c r="E33" s="1" t="s">
        <v>636</v>
      </c>
      <c r="F33" s="4">
        <v>3000000</v>
      </c>
      <c r="G33" s="4">
        <v>2613</v>
      </c>
      <c r="H33" s="4">
        <v>2.04</v>
      </c>
    </row>
    <row r="34" spans="2:8">
      <c r="B34" s="1" t="s">
        <v>2087</v>
      </c>
      <c r="C34" s="15" t="s">
        <v>382</v>
      </c>
      <c r="D34" s="1" t="s">
        <v>470</v>
      </c>
      <c r="E34" s="1" t="s">
        <v>673</v>
      </c>
      <c r="F34" s="4">
        <v>70000</v>
      </c>
      <c r="G34" s="4">
        <v>2533.9</v>
      </c>
      <c r="H34" s="4">
        <v>1.98</v>
      </c>
    </row>
    <row r="35" spans="2:8">
      <c r="B35" s="1" t="s">
        <v>2339</v>
      </c>
      <c r="C35" s="15" t="s">
        <v>382</v>
      </c>
      <c r="D35" s="1" t="s">
        <v>415</v>
      </c>
      <c r="E35" s="1" t="s">
        <v>416</v>
      </c>
      <c r="F35" s="4">
        <v>294200</v>
      </c>
      <c r="G35" s="4">
        <v>2511.44</v>
      </c>
      <c r="H35" s="4">
        <v>1.96</v>
      </c>
    </row>
    <row r="36" spans="2:8">
      <c r="B36" s="1" t="s">
        <v>2158</v>
      </c>
      <c r="C36" s="15" t="s">
        <v>382</v>
      </c>
      <c r="D36" s="1" t="s">
        <v>388</v>
      </c>
      <c r="E36" s="1" t="s">
        <v>715</v>
      </c>
      <c r="F36" s="4">
        <v>115000</v>
      </c>
      <c r="G36" s="4">
        <v>2454.33</v>
      </c>
      <c r="H36" s="4">
        <v>1.91</v>
      </c>
    </row>
    <row r="37" spans="2:8">
      <c r="B37" s="1" t="s">
        <v>1382</v>
      </c>
      <c r="C37" s="15" t="s">
        <v>382</v>
      </c>
      <c r="D37" s="1" t="s">
        <v>406</v>
      </c>
      <c r="E37" s="1" t="s">
        <v>407</v>
      </c>
      <c r="F37" s="4">
        <v>45000</v>
      </c>
      <c r="G37" s="4">
        <v>2440.37</v>
      </c>
      <c r="H37" s="4">
        <v>1.9</v>
      </c>
    </row>
    <row r="38" spans="2:8">
      <c r="B38" s="1" t="s">
        <v>2316</v>
      </c>
      <c r="C38" s="15" t="s">
        <v>382</v>
      </c>
      <c r="D38" s="1" t="s">
        <v>401</v>
      </c>
      <c r="E38" s="1" t="s">
        <v>466</v>
      </c>
      <c r="F38" s="4">
        <v>102700</v>
      </c>
      <c r="G38" s="4">
        <v>2418.17</v>
      </c>
      <c r="H38" s="4">
        <v>1.89</v>
      </c>
    </row>
    <row r="39" spans="2:8">
      <c r="B39" s="1" t="s">
        <v>2382</v>
      </c>
      <c r="C39" s="15" t="s">
        <v>382</v>
      </c>
      <c r="D39" s="1" t="s">
        <v>441</v>
      </c>
      <c r="E39" s="1" t="s">
        <v>716</v>
      </c>
      <c r="F39" s="4">
        <v>85000</v>
      </c>
      <c r="G39" s="4">
        <v>2380.3000000000002</v>
      </c>
      <c r="H39" s="4">
        <v>1.86</v>
      </c>
    </row>
    <row r="40" spans="2:8">
      <c r="B40" s="1" t="s">
        <v>2119</v>
      </c>
      <c r="C40" s="15" t="s">
        <v>382</v>
      </c>
      <c r="D40" s="1" t="s">
        <v>392</v>
      </c>
      <c r="E40" s="1" t="s">
        <v>717</v>
      </c>
      <c r="F40" s="4">
        <v>1500000</v>
      </c>
      <c r="G40" s="4">
        <v>2356.5</v>
      </c>
      <c r="H40" s="4">
        <v>1.84</v>
      </c>
    </row>
    <row r="41" spans="2:8">
      <c r="B41" s="1" t="s">
        <v>2310</v>
      </c>
      <c r="C41" s="15" t="s">
        <v>382</v>
      </c>
      <c r="D41" s="1" t="s">
        <v>388</v>
      </c>
      <c r="E41" s="1" t="s">
        <v>404</v>
      </c>
      <c r="F41" s="4">
        <v>77660</v>
      </c>
      <c r="G41" s="4">
        <v>2282.31</v>
      </c>
      <c r="H41" s="4">
        <v>1.78</v>
      </c>
    </row>
    <row r="42" spans="2:8">
      <c r="B42" s="1" t="s">
        <v>2132</v>
      </c>
      <c r="C42" s="15" t="s">
        <v>382</v>
      </c>
      <c r="D42" s="1" t="s">
        <v>425</v>
      </c>
      <c r="E42" s="1" t="s">
        <v>674</v>
      </c>
      <c r="F42" s="4">
        <v>250000</v>
      </c>
      <c r="G42" s="4">
        <v>2248.75</v>
      </c>
      <c r="H42" s="4">
        <v>1.75</v>
      </c>
    </row>
    <row r="43" spans="2:8">
      <c r="B43" s="1" t="s">
        <v>2127</v>
      </c>
      <c r="C43" s="15" t="s">
        <v>382</v>
      </c>
      <c r="D43" s="1" t="s">
        <v>406</v>
      </c>
      <c r="E43" s="1" t="s">
        <v>432</v>
      </c>
      <c r="F43" s="4">
        <v>70000</v>
      </c>
      <c r="G43" s="4">
        <v>2239.5500000000002</v>
      </c>
      <c r="H43" s="4">
        <v>1.75</v>
      </c>
    </row>
    <row r="44" spans="2:8">
      <c r="B44" s="1" t="s">
        <v>2359</v>
      </c>
      <c r="C44" s="15" t="s">
        <v>382</v>
      </c>
      <c r="D44" s="1" t="s">
        <v>399</v>
      </c>
      <c r="E44" s="1" t="s">
        <v>718</v>
      </c>
      <c r="F44" s="4">
        <v>131000</v>
      </c>
      <c r="G44" s="4">
        <v>2129.08</v>
      </c>
      <c r="H44" s="4">
        <v>1.66</v>
      </c>
    </row>
    <row r="45" spans="2:8">
      <c r="B45" s="1" t="s">
        <v>2383</v>
      </c>
      <c r="C45" s="15" t="s">
        <v>382</v>
      </c>
      <c r="D45" s="1" t="s">
        <v>441</v>
      </c>
      <c r="E45" s="1" t="s">
        <v>719</v>
      </c>
      <c r="F45" s="4">
        <v>250000</v>
      </c>
      <c r="G45" s="4">
        <v>2124.63</v>
      </c>
      <c r="H45" s="4">
        <v>1.66</v>
      </c>
    </row>
    <row r="46" spans="2:8">
      <c r="B46" s="1" t="s">
        <v>1374</v>
      </c>
      <c r="C46" s="15" t="s">
        <v>382</v>
      </c>
      <c r="D46" s="1" t="s">
        <v>441</v>
      </c>
      <c r="E46" s="1" t="s">
        <v>518</v>
      </c>
      <c r="F46" s="4">
        <v>42000</v>
      </c>
      <c r="G46" s="4">
        <v>2064.62</v>
      </c>
      <c r="H46" s="4">
        <v>1.61</v>
      </c>
    </row>
    <row r="47" spans="2:8">
      <c r="B47" s="1" t="s">
        <v>2334</v>
      </c>
      <c r="C47" s="15" t="s">
        <v>382</v>
      </c>
      <c r="D47" s="1" t="s">
        <v>586</v>
      </c>
      <c r="E47" s="1" t="s">
        <v>587</v>
      </c>
      <c r="F47" s="4">
        <v>650000</v>
      </c>
      <c r="G47" s="4">
        <v>1992.9</v>
      </c>
      <c r="H47" s="4">
        <v>1.55</v>
      </c>
    </row>
    <row r="48" spans="2:8">
      <c r="B48" s="1" t="s">
        <v>2375</v>
      </c>
      <c r="C48" s="15" t="s">
        <v>382</v>
      </c>
      <c r="D48" s="1" t="s">
        <v>399</v>
      </c>
      <c r="E48" s="1" t="s">
        <v>720</v>
      </c>
      <c r="F48" s="4">
        <v>310002</v>
      </c>
      <c r="G48" s="4">
        <v>1985.25</v>
      </c>
      <c r="H48" s="4">
        <v>1.55</v>
      </c>
    </row>
    <row r="49" spans="2:8">
      <c r="B49" s="1" t="s">
        <v>2099</v>
      </c>
      <c r="C49" s="15" t="s">
        <v>382</v>
      </c>
      <c r="D49" s="1" t="s">
        <v>388</v>
      </c>
      <c r="E49" s="1" t="s">
        <v>647</v>
      </c>
      <c r="F49" s="4">
        <v>180000</v>
      </c>
      <c r="G49" s="4">
        <v>1971.81</v>
      </c>
      <c r="H49" s="4">
        <v>1.54</v>
      </c>
    </row>
    <row r="50" spans="2:8">
      <c r="B50" s="1" t="s">
        <v>2130</v>
      </c>
      <c r="C50" s="15" t="s">
        <v>382</v>
      </c>
      <c r="D50" s="1" t="s">
        <v>383</v>
      </c>
      <c r="E50" s="1" t="s">
        <v>721</v>
      </c>
      <c r="F50" s="4">
        <v>1177000</v>
      </c>
      <c r="G50" s="4">
        <v>1960.88</v>
      </c>
      <c r="H50" s="4">
        <v>1.53</v>
      </c>
    </row>
    <row r="51" spans="2:8">
      <c r="B51" s="1" t="s">
        <v>2384</v>
      </c>
      <c r="C51" s="15" t="s">
        <v>382</v>
      </c>
      <c r="D51" s="1" t="s">
        <v>425</v>
      </c>
      <c r="E51" s="1" t="s">
        <v>722</v>
      </c>
      <c r="F51" s="4">
        <v>96999</v>
      </c>
      <c r="G51" s="4">
        <v>1929.84</v>
      </c>
      <c r="H51" s="4">
        <v>1.51</v>
      </c>
    </row>
    <row r="52" spans="2:8">
      <c r="B52" s="1" t="s">
        <v>2140</v>
      </c>
      <c r="C52" s="15" t="s">
        <v>382</v>
      </c>
      <c r="D52" s="1" t="s">
        <v>411</v>
      </c>
      <c r="E52" s="1" t="s">
        <v>581</v>
      </c>
      <c r="F52" s="4">
        <v>1259000</v>
      </c>
      <c r="G52" s="4">
        <v>1884.09</v>
      </c>
      <c r="H52" s="4">
        <v>1.47</v>
      </c>
    </row>
    <row r="53" spans="2:8">
      <c r="B53" s="1" t="s">
        <v>1388</v>
      </c>
      <c r="C53" s="15" t="s">
        <v>382</v>
      </c>
      <c r="D53" s="1" t="s">
        <v>383</v>
      </c>
      <c r="E53" s="1" t="s">
        <v>396</v>
      </c>
      <c r="F53" s="4">
        <v>250000</v>
      </c>
      <c r="G53" s="4">
        <v>1870.75</v>
      </c>
      <c r="H53" s="4">
        <v>1.46</v>
      </c>
    </row>
    <row r="54" spans="2:8">
      <c r="B54" s="1" t="s">
        <v>1377</v>
      </c>
      <c r="C54" s="15" t="s">
        <v>382</v>
      </c>
      <c r="D54" s="1" t="s">
        <v>401</v>
      </c>
      <c r="E54" s="1" t="s">
        <v>446</v>
      </c>
      <c r="F54" s="4">
        <v>7052</v>
      </c>
      <c r="G54" s="4">
        <v>1715.86</v>
      </c>
      <c r="H54" s="4">
        <v>1.34</v>
      </c>
    </row>
    <row r="55" spans="2:8">
      <c r="B55" s="1" t="s">
        <v>2372</v>
      </c>
      <c r="C55" s="15" t="s">
        <v>382</v>
      </c>
      <c r="D55" s="1" t="s">
        <v>683</v>
      </c>
      <c r="E55" s="1" t="s">
        <v>723</v>
      </c>
      <c r="F55" s="4">
        <v>601854</v>
      </c>
      <c r="G55" s="4">
        <v>1683.39</v>
      </c>
      <c r="H55" s="4">
        <v>1.31</v>
      </c>
    </row>
    <row r="56" spans="2:8">
      <c r="B56" s="1" t="s">
        <v>2101</v>
      </c>
      <c r="C56" s="15" t="s">
        <v>382</v>
      </c>
      <c r="D56" s="1" t="s">
        <v>411</v>
      </c>
      <c r="E56" s="1" t="s">
        <v>429</v>
      </c>
      <c r="F56" s="4">
        <v>300000</v>
      </c>
      <c r="G56" s="4">
        <v>1673.25</v>
      </c>
      <c r="H56" s="4">
        <v>1.3</v>
      </c>
    </row>
    <row r="57" spans="2:8">
      <c r="B57" s="1" t="s">
        <v>2338</v>
      </c>
      <c r="C57" s="15" t="s">
        <v>382</v>
      </c>
      <c r="D57" s="1" t="s">
        <v>470</v>
      </c>
      <c r="E57" s="1" t="s">
        <v>682</v>
      </c>
      <c r="F57" s="4">
        <v>50000</v>
      </c>
      <c r="G57" s="4">
        <v>1636.23</v>
      </c>
      <c r="H57" s="4">
        <v>1.28</v>
      </c>
    </row>
    <row r="58" spans="2:8">
      <c r="B58" s="1" t="s">
        <v>2385</v>
      </c>
      <c r="C58" s="15" t="s">
        <v>382</v>
      </c>
      <c r="D58" s="1" t="s">
        <v>383</v>
      </c>
      <c r="E58" s="1" t="s">
        <v>638</v>
      </c>
      <c r="F58" s="4">
        <v>752350</v>
      </c>
      <c r="G58" s="4">
        <v>1583.7</v>
      </c>
      <c r="H58" s="4">
        <v>1.24</v>
      </c>
    </row>
    <row r="59" spans="2:8">
      <c r="B59" s="1" t="s">
        <v>2312</v>
      </c>
      <c r="C59" s="15" t="s">
        <v>382</v>
      </c>
      <c r="D59" s="1" t="s">
        <v>497</v>
      </c>
      <c r="E59" s="1" t="s">
        <v>679</v>
      </c>
      <c r="F59" s="4">
        <v>175000</v>
      </c>
      <c r="G59" s="4">
        <v>1347.33</v>
      </c>
      <c r="H59" s="4">
        <v>1.05</v>
      </c>
    </row>
    <row r="60" spans="2:8">
      <c r="B60" s="1" t="s">
        <v>2336</v>
      </c>
      <c r="C60" s="15" t="s">
        <v>382</v>
      </c>
      <c r="D60" s="1" t="s">
        <v>468</v>
      </c>
      <c r="E60" s="1" t="s">
        <v>680</v>
      </c>
      <c r="F60" s="4">
        <v>86700</v>
      </c>
      <c r="G60" s="4">
        <v>1286.97</v>
      </c>
      <c r="H60" s="4">
        <v>1</v>
      </c>
    </row>
    <row r="61" spans="2:8">
      <c r="B61" s="1" t="s">
        <v>1358</v>
      </c>
      <c r="C61" s="15" t="s">
        <v>382</v>
      </c>
      <c r="D61" s="1" t="s">
        <v>433</v>
      </c>
      <c r="E61" s="1" t="s">
        <v>434</v>
      </c>
      <c r="F61" s="4">
        <v>20000</v>
      </c>
      <c r="G61" s="4">
        <v>1157.67</v>
      </c>
      <c r="H61" s="4">
        <v>0.9</v>
      </c>
    </row>
    <row r="62" spans="2:8">
      <c r="B62" s="1" t="s">
        <v>2141</v>
      </c>
      <c r="C62" s="15" t="s">
        <v>382</v>
      </c>
      <c r="D62" s="1" t="s">
        <v>399</v>
      </c>
      <c r="E62" s="1" t="s">
        <v>724</v>
      </c>
      <c r="F62" s="4">
        <v>500000</v>
      </c>
      <c r="G62" s="4">
        <v>1125</v>
      </c>
      <c r="H62" s="4">
        <v>0.88</v>
      </c>
    </row>
    <row r="63" spans="2:8">
      <c r="B63" s="1" t="s">
        <v>2386</v>
      </c>
      <c r="C63" s="15" t="s">
        <v>382</v>
      </c>
      <c r="D63" s="1" t="s">
        <v>421</v>
      </c>
      <c r="E63" s="1" t="s">
        <v>725</v>
      </c>
      <c r="F63" s="4">
        <v>40000</v>
      </c>
      <c r="G63" s="4">
        <v>732</v>
      </c>
      <c r="H63" s="4">
        <v>0.56999999999999995</v>
      </c>
    </row>
    <row r="64" spans="2:8">
      <c r="B64" s="2" t="s">
        <v>447</v>
      </c>
      <c r="C64" s="17"/>
      <c r="D64" s="2"/>
      <c r="E64" s="2"/>
      <c r="F64" s="10"/>
      <c r="G64" s="10">
        <f>SUM(G11:G63)</f>
        <v>124831.36999999998</v>
      </c>
      <c r="H64" s="10">
        <f>SUM(H11:H63)</f>
        <v>97.34999999999998</v>
      </c>
    </row>
    <row r="65" spans="2:8">
      <c r="B65" s="2" t="s">
        <v>448</v>
      </c>
      <c r="C65" s="17"/>
      <c r="D65" s="2"/>
      <c r="E65" s="2"/>
      <c r="F65" s="10"/>
      <c r="G65" s="10">
        <v>3719.91</v>
      </c>
      <c r="H65" s="10">
        <v>2.9</v>
      </c>
    </row>
    <row r="66" spans="2:8">
      <c r="B66" s="2" t="s">
        <v>368</v>
      </c>
      <c r="C66" s="17"/>
      <c r="D66" s="2"/>
      <c r="E66" s="2"/>
      <c r="F66" s="10"/>
      <c r="G66" s="10">
        <v>128551.28</v>
      </c>
      <c r="H66" s="10">
        <v>100.25</v>
      </c>
    </row>
    <row r="67" spans="2:8">
      <c r="B67" s="2" t="s">
        <v>369</v>
      </c>
      <c r="C67" s="17"/>
      <c r="D67" s="2"/>
      <c r="E67" s="2"/>
      <c r="F67" s="10"/>
      <c r="G67" s="10">
        <v>-322.78276258999176</v>
      </c>
      <c r="H67" s="10">
        <v>-0.25</v>
      </c>
    </row>
    <row r="68" spans="2:8">
      <c r="B68" s="2" t="s">
        <v>370</v>
      </c>
      <c r="C68" s="17"/>
      <c r="D68" s="2"/>
      <c r="E68" s="2"/>
      <c r="F68" s="10"/>
      <c r="G68" s="10">
        <v>128228.49723741</v>
      </c>
      <c r="H68" s="10">
        <v>100</v>
      </c>
    </row>
    <row r="69" spans="2:8">
      <c r="B69" s="1" t="s">
        <v>371</v>
      </c>
    </row>
    <row r="70" spans="2:8">
      <c r="B70" s="1" t="s">
        <v>372</v>
      </c>
    </row>
    <row r="72" spans="2:8" ht="25.5">
      <c r="B72" s="11" t="s">
        <v>373</v>
      </c>
      <c r="C72" s="15" t="s">
        <v>374</v>
      </c>
    </row>
    <row r="73" spans="2:8">
      <c r="B73" s="2"/>
    </row>
    <row r="74" spans="2:8">
      <c r="B74" s="2" t="s">
        <v>375</v>
      </c>
    </row>
    <row r="75" spans="2:8">
      <c r="B75" s="2" t="s">
        <v>449</v>
      </c>
    </row>
    <row r="76" spans="2:8">
      <c r="B76" s="2" t="s">
        <v>376</v>
      </c>
    </row>
    <row r="77" spans="2:8">
      <c r="B77" s="2" t="s">
        <v>726</v>
      </c>
      <c r="C77" s="17"/>
    </row>
    <row r="78" spans="2:8">
      <c r="B78" s="2" t="s">
        <v>727</v>
      </c>
      <c r="C78" s="17"/>
    </row>
    <row r="79" spans="2:8">
      <c r="B79" s="2" t="s">
        <v>728</v>
      </c>
      <c r="C79" s="17"/>
    </row>
    <row r="80" spans="2:8">
      <c r="B80" s="2" t="s">
        <v>729</v>
      </c>
      <c r="C80" s="17"/>
    </row>
    <row r="81" spans="2:8">
      <c r="B81" s="2" t="s">
        <v>730</v>
      </c>
      <c r="C81" s="17"/>
    </row>
    <row r="82" spans="2:8">
      <c r="B82" s="2" t="s">
        <v>731</v>
      </c>
      <c r="C82" s="17"/>
    </row>
    <row r="83" spans="2:8">
      <c r="B83" s="2" t="s">
        <v>732</v>
      </c>
      <c r="C83" s="17"/>
    </row>
    <row r="84" spans="2:8">
      <c r="B84" s="2" t="s">
        <v>733</v>
      </c>
      <c r="C84" s="17"/>
    </row>
    <row r="85" spans="2:8" s="134" customFormat="1">
      <c r="B85" s="104" t="s">
        <v>2802</v>
      </c>
      <c r="C85" s="144"/>
      <c r="F85" s="136"/>
      <c r="G85" s="136"/>
      <c r="H85" s="136"/>
    </row>
    <row r="86" spans="2:8" s="134" customFormat="1">
      <c r="B86" s="104" t="s">
        <v>377</v>
      </c>
      <c r="C86" s="135"/>
      <c r="F86" s="136"/>
      <c r="G86" s="136"/>
      <c r="H86" s="136"/>
    </row>
    <row r="87" spans="2:8" s="134" customFormat="1">
      <c r="B87" s="104" t="s">
        <v>378</v>
      </c>
      <c r="C87" s="135"/>
      <c r="F87" s="136"/>
      <c r="G87" s="136"/>
      <c r="H87" s="136"/>
    </row>
  </sheetData>
  <mergeCells count="2">
    <mergeCell ref="B1:E1"/>
    <mergeCell ref="C3:C7"/>
  </mergeCells>
  <phoneticPr fontId="0" type="noConversion"/>
  <hyperlinks>
    <hyperlink ref="A1" location="Index!A1" display="Index" xr:uid="{00000000-0004-0000-0D00-000000000000}"/>
  </hyperlinks>
  <pageMargins left="0.75" right="0.75" top="1" bottom="1" header="0.5" footer="0.5"/>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I81"/>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334</v>
      </c>
      <c r="C1" s="269"/>
      <c r="D1" s="269"/>
      <c r="E1" s="269"/>
    </row>
    <row r="2" spans="1:9" ht="13.5" thickBot="1"/>
    <row r="3" spans="1:9" ht="15">
      <c r="B3" s="90" t="s">
        <v>2014</v>
      </c>
      <c r="C3" s="284"/>
    </row>
    <row r="4" spans="1:9" ht="30">
      <c r="B4" s="92" t="s">
        <v>2015</v>
      </c>
      <c r="C4" s="285"/>
    </row>
    <row r="5" spans="1:9" ht="15">
      <c r="B5" s="92" t="s">
        <v>1925</v>
      </c>
      <c r="C5" s="285"/>
    </row>
    <row r="6" spans="1:9" ht="15">
      <c r="B6" s="92" t="s">
        <v>1938</v>
      </c>
      <c r="C6" s="285"/>
    </row>
    <row r="7" spans="1:9" ht="30.75" thickBot="1">
      <c r="B7" s="93" t="s">
        <v>2016</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2387</v>
      </c>
      <c r="C14" s="15" t="s">
        <v>382</v>
      </c>
      <c r="D14" s="1" t="s">
        <v>454</v>
      </c>
      <c r="E14" s="1" t="s">
        <v>455</v>
      </c>
      <c r="F14" s="4">
        <v>238346</v>
      </c>
      <c r="G14" s="4">
        <v>7495.74</v>
      </c>
      <c r="H14" s="4">
        <v>5.56</v>
      </c>
    </row>
    <row r="15" spans="1:9">
      <c r="B15" s="1" t="s">
        <v>2343</v>
      </c>
      <c r="C15" s="15" t="s">
        <v>382</v>
      </c>
      <c r="D15" s="1" t="s">
        <v>456</v>
      </c>
      <c r="E15" s="1" t="s">
        <v>457</v>
      </c>
      <c r="F15" s="4">
        <v>2732913</v>
      </c>
      <c r="G15" s="4">
        <v>7307.81</v>
      </c>
      <c r="H15" s="4">
        <v>5.42</v>
      </c>
    </row>
    <row r="16" spans="1:9">
      <c r="B16" s="1" t="s">
        <v>2345</v>
      </c>
      <c r="C16" s="15" t="s">
        <v>382</v>
      </c>
      <c r="D16" s="1" t="s">
        <v>458</v>
      </c>
      <c r="E16" s="1" t="s">
        <v>459</v>
      </c>
      <c r="F16" s="4">
        <v>774686</v>
      </c>
      <c r="G16" s="4">
        <v>6336.54</v>
      </c>
      <c r="H16" s="4">
        <v>4.7</v>
      </c>
    </row>
    <row r="17" spans="2:8">
      <c r="B17" s="1" t="s">
        <v>2342</v>
      </c>
      <c r="C17" s="15" t="s">
        <v>382</v>
      </c>
      <c r="D17" s="1" t="s">
        <v>421</v>
      </c>
      <c r="E17" s="1" t="s">
        <v>460</v>
      </c>
      <c r="F17" s="4">
        <v>241480</v>
      </c>
      <c r="G17" s="4">
        <v>6276.79</v>
      </c>
      <c r="H17" s="4">
        <v>4.6500000000000004</v>
      </c>
    </row>
    <row r="18" spans="2:8">
      <c r="B18" s="1" t="s">
        <v>1380</v>
      </c>
      <c r="C18" s="15" t="s">
        <v>382</v>
      </c>
      <c r="D18" s="1" t="s">
        <v>401</v>
      </c>
      <c r="E18" s="1" t="s">
        <v>461</v>
      </c>
      <c r="F18" s="4">
        <v>665000</v>
      </c>
      <c r="G18" s="4">
        <v>5048.0200000000004</v>
      </c>
      <c r="H18" s="4">
        <v>3.74</v>
      </c>
    </row>
    <row r="19" spans="2:8">
      <c r="B19" s="1" t="s">
        <v>2379</v>
      </c>
      <c r="C19" s="15" t="s">
        <v>382</v>
      </c>
      <c r="D19" s="1" t="s">
        <v>425</v>
      </c>
      <c r="E19" s="1" t="s">
        <v>462</v>
      </c>
      <c r="F19" s="4">
        <v>131429</v>
      </c>
      <c r="G19" s="4">
        <v>4888.96</v>
      </c>
      <c r="H19" s="4">
        <v>3.62</v>
      </c>
    </row>
    <row r="20" spans="2:8">
      <c r="B20" s="1" t="s">
        <v>2388</v>
      </c>
      <c r="C20" s="15" t="s">
        <v>382</v>
      </c>
      <c r="D20" s="1" t="s">
        <v>394</v>
      </c>
      <c r="E20" s="1" t="s">
        <v>414</v>
      </c>
      <c r="F20" s="4">
        <v>2400000</v>
      </c>
      <c r="G20" s="4">
        <v>4791.6000000000004</v>
      </c>
      <c r="H20" s="4">
        <v>3.55</v>
      </c>
    </row>
    <row r="21" spans="2:8">
      <c r="B21" s="1" t="s">
        <v>2347</v>
      </c>
      <c r="C21" s="15" t="s">
        <v>382</v>
      </c>
      <c r="D21" s="1" t="s">
        <v>399</v>
      </c>
      <c r="E21" s="1" t="s">
        <v>463</v>
      </c>
      <c r="F21" s="4">
        <v>390114</v>
      </c>
      <c r="G21" s="4">
        <v>4558.87</v>
      </c>
      <c r="H21" s="4">
        <v>3.38</v>
      </c>
    </row>
    <row r="22" spans="2:8">
      <c r="B22" s="1" t="s">
        <v>2389</v>
      </c>
      <c r="C22" s="15" t="s">
        <v>382</v>
      </c>
      <c r="D22" s="1" t="s">
        <v>419</v>
      </c>
      <c r="E22" s="1" t="s">
        <v>464</v>
      </c>
      <c r="F22" s="4">
        <v>1640000</v>
      </c>
      <c r="G22" s="4">
        <v>4417.34</v>
      </c>
      <c r="H22" s="4">
        <v>3.27</v>
      </c>
    </row>
    <row r="23" spans="2:8">
      <c r="B23" s="1" t="s">
        <v>2367</v>
      </c>
      <c r="C23" s="15" t="s">
        <v>382</v>
      </c>
      <c r="D23" s="1" t="s">
        <v>433</v>
      </c>
      <c r="E23" s="1" t="s">
        <v>465</v>
      </c>
      <c r="F23" s="4">
        <v>1310000</v>
      </c>
      <c r="G23" s="4">
        <v>4256.1899999999996</v>
      </c>
      <c r="H23" s="4">
        <v>3.16</v>
      </c>
    </row>
    <row r="24" spans="2:8">
      <c r="B24" s="1" t="s">
        <v>2316</v>
      </c>
      <c r="C24" s="15" t="s">
        <v>382</v>
      </c>
      <c r="D24" s="1" t="s">
        <v>401</v>
      </c>
      <c r="E24" s="1" t="s">
        <v>466</v>
      </c>
      <c r="F24" s="4">
        <v>173053</v>
      </c>
      <c r="G24" s="4">
        <v>4074.71</v>
      </c>
      <c r="H24" s="4">
        <v>3.02</v>
      </c>
    </row>
    <row r="25" spans="2:8">
      <c r="B25" s="1" t="s">
        <v>2314</v>
      </c>
      <c r="C25" s="15" t="s">
        <v>382</v>
      </c>
      <c r="D25" s="1" t="s">
        <v>411</v>
      </c>
      <c r="E25" s="1" t="s">
        <v>467</v>
      </c>
      <c r="F25" s="4">
        <v>1200000</v>
      </c>
      <c r="G25" s="4">
        <v>4000.8</v>
      </c>
      <c r="H25" s="4">
        <v>2.97</v>
      </c>
    </row>
    <row r="26" spans="2:8">
      <c r="B26" s="1" t="s">
        <v>2390</v>
      </c>
      <c r="C26" s="15" t="s">
        <v>382</v>
      </c>
      <c r="D26" s="1" t="s">
        <v>468</v>
      </c>
      <c r="E26" s="1" t="s">
        <v>469</v>
      </c>
      <c r="F26" s="4">
        <v>325000</v>
      </c>
      <c r="G26" s="4">
        <v>3976.7</v>
      </c>
      <c r="H26" s="4">
        <v>2.95</v>
      </c>
    </row>
    <row r="27" spans="2:8">
      <c r="B27" s="1" t="s">
        <v>2348</v>
      </c>
      <c r="C27" s="15" t="s">
        <v>382</v>
      </c>
      <c r="D27" s="1" t="s">
        <v>439</v>
      </c>
      <c r="E27" s="1" t="s">
        <v>440</v>
      </c>
      <c r="F27" s="4">
        <v>3320321</v>
      </c>
      <c r="G27" s="4">
        <v>3743.66</v>
      </c>
      <c r="H27" s="4">
        <v>2.78</v>
      </c>
    </row>
    <row r="28" spans="2:8">
      <c r="B28" s="1" t="s">
        <v>2391</v>
      </c>
      <c r="C28" s="15" t="s">
        <v>382</v>
      </c>
      <c r="D28" s="1" t="s">
        <v>470</v>
      </c>
      <c r="E28" s="1" t="s">
        <v>471</v>
      </c>
      <c r="F28" s="4">
        <v>1602000</v>
      </c>
      <c r="G28" s="4">
        <v>3588.48</v>
      </c>
      <c r="H28" s="4">
        <v>2.66</v>
      </c>
    </row>
    <row r="29" spans="2:8">
      <c r="B29" s="1" t="s">
        <v>2392</v>
      </c>
      <c r="C29" s="15" t="s">
        <v>382</v>
      </c>
      <c r="D29" s="1" t="s">
        <v>388</v>
      </c>
      <c r="E29" s="1" t="s">
        <v>472</v>
      </c>
      <c r="F29" s="4">
        <v>1357368</v>
      </c>
      <c r="G29" s="4">
        <v>3525.08</v>
      </c>
      <c r="H29" s="4">
        <v>2.61</v>
      </c>
    </row>
    <row r="30" spans="2:8">
      <c r="B30" s="1" t="s">
        <v>2349</v>
      </c>
      <c r="C30" s="15" t="s">
        <v>382</v>
      </c>
      <c r="D30" s="1" t="s">
        <v>401</v>
      </c>
      <c r="E30" s="1" t="s">
        <v>473</v>
      </c>
      <c r="F30" s="4">
        <v>371752</v>
      </c>
      <c r="G30" s="4">
        <v>3510.45</v>
      </c>
      <c r="H30" s="4">
        <v>2.6</v>
      </c>
    </row>
    <row r="31" spans="2:8">
      <c r="B31" s="1" t="s">
        <v>2393</v>
      </c>
      <c r="C31" s="15" t="s">
        <v>382</v>
      </c>
      <c r="D31" s="1" t="s">
        <v>425</v>
      </c>
      <c r="E31" s="1" t="s">
        <v>474</v>
      </c>
      <c r="F31" s="4">
        <v>582874</v>
      </c>
      <c r="G31" s="4">
        <v>3029.78</v>
      </c>
      <c r="H31" s="4">
        <v>2.25</v>
      </c>
    </row>
    <row r="32" spans="2:8">
      <c r="B32" s="1" t="s">
        <v>2394</v>
      </c>
      <c r="C32" s="15" t="s">
        <v>382</v>
      </c>
      <c r="D32" s="1" t="s">
        <v>425</v>
      </c>
      <c r="E32" s="1" t="s">
        <v>475</v>
      </c>
      <c r="F32" s="4">
        <v>1270000</v>
      </c>
      <c r="G32" s="4">
        <v>3017.52</v>
      </c>
      <c r="H32" s="4">
        <v>2.2400000000000002</v>
      </c>
    </row>
    <row r="33" spans="2:8">
      <c r="B33" s="1" t="s">
        <v>2395</v>
      </c>
      <c r="C33" s="15" t="s">
        <v>382</v>
      </c>
      <c r="D33" s="1" t="s">
        <v>401</v>
      </c>
      <c r="E33" s="1" t="s">
        <v>476</v>
      </c>
      <c r="F33" s="4">
        <v>1663248</v>
      </c>
      <c r="G33" s="4">
        <v>2864.94</v>
      </c>
      <c r="H33" s="4">
        <v>2.12</v>
      </c>
    </row>
    <row r="34" spans="2:8">
      <c r="B34" s="1" t="s">
        <v>2396</v>
      </c>
      <c r="C34" s="15" t="s">
        <v>382</v>
      </c>
      <c r="D34" s="1" t="s">
        <v>425</v>
      </c>
      <c r="E34" s="1" t="s">
        <v>477</v>
      </c>
      <c r="F34" s="4">
        <v>1500000</v>
      </c>
      <c r="G34" s="4">
        <v>2759.25</v>
      </c>
      <c r="H34" s="4">
        <v>2.0499999999999998</v>
      </c>
    </row>
    <row r="35" spans="2:8">
      <c r="B35" s="1" t="s">
        <v>2397</v>
      </c>
      <c r="C35" s="15" t="s">
        <v>382</v>
      </c>
      <c r="D35" s="1" t="s">
        <v>439</v>
      </c>
      <c r="E35" s="1" t="s">
        <v>478</v>
      </c>
      <c r="F35" s="4">
        <v>1700000</v>
      </c>
      <c r="G35" s="4">
        <v>2717.45</v>
      </c>
      <c r="H35" s="4">
        <v>2.0099999999999998</v>
      </c>
    </row>
    <row r="36" spans="2:8">
      <c r="B36" s="1" t="s">
        <v>2398</v>
      </c>
      <c r="C36" s="15" t="s">
        <v>382</v>
      </c>
      <c r="D36" s="1" t="s">
        <v>439</v>
      </c>
      <c r="E36" s="1" t="s">
        <v>479</v>
      </c>
      <c r="F36" s="4">
        <v>637100</v>
      </c>
      <c r="G36" s="4">
        <v>2651.61</v>
      </c>
      <c r="H36" s="4">
        <v>1.97</v>
      </c>
    </row>
    <row r="37" spans="2:8">
      <c r="B37" s="1" t="s">
        <v>2399</v>
      </c>
      <c r="C37" s="15" t="s">
        <v>382</v>
      </c>
      <c r="D37" s="1" t="s">
        <v>401</v>
      </c>
      <c r="E37" s="1" t="s">
        <v>480</v>
      </c>
      <c r="F37" s="4">
        <v>812167</v>
      </c>
      <c r="G37" s="4">
        <v>2513.66</v>
      </c>
      <c r="H37" s="4">
        <v>1.86</v>
      </c>
    </row>
    <row r="38" spans="2:8">
      <c r="B38" s="1" t="s">
        <v>2400</v>
      </c>
      <c r="C38" s="15" t="s">
        <v>382</v>
      </c>
      <c r="D38" s="1" t="s">
        <v>415</v>
      </c>
      <c r="E38" s="1" t="s">
        <v>481</v>
      </c>
      <c r="F38" s="4">
        <v>265491</v>
      </c>
      <c r="G38" s="4">
        <v>2390.75</v>
      </c>
      <c r="H38" s="4">
        <v>1.77</v>
      </c>
    </row>
    <row r="39" spans="2:8">
      <c r="B39" s="1" t="s">
        <v>2340</v>
      </c>
      <c r="C39" s="15" t="s">
        <v>382</v>
      </c>
      <c r="D39" s="1" t="s">
        <v>482</v>
      </c>
      <c r="E39" s="1" t="s">
        <v>483</v>
      </c>
      <c r="F39" s="4">
        <v>400000</v>
      </c>
      <c r="G39" s="4">
        <v>2163.6</v>
      </c>
      <c r="H39" s="4">
        <v>1.6</v>
      </c>
    </row>
    <row r="40" spans="2:8">
      <c r="B40" s="1" t="s">
        <v>2339</v>
      </c>
      <c r="C40" s="15" t="s">
        <v>382</v>
      </c>
      <c r="D40" s="1" t="s">
        <v>415</v>
      </c>
      <c r="E40" s="1" t="s">
        <v>416</v>
      </c>
      <c r="F40" s="4">
        <v>250000</v>
      </c>
      <c r="G40" s="4">
        <v>2134.13</v>
      </c>
      <c r="H40" s="4">
        <v>1.58</v>
      </c>
    </row>
    <row r="41" spans="2:8">
      <c r="B41" s="1" t="s">
        <v>2401</v>
      </c>
      <c r="C41" s="15" t="s">
        <v>382</v>
      </c>
      <c r="D41" s="1" t="s">
        <v>399</v>
      </c>
      <c r="E41" s="1" t="s">
        <v>484</v>
      </c>
      <c r="F41" s="4">
        <v>104800</v>
      </c>
      <c r="G41" s="4">
        <v>1860.62</v>
      </c>
      <c r="H41" s="4">
        <v>1.38</v>
      </c>
    </row>
    <row r="42" spans="2:8">
      <c r="B42" s="1" t="s">
        <v>2402</v>
      </c>
      <c r="C42" s="15" t="s">
        <v>382</v>
      </c>
      <c r="D42" s="1" t="s">
        <v>425</v>
      </c>
      <c r="E42" s="1" t="s">
        <v>485</v>
      </c>
      <c r="F42" s="4">
        <v>174000</v>
      </c>
      <c r="G42" s="4">
        <v>1760.45</v>
      </c>
      <c r="H42" s="4">
        <v>1.31</v>
      </c>
    </row>
    <row r="43" spans="2:8">
      <c r="B43" s="1" t="s">
        <v>2403</v>
      </c>
      <c r="C43" s="15" t="s">
        <v>382</v>
      </c>
      <c r="D43" s="1" t="s">
        <v>421</v>
      </c>
      <c r="E43" s="1" t="s">
        <v>486</v>
      </c>
      <c r="F43" s="4">
        <v>55000</v>
      </c>
      <c r="G43" s="4">
        <v>1591.98</v>
      </c>
      <c r="H43" s="4">
        <v>1.18</v>
      </c>
    </row>
    <row r="44" spans="2:8">
      <c r="B44" s="1" t="s">
        <v>2404</v>
      </c>
      <c r="C44" s="15" t="s">
        <v>382</v>
      </c>
      <c r="D44" s="1" t="s">
        <v>487</v>
      </c>
      <c r="E44" s="1" t="s">
        <v>488</v>
      </c>
      <c r="F44" s="4">
        <v>127206</v>
      </c>
      <c r="G44" s="4">
        <v>1542.75</v>
      </c>
      <c r="H44" s="4">
        <v>1.1399999999999999</v>
      </c>
    </row>
    <row r="45" spans="2:8">
      <c r="B45" s="1" t="s">
        <v>2317</v>
      </c>
      <c r="C45" s="15" t="s">
        <v>382</v>
      </c>
      <c r="D45" s="1" t="s">
        <v>392</v>
      </c>
      <c r="E45" s="1" t="s">
        <v>489</v>
      </c>
      <c r="F45" s="4">
        <v>2500000</v>
      </c>
      <c r="G45" s="4">
        <v>1347.5</v>
      </c>
      <c r="H45" s="4">
        <v>1</v>
      </c>
    </row>
    <row r="46" spans="2:8">
      <c r="B46" s="1" t="s">
        <v>2405</v>
      </c>
      <c r="C46" s="15" t="s">
        <v>382</v>
      </c>
      <c r="D46" s="1" t="s">
        <v>401</v>
      </c>
      <c r="E46" s="1" t="s">
        <v>490</v>
      </c>
      <c r="F46" s="4">
        <v>30000</v>
      </c>
      <c r="G46" s="4">
        <v>1083.6600000000001</v>
      </c>
      <c r="H46" s="4">
        <v>0.8</v>
      </c>
    </row>
    <row r="47" spans="2:8">
      <c r="B47" s="1" t="s">
        <v>2406</v>
      </c>
      <c r="C47" s="15" t="s">
        <v>382</v>
      </c>
      <c r="D47" s="1" t="s">
        <v>454</v>
      </c>
      <c r="E47" s="1" t="s">
        <v>491</v>
      </c>
      <c r="F47" s="4">
        <v>502400</v>
      </c>
      <c r="G47" s="4">
        <v>878.45</v>
      </c>
      <c r="H47" s="4">
        <v>0.65</v>
      </c>
    </row>
    <row r="48" spans="2:8">
      <c r="B48" s="1" t="s">
        <v>2407</v>
      </c>
      <c r="C48" s="15" t="s">
        <v>382</v>
      </c>
      <c r="D48" s="1" t="s">
        <v>388</v>
      </c>
      <c r="E48" s="1" t="s">
        <v>492</v>
      </c>
      <c r="F48" s="4">
        <v>467296</v>
      </c>
      <c r="G48" s="4">
        <v>873.61</v>
      </c>
      <c r="H48" s="4">
        <v>0.65</v>
      </c>
    </row>
    <row r="49" spans="2:8">
      <c r="B49" s="1" t="s">
        <v>2408</v>
      </c>
      <c r="C49" s="15" t="s">
        <v>382</v>
      </c>
      <c r="D49" s="1" t="s">
        <v>493</v>
      </c>
      <c r="E49" s="1" t="s">
        <v>494</v>
      </c>
      <c r="F49" s="4">
        <v>470000</v>
      </c>
      <c r="G49" s="4">
        <v>833.08</v>
      </c>
      <c r="H49" s="4">
        <v>0.62</v>
      </c>
    </row>
    <row r="50" spans="2:8">
      <c r="B50" s="104" t="s">
        <v>2461</v>
      </c>
      <c r="G50" s="10">
        <f>SUM(G14:G49)</f>
        <v>119812.53000000001</v>
      </c>
      <c r="H50" s="10">
        <f>SUM(H14:H49)</f>
        <v>88.820000000000036</v>
      </c>
    </row>
    <row r="51" spans="2:8">
      <c r="B51" s="2" t="s">
        <v>2462</v>
      </c>
    </row>
    <row r="52" spans="2:8">
      <c r="B52" s="2" t="s">
        <v>495</v>
      </c>
    </row>
    <row r="53" spans="2:8">
      <c r="B53" s="2" t="s">
        <v>2463</v>
      </c>
    </row>
    <row r="54" spans="2:8">
      <c r="B54" s="1" t="s">
        <v>496</v>
      </c>
      <c r="C54" s="15" t="s">
        <v>382</v>
      </c>
      <c r="D54" s="1" t="s">
        <v>497</v>
      </c>
      <c r="E54" s="1" t="s">
        <v>498</v>
      </c>
      <c r="F54" s="4">
        <v>1699500</v>
      </c>
      <c r="G54" s="4">
        <v>1925.36</v>
      </c>
      <c r="H54" s="4">
        <v>1.43</v>
      </c>
    </row>
    <row r="55" spans="2:8">
      <c r="B55" s="1" t="s">
        <v>499</v>
      </c>
      <c r="C55" s="15" t="s">
        <v>382</v>
      </c>
      <c r="D55" s="1" t="s">
        <v>497</v>
      </c>
      <c r="E55" s="1" t="s">
        <v>500</v>
      </c>
      <c r="F55" s="4">
        <v>1302966</v>
      </c>
      <c r="G55" s="4">
        <v>1732.81</v>
      </c>
      <c r="H55" s="4">
        <v>1.28</v>
      </c>
    </row>
    <row r="56" spans="2:8">
      <c r="B56" s="2" t="s">
        <v>2464</v>
      </c>
      <c r="G56" s="10">
        <f>SUM(G54:G55)</f>
        <v>3658.17</v>
      </c>
      <c r="H56" s="10">
        <f>SUM(H54:H55)</f>
        <v>2.71</v>
      </c>
    </row>
    <row r="57" spans="2:8">
      <c r="B57" s="2" t="s">
        <v>2474</v>
      </c>
      <c r="G57" s="10">
        <f>+G50+G56</f>
        <v>123470.70000000001</v>
      </c>
      <c r="H57" s="10">
        <f>+H50+H56</f>
        <v>91.53000000000003</v>
      </c>
    </row>
    <row r="58" spans="2:8">
      <c r="B58" s="2" t="s">
        <v>501</v>
      </c>
      <c r="C58" s="17"/>
      <c r="D58" s="2"/>
      <c r="E58" s="2"/>
      <c r="F58" s="10"/>
      <c r="G58" s="10">
        <v>8600</v>
      </c>
      <c r="H58" s="10">
        <v>6.38</v>
      </c>
    </row>
    <row r="59" spans="2:8">
      <c r="B59" s="2" t="s">
        <v>502</v>
      </c>
      <c r="C59" s="17"/>
      <c r="D59" s="2"/>
      <c r="E59" s="2"/>
      <c r="F59" s="10"/>
      <c r="G59" s="10">
        <v>1607.5</v>
      </c>
      <c r="H59" s="10">
        <v>1.19</v>
      </c>
    </row>
    <row r="60" spans="2:8">
      <c r="B60" s="2" t="s">
        <v>368</v>
      </c>
      <c r="C60" s="17"/>
      <c r="D60" s="2"/>
      <c r="E60" s="2"/>
      <c r="F60" s="10"/>
      <c r="G60" s="10">
        <f>+G57+G58+G59</f>
        <v>133678.20000000001</v>
      </c>
      <c r="H60" s="10">
        <f>+H57+H58+H59</f>
        <v>99.100000000000023</v>
      </c>
    </row>
    <row r="61" spans="2:8">
      <c r="B61" s="2" t="s">
        <v>503</v>
      </c>
      <c r="C61" s="17"/>
      <c r="D61" s="2"/>
      <c r="E61" s="2"/>
      <c r="F61" s="10"/>
      <c r="G61" s="10">
        <v>1215.7886997900059</v>
      </c>
      <c r="H61" s="10">
        <v>0.90000000000000568</v>
      </c>
    </row>
    <row r="62" spans="2:8">
      <c r="B62" s="2" t="s">
        <v>370</v>
      </c>
      <c r="C62" s="17"/>
      <c r="D62" s="2"/>
      <c r="E62" s="2"/>
      <c r="F62" s="10"/>
      <c r="G62" s="10">
        <v>134893.98869979</v>
      </c>
      <c r="H62" s="10">
        <v>100</v>
      </c>
    </row>
    <row r="63" spans="2:8">
      <c r="B63" s="1" t="s">
        <v>371</v>
      </c>
    </row>
    <row r="64" spans="2:8">
      <c r="B64" s="1" t="s">
        <v>372</v>
      </c>
    </row>
    <row r="66" spans="2:8" ht="25.5">
      <c r="B66" s="11" t="s">
        <v>373</v>
      </c>
      <c r="C66" s="15" t="s">
        <v>374</v>
      </c>
    </row>
    <row r="67" spans="2:8">
      <c r="B67" s="2"/>
    </row>
    <row r="68" spans="2:8">
      <c r="B68" s="2" t="s">
        <v>375</v>
      </c>
    </row>
    <row r="69" spans="2:8">
      <c r="B69" s="2" t="s">
        <v>449</v>
      </c>
    </row>
    <row r="70" spans="2:8">
      <c r="B70" s="2" t="s">
        <v>376</v>
      </c>
    </row>
    <row r="71" spans="2:8">
      <c r="B71" s="2" t="s">
        <v>504</v>
      </c>
      <c r="C71" s="17"/>
    </row>
    <row r="72" spans="2:8">
      <c r="B72" s="2" t="s">
        <v>505</v>
      </c>
      <c r="C72" s="17"/>
    </row>
    <row r="73" spans="2:8">
      <c r="B73" s="2" t="s">
        <v>506</v>
      </c>
      <c r="C73" s="17"/>
    </row>
    <row r="74" spans="2:8">
      <c r="B74" s="2" t="s">
        <v>507</v>
      </c>
      <c r="C74" s="17"/>
    </row>
    <row r="75" spans="2:8">
      <c r="B75" s="2" t="s">
        <v>508</v>
      </c>
      <c r="C75" s="17"/>
    </row>
    <row r="76" spans="2:8">
      <c r="B76" s="2" t="s">
        <v>509</v>
      </c>
      <c r="C76" s="17"/>
    </row>
    <row r="77" spans="2:8">
      <c r="B77" s="2" t="s">
        <v>510</v>
      </c>
      <c r="C77" s="17"/>
    </row>
    <row r="78" spans="2:8">
      <c r="B78" s="2" t="s">
        <v>511</v>
      </c>
      <c r="C78" s="17"/>
    </row>
    <row r="79" spans="2:8" s="134" customFormat="1">
      <c r="B79" s="104" t="s">
        <v>2783</v>
      </c>
      <c r="C79" s="144"/>
      <c r="F79" s="136"/>
      <c r="G79" s="136"/>
      <c r="H79" s="136"/>
    </row>
    <row r="80" spans="2:8" s="134" customFormat="1">
      <c r="B80" s="104" t="s">
        <v>377</v>
      </c>
      <c r="C80" s="135"/>
      <c r="F80" s="136"/>
      <c r="G80" s="136"/>
      <c r="H80" s="136"/>
    </row>
    <row r="81" spans="2:8" s="134" customFormat="1">
      <c r="B81" s="104" t="s">
        <v>378</v>
      </c>
      <c r="C81" s="135"/>
      <c r="F81" s="136"/>
      <c r="G81" s="136"/>
      <c r="H81" s="136"/>
    </row>
  </sheetData>
  <mergeCells count="2">
    <mergeCell ref="B1:E1"/>
    <mergeCell ref="C3:C7"/>
  </mergeCells>
  <phoneticPr fontId="0" type="noConversion"/>
  <hyperlinks>
    <hyperlink ref="A1" location="Index!A1" display="Index" xr:uid="{00000000-0004-0000-0600-000000000000}"/>
  </hyperlinks>
  <pageMargins left="0.75" right="0.75" top="1" bottom="1" header="0.5" footer="0.5"/>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I8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288</v>
      </c>
      <c r="C1" s="269"/>
      <c r="D1" s="269"/>
      <c r="E1" s="269"/>
    </row>
    <row r="2" spans="1:9" ht="13.5" thickBot="1"/>
    <row r="3" spans="1:9" ht="15">
      <c r="B3" s="90" t="s">
        <v>288</v>
      </c>
      <c r="C3" s="284"/>
    </row>
    <row r="4" spans="1:9" s="101" customFormat="1" ht="30">
      <c r="B4" s="102" t="s">
        <v>2017</v>
      </c>
      <c r="C4" s="285"/>
      <c r="F4" s="103"/>
      <c r="G4" s="103"/>
      <c r="H4" s="103"/>
    </row>
    <row r="5" spans="1:9" ht="15">
      <c r="B5" s="92" t="s">
        <v>1925</v>
      </c>
      <c r="C5" s="285"/>
    </row>
    <row r="6" spans="1:9" ht="15">
      <c r="B6" s="92" t="s">
        <v>1938</v>
      </c>
      <c r="C6" s="285"/>
    </row>
    <row r="7" spans="1:9" ht="45.75" thickBot="1">
      <c r="B7" s="93" t="s">
        <v>2018</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1395</v>
      </c>
      <c r="C14" s="15" t="s">
        <v>382</v>
      </c>
      <c r="D14" s="1" t="s">
        <v>383</v>
      </c>
      <c r="E14" s="1" t="s">
        <v>384</v>
      </c>
      <c r="F14" s="4">
        <v>295825</v>
      </c>
      <c r="G14" s="4">
        <v>1866.36</v>
      </c>
      <c r="H14" s="4">
        <v>3.24</v>
      </c>
    </row>
    <row r="15" spans="1:9">
      <c r="B15" s="1" t="s">
        <v>1389</v>
      </c>
      <c r="C15" s="15" t="s">
        <v>382</v>
      </c>
      <c r="D15" s="1" t="s">
        <v>401</v>
      </c>
      <c r="E15" s="1" t="s">
        <v>409</v>
      </c>
      <c r="F15" s="4">
        <v>850707</v>
      </c>
      <c r="G15" s="4">
        <v>1724.38</v>
      </c>
      <c r="H15" s="4">
        <v>2.99</v>
      </c>
    </row>
    <row r="16" spans="1:9">
      <c r="B16" s="1" t="s">
        <v>1391</v>
      </c>
      <c r="C16" s="15" t="s">
        <v>382</v>
      </c>
      <c r="D16" s="1" t="s">
        <v>388</v>
      </c>
      <c r="E16" s="1" t="s">
        <v>390</v>
      </c>
      <c r="F16" s="4">
        <v>48465</v>
      </c>
      <c r="G16" s="4">
        <v>1621.52</v>
      </c>
      <c r="H16" s="4">
        <v>2.82</v>
      </c>
    </row>
    <row r="17" spans="2:8">
      <c r="B17" s="1" t="s">
        <v>2090</v>
      </c>
      <c r="C17" s="15" t="s">
        <v>382</v>
      </c>
      <c r="D17" s="1" t="s">
        <v>423</v>
      </c>
      <c r="E17" s="1" t="s">
        <v>424</v>
      </c>
      <c r="F17" s="4">
        <v>106955</v>
      </c>
      <c r="G17" s="4">
        <v>1604.91</v>
      </c>
      <c r="H17" s="4">
        <v>2.79</v>
      </c>
    </row>
    <row r="18" spans="2:8">
      <c r="B18" s="1" t="s">
        <v>2085</v>
      </c>
      <c r="C18" s="15" t="s">
        <v>382</v>
      </c>
      <c r="D18" s="1" t="s">
        <v>401</v>
      </c>
      <c r="E18" s="1" t="s">
        <v>402</v>
      </c>
      <c r="F18" s="4">
        <v>60020</v>
      </c>
      <c r="G18" s="4">
        <v>1483.27</v>
      </c>
      <c r="H18" s="4">
        <v>2.58</v>
      </c>
    </row>
    <row r="19" spans="2:8">
      <c r="B19" s="1" t="s">
        <v>2409</v>
      </c>
      <c r="C19" s="15" t="s">
        <v>382</v>
      </c>
      <c r="D19" s="1" t="s">
        <v>401</v>
      </c>
      <c r="E19" s="1" t="s">
        <v>649</v>
      </c>
      <c r="F19" s="4">
        <v>8132</v>
      </c>
      <c r="G19" s="4">
        <v>1433.92</v>
      </c>
      <c r="H19" s="4">
        <v>2.4900000000000002</v>
      </c>
    </row>
    <row r="20" spans="2:8">
      <c r="B20" s="1" t="s">
        <v>523</v>
      </c>
      <c r="C20" s="15" t="s">
        <v>382</v>
      </c>
      <c r="D20" s="1" t="s">
        <v>383</v>
      </c>
      <c r="E20" s="1" t="s">
        <v>524</v>
      </c>
      <c r="F20" s="4">
        <v>333456</v>
      </c>
      <c r="G20" s="4">
        <v>1397.85</v>
      </c>
      <c r="H20" s="4">
        <v>2.4300000000000002</v>
      </c>
    </row>
    <row r="21" spans="2:8">
      <c r="B21" s="1" t="s">
        <v>1361</v>
      </c>
      <c r="C21" s="15" t="s">
        <v>382</v>
      </c>
      <c r="D21" s="1" t="s">
        <v>419</v>
      </c>
      <c r="E21" s="1" t="s">
        <v>431</v>
      </c>
      <c r="F21" s="4">
        <v>64455</v>
      </c>
      <c r="G21" s="4">
        <v>1298.6400000000001</v>
      </c>
      <c r="H21" s="4">
        <v>2.25</v>
      </c>
    </row>
    <row r="22" spans="2:8">
      <c r="B22" s="1" t="s">
        <v>2146</v>
      </c>
      <c r="C22" s="15" t="s">
        <v>382</v>
      </c>
      <c r="D22" s="1" t="s">
        <v>385</v>
      </c>
      <c r="E22" s="1" t="s">
        <v>582</v>
      </c>
      <c r="F22" s="4">
        <v>267861</v>
      </c>
      <c r="G22" s="4">
        <v>1253.8599999999999</v>
      </c>
      <c r="H22" s="4">
        <v>2.1800000000000002</v>
      </c>
    </row>
    <row r="23" spans="2:8">
      <c r="B23" s="1" t="s">
        <v>2138</v>
      </c>
      <c r="C23" s="15" t="s">
        <v>382</v>
      </c>
      <c r="D23" s="1" t="s">
        <v>388</v>
      </c>
      <c r="E23" s="1" t="s">
        <v>403</v>
      </c>
      <c r="F23" s="4">
        <v>210413</v>
      </c>
      <c r="G23" s="4">
        <v>1148.1199999999999</v>
      </c>
      <c r="H23" s="4">
        <v>1.99</v>
      </c>
    </row>
    <row r="24" spans="2:8">
      <c r="B24" s="1" t="s">
        <v>2151</v>
      </c>
      <c r="C24" s="15" t="s">
        <v>382</v>
      </c>
      <c r="D24" s="1" t="s">
        <v>575</v>
      </c>
      <c r="E24" s="1" t="s">
        <v>579</v>
      </c>
      <c r="F24" s="4">
        <v>1461705</v>
      </c>
      <c r="G24" s="4">
        <v>1145.25</v>
      </c>
      <c r="H24" s="4">
        <v>1.99</v>
      </c>
    </row>
    <row r="25" spans="2:8">
      <c r="B25" s="1" t="s">
        <v>2123</v>
      </c>
      <c r="C25" s="15" t="s">
        <v>382</v>
      </c>
      <c r="D25" s="1" t="s">
        <v>921</v>
      </c>
      <c r="E25" s="1" t="s">
        <v>922</v>
      </c>
      <c r="F25" s="4">
        <v>610507</v>
      </c>
      <c r="G25" s="4">
        <v>1086.7</v>
      </c>
      <c r="H25" s="4">
        <v>1.89</v>
      </c>
    </row>
    <row r="26" spans="2:8">
      <c r="B26" s="1" t="s">
        <v>2168</v>
      </c>
      <c r="C26" s="15" t="s">
        <v>382</v>
      </c>
      <c r="D26" s="1" t="s">
        <v>658</v>
      </c>
      <c r="E26" s="1" t="s">
        <v>26</v>
      </c>
      <c r="F26" s="4">
        <v>581210</v>
      </c>
      <c r="G26" s="4">
        <v>1070.01</v>
      </c>
      <c r="H26" s="4">
        <v>1.86</v>
      </c>
    </row>
    <row r="27" spans="2:8">
      <c r="B27" s="1" t="s">
        <v>2094</v>
      </c>
      <c r="C27" s="15" t="s">
        <v>382</v>
      </c>
      <c r="D27" s="1" t="s">
        <v>575</v>
      </c>
      <c r="E27" s="1" t="s">
        <v>576</v>
      </c>
      <c r="F27" s="4">
        <v>287054</v>
      </c>
      <c r="G27" s="4">
        <v>1067.98</v>
      </c>
      <c r="H27" s="4">
        <v>1.85</v>
      </c>
    </row>
    <row r="28" spans="2:8">
      <c r="B28" s="1" t="s">
        <v>1392</v>
      </c>
      <c r="C28" s="15" t="s">
        <v>382</v>
      </c>
      <c r="D28" s="1" t="s">
        <v>388</v>
      </c>
      <c r="E28" s="1" t="s">
        <v>389</v>
      </c>
      <c r="F28" s="4">
        <v>65456</v>
      </c>
      <c r="G28" s="4">
        <v>1034.73</v>
      </c>
      <c r="H28" s="4">
        <v>1.8</v>
      </c>
    </row>
    <row r="29" spans="2:8">
      <c r="B29" s="1" t="s">
        <v>2132</v>
      </c>
      <c r="C29" s="15" t="s">
        <v>382</v>
      </c>
      <c r="D29" s="1" t="s">
        <v>425</v>
      </c>
      <c r="E29" s="1" t="s">
        <v>674</v>
      </c>
      <c r="F29" s="4">
        <v>114614</v>
      </c>
      <c r="G29" s="4">
        <v>1030.95</v>
      </c>
      <c r="H29" s="4">
        <v>1.79</v>
      </c>
    </row>
    <row r="30" spans="2:8">
      <c r="B30" s="1" t="s">
        <v>2312</v>
      </c>
      <c r="C30" s="15" t="s">
        <v>382</v>
      </c>
      <c r="D30" s="1" t="s">
        <v>497</v>
      </c>
      <c r="E30" s="1" t="s">
        <v>679</v>
      </c>
      <c r="F30" s="4">
        <v>131833</v>
      </c>
      <c r="G30" s="4">
        <v>1014.98</v>
      </c>
      <c r="H30" s="4">
        <v>1.76</v>
      </c>
    </row>
    <row r="31" spans="2:8">
      <c r="B31" s="1" t="s">
        <v>1366</v>
      </c>
      <c r="C31" s="15" t="s">
        <v>382</v>
      </c>
      <c r="D31" s="1" t="s">
        <v>487</v>
      </c>
      <c r="E31" s="1" t="s">
        <v>526</v>
      </c>
      <c r="F31" s="4">
        <v>23244</v>
      </c>
      <c r="G31" s="4">
        <v>960.87</v>
      </c>
      <c r="H31" s="4">
        <v>1.67</v>
      </c>
    </row>
    <row r="32" spans="2:8">
      <c r="B32" s="1" t="s">
        <v>2082</v>
      </c>
      <c r="C32" s="15" t="s">
        <v>382</v>
      </c>
      <c r="D32" s="1" t="s">
        <v>573</v>
      </c>
      <c r="E32" s="1" t="s">
        <v>574</v>
      </c>
      <c r="F32" s="4">
        <v>79881</v>
      </c>
      <c r="G32" s="4">
        <v>931.89</v>
      </c>
      <c r="H32" s="4">
        <v>1.62</v>
      </c>
    </row>
    <row r="33" spans="2:8">
      <c r="B33" s="1" t="s">
        <v>2093</v>
      </c>
      <c r="C33" s="15" t="s">
        <v>382</v>
      </c>
      <c r="D33" s="1" t="s">
        <v>406</v>
      </c>
      <c r="E33" s="1" t="s">
        <v>410</v>
      </c>
      <c r="F33" s="4">
        <v>143701</v>
      </c>
      <c r="G33" s="4">
        <v>927.16</v>
      </c>
      <c r="H33" s="4">
        <v>1.61</v>
      </c>
    </row>
    <row r="34" spans="2:8">
      <c r="B34" s="1" t="s">
        <v>2107</v>
      </c>
      <c r="C34" s="15" t="s">
        <v>382</v>
      </c>
      <c r="D34" s="1" t="s">
        <v>573</v>
      </c>
      <c r="E34" s="1" t="s">
        <v>933</v>
      </c>
      <c r="F34" s="4">
        <v>705337</v>
      </c>
      <c r="G34" s="4">
        <v>921.17</v>
      </c>
      <c r="H34" s="4">
        <v>1.6</v>
      </c>
    </row>
    <row r="35" spans="2:8">
      <c r="B35" s="1" t="s">
        <v>2172</v>
      </c>
      <c r="C35" s="15" t="s">
        <v>382</v>
      </c>
      <c r="D35" s="1" t="s">
        <v>401</v>
      </c>
      <c r="E35" s="1" t="s">
        <v>608</v>
      </c>
      <c r="F35" s="4">
        <v>25069</v>
      </c>
      <c r="G35" s="4">
        <v>914.93</v>
      </c>
      <c r="H35" s="4">
        <v>1.59</v>
      </c>
    </row>
    <row r="36" spans="2:8">
      <c r="B36" s="1" t="s">
        <v>1385</v>
      </c>
      <c r="C36" s="15" t="s">
        <v>382</v>
      </c>
      <c r="D36" s="1" t="s">
        <v>497</v>
      </c>
      <c r="E36" s="1" t="s">
        <v>514</v>
      </c>
      <c r="F36" s="4">
        <v>392608</v>
      </c>
      <c r="G36" s="4">
        <v>912.42</v>
      </c>
      <c r="H36" s="4">
        <v>1.58</v>
      </c>
    </row>
    <row r="37" spans="2:8">
      <c r="B37" s="1" t="s">
        <v>2335</v>
      </c>
      <c r="C37" s="15" t="s">
        <v>382</v>
      </c>
      <c r="D37" s="1" t="s">
        <v>421</v>
      </c>
      <c r="E37" s="1" t="s">
        <v>584</v>
      </c>
      <c r="F37" s="4">
        <v>23499</v>
      </c>
      <c r="G37" s="4">
        <v>881.04</v>
      </c>
      <c r="H37" s="4">
        <v>1.53</v>
      </c>
    </row>
    <row r="38" spans="2:8">
      <c r="B38" s="1" t="s">
        <v>1359</v>
      </c>
      <c r="C38" s="15" t="s">
        <v>382</v>
      </c>
      <c r="D38" s="1" t="s">
        <v>406</v>
      </c>
      <c r="E38" s="1" t="s">
        <v>533</v>
      </c>
      <c r="F38" s="4">
        <v>15015</v>
      </c>
      <c r="G38" s="4">
        <v>851.47</v>
      </c>
      <c r="H38" s="4">
        <v>1.48</v>
      </c>
    </row>
    <row r="39" spans="2:8">
      <c r="B39" s="1" t="s">
        <v>2331</v>
      </c>
      <c r="C39" s="15" t="s">
        <v>382</v>
      </c>
      <c r="D39" s="1" t="s">
        <v>497</v>
      </c>
      <c r="E39" s="1" t="s">
        <v>932</v>
      </c>
      <c r="F39" s="4">
        <v>179330</v>
      </c>
      <c r="G39" s="4">
        <v>825.1</v>
      </c>
      <c r="H39" s="4">
        <v>1.43</v>
      </c>
    </row>
    <row r="40" spans="2:8">
      <c r="B40" s="1" t="s">
        <v>2140</v>
      </c>
      <c r="C40" s="15" t="s">
        <v>382</v>
      </c>
      <c r="D40" s="1" t="s">
        <v>411</v>
      </c>
      <c r="E40" s="1" t="s">
        <v>581</v>
      </c>
      <c r="F40" s="4">
        <v>544388</v>
      </c>
      <c r="G40" s="4">
        <v>814.68</v>
      </c>
      <c r="H40" s="4">
        <v>1.41</v>
      </c>
    </row>
    <row r="41" spans="2:8">
      <c r="B41" s="1" t="s">
        <v>2086</v>
      </c>
      <c r="C41" s="15" t="s">
        <v>382</v>
      </c>
      <c r="D41" s="1" t="s">
        <v>497</v>
      </c>
      <c r="E41" s="1" t="s">
        <v>592</v>
      </c>
      <c r="F41" s="4">
        <v>555751</v>
      </c>
      <c r="G41" s="4">
        <v>678.57</v>
      </c>
      <c r="H41" s="4">
        <v>1.18</v>
      </c>
    </row>
    <row r="42" spans="2:8">
      <c r="B42" s="1" t="s">
        <v>2410</v>
      </c>
      <c r="C42" s="15" t="s">
        <v>382</v>
      </c>
      <c r="D42" s="1" t="s">
        <v>388</v>
      </c>
      <c r="E42" s="1" t="s">
        <v>27</v>
      </c>
      <c r="F42" s="4">
        <v>15761</v>
      </c>
      <c r="G42" s="4">
        <v>655.23</v>
      </c>
      <c r="H42" s="4">
        <v>1.1399999999999999</v>
      </c>
    </row>
    <row r="43" spans="2:8">
      <c r="B43" s="1" t="s">
        <v>1363</v>
      </c>
      <c r="C43" s="15" t="s">
        <v>382</v>
      </c>
      <c r="D43" s="1" t="s">
        <v>388</v>
      </c>
      <c r="E43" s="1" t="s">
        <v>405</v>
      </c>
      <c r="F43" s="4">
        <v>24865</v>
      </c>
      <c r="G43" s="4">
        <v>646.61</v>
      </c>
      <c r="H43" s="4">
        <v>1.1200000000000001</v>
      </c>
    </row>
    <row r="44" spans="2:8">
      <c r="B44" s="1" t="s">
        <v>2158</v>
      </c>
      <c r="C44" s="15" t="s">
        <v>382</v>
      </c>
      <c r="D44" s="1" t="s">
        <v>388</v>
      </c>
      <c r="E44" s="1" t="s">
        <v>715</v>
      </c>
      <c r="F44" s="4">
        <v>29854</v>
      </c>
      <c r="G44" s="4">
        <v>637.14</v>
      </c>
      <c r="H44" s="4">
        <v>1.1100000000000001</v>
      </c>
    </row>
    <row r="45" spans="2:8">
      <c r="B45" s="1" t="s">
        <v>2361</v>
      </c>
      <c r="C45" s="15" t="s">
        <v>382</v>
      </c>
      <c r="D45" s="1" t="s">
        <v>406</v>
      </c>
      <c r="E45" s="1" t="s">
        <v>622</v>
      </c>
      <c r="F45" s="4">
        <v>30424</v>
      </c>
      <c r="G45" s="4">
        <v>616.51</v>
      </c>
      <c r="H45" s="4">
        <v>1.07</v>
      </c>
    </row>
    <row r="46" spans="2:8">
      <c r="B46" s="1" t="s">
        <v>2411</v>
      </c>
      <c r="C46" s="15" t="s">
        <v>382</v>
      </c>
      <c r="D46" s="1" t="s">
        <v>415</v>
      </c>
      <c r="E46" s="1" t="s">
        <v>28</v>
      </c>
      <c r="F46" s="4">
        <v>40393</v>
      </c>
      <c r="G46" s="4">
        <v>614.6</v>
      </c>
      <c r="H46" s="4">
        <v>1.07</v>
      </c>
    </row>
    <row r="47" spans="2:8">
      <c r="B47" s="1" t="s">
        <v>2412</v>
      </c>
      <c r="C47" s="15" t="s">
        <v>382</v>
      </c>
      <c r="D47" s="1" t="s">
        <v>406</v>
      </c>
      <c r="E47" s="1" t="s">
        <v>613</v>
      </c>
      <c r="F47" s="4">
        <v>7469</v>
      </c>
      <c r="G47" s="4">
        <v>573.04</v>
      </c>
      <c r="H47" s="4">
        <v>0.99</v>
      </c>
    </row>
    <row r="48" spans="2:8">
      <c r="B48" s="1" t="s">
        <v>2360</v>
      </c>
      <c r="C48" s="15" t="s">
        <v>382</v>
      </c>
      <c r="D48" s="1" t="s">
        <v>388</v>
      </c>
      <c r="E48" s="1" t="s">
        <v>736</v>
      </c>
      <c r="F48" s="4">
        <v>61564</v>
      </c>
      <c r="G48" s="4">
        <v>529.20000000000005</v>
      </c>
      <c r="H48" s="4">
        <v>0.92</v>
      </c>
    </row>
    <row r="49" spans="2:9">
      <c r="B49" s="1" t="s">
        <v>2334</v>
      </c>
      <c r="C49" s="15" t="s">
        <v>382</v>
      </c>
      <c r="D49" s="1" t="s">
        <v>586</v>
      </c>
      <c r="E49" s="1" t="s">
        <v>587</v>
      </c>
      <c r="F49" s="4">
        <v>158374</v>
      </c>
      <c r="G49" s="4">
        <v>485.57</v>
      </c>
      <c r="H49" s="4">
        <v>0.84</v>
      </c>
    </row>
    <row r="50" spans="2:9">
      <c r="B50" s="1" t="s">
        <v>2413</v>
      </c>
      <c r="C50" s="15" t="s">
        <v>382</v>
      </c>
      <c r="D50" s="1" t="s">
        <v>415</v>
      </c>
      <c r="E50" s="1" t="s">
        <v>29</v>
      </c>
      <c r="F50" s="4">
        <v>127954</v>
      </c>
      <c r="G50" s="4">
        <v>480.02</v>
      </c>
      <c r="H50" s="4">
        <v>0.83</v>
      </c>
    </row>
    <row r="51" spans="2:9">
      <c r="B51" s="1" t="s">
        <v>2164</v>
      </c>
      <c r="C51" s="15" t="s">
        <v>382</v>
      </c>
      <c r="D51" s="1" t="s">
        <v>399</v>
      </c>
      <c r="E51" s="1" t="s">
        <v>30</v>
      </c>
      <c r="F51" s="4">
        <v>21020</v>
      </c>
      <c r="G51" s="4">
        <v>470.68</v>
      </c>
      <c r="H51" s="4">
        <v>0.82</v>
      </c>
    </row>
    <row r="52" spans="2:9">
      <c r="B52" s="1" t="s">
        <v>2378</v>
      </c>
      <c r="C52" s="15" t="s">
        <v>382</v>
      </c>
      <c r="D52" s="1" t="s">
        <v>470</v>
      </c>
      <c r="E52" s="1" t="s">
        <v>752</v>
      </c>
      <c r="F52" s="4">
        <v>176479</v>
      </c>
      <c r="G52" s="4">
        <v>429.55</v>
      </c>
      <c r="H52" s="4">
        <v>0.75</v>
      </c>
    </row>
    <row r="53" spans="2:9">
      <c r="B53" s="1" t="s">
        <v>2414</v>
      </c>
      <c r="C53" s="15" t="s">
        <v>382</v>
      </c>
      <c r="D53" s="1" t="s">
        <v>415</v>
      </c>
      <c r="E53" s="1" t="s">
        <v>31</v>
      </c>
      <c r="F53" s="4">
        <v>58120</v>
      </c>
      <c r="G53" s="4">
        <v>372.52</v>
      </c>
      <c r="H53" s="4">
        <v>0.65</v>
      </c>
    </row>
    <row r="54" spans="2:9">
      <c r="B54" s="1" t="s">
        <v>1384</v>
      </c>
      <c r="C54" s="15" t="s">
        <v>382</v>
      </c>
      <c r="D54" s="1" t="s">
        <v>394</v>
      </c>
      <c r="E54" s="1" t="s">
        <v>515</v>
      </c>
      <c r="F54" s="4">
        <v>8218</v>
      </c>
      <c r="G54" s="4">
        <v>363.32</v>
      </c>
      <c r="H54" s="4">
        <v>0.63</v>
      </c>
    </row>
    <row r="55" spans="2:9">
      <c r="B55" s="1" t="s">
        <v>2311</v>
      </c>
      <c r="C55" s="15" t="s">
        <v>382</v>
      </c>
      <c r="D55" s="1" t="s">
        <v>433</v>
      </c>
      <c r="E55" s="1" t="s">
        <v>590</v>
      </c>
      <c r="F55" s="4">
        <v>12408</v>
      </c>
      <c r="G55" s="4">
        <v>361.12</v>
      </c>
      <c r="H55" s="4">
        <v>0.63</v>
      </c>
    </row>
    <row r="56" spans="2:9">
      <c r="B56" s="1" t="s">
        <v>1383</v>
      </c>
      <c r="C56" s="15" t="s">
        <v>382</v>
      </c>
      <c r="D56" s="1" t="s">
        <v>425</v>
      </c>
      <c r="E56" s="1" t="s">
        <v>516</v>
      </c>
      <c r="F56" s="4">
        <v>17773</v>
      </c>
      <c r="G56" s="4">
        <v>351.03</v>
      </c>
      <c r="H56" s="4">
        <v>0.61</v>
      </c>
    </row>
    <row r="57" spans="2:9">
      <c r="B57" s="1" t="s">
        <v>2415</v>
      </c>
      <c r="C57" s="15" t="s">
        <v>382</v>
      </c>
      <c r="D57" s="1" t="s">
        <v>415</v>
      </c>
      <c r="E57" s="1" t="s">
        <v>32</v>
      </c>
      <c r="F57" s="4">
        <v>33925</v>
      </c>
      <c r="G57" s="4">
        <v>331.97</v>
      </c>
      <c r="H57" s="4">
        <v>0.57999999999999996</v>
      </c>
    </row>
    <row r="58" spans="2:9">
      <c r="B58" s="1" t="s">
        <v>2337</v>
      </c>
      <c r="C58" s="15" t="s">
        <v>382</v>
      </c>
      <c r="D58" s="1" t="s">
        <v>433</v>
      </c>
      <c r="E58" s="105" t="s">
        <v>2957</v>
      </c>
      <c r="F58" s="4">
        <v>21286</v>
      </c>
      <c r="G58" s="4">
        <v>63.01</v>
      </c>
      <c r="H58" s="4">
        <v>0.11</v>
      </c>
    </row>
    <row r="59" spans="2:9">
      <c r="B59" s="2" t="s">
        <v>447</v>
      </c>
      <c r="C59" s="17"/>
      <c r="D59" s="2"/>
      <c r="E59" s="2"/>
      <c r="F59" s="10"/>
      <c r="G59" s="10">
        <f>SUM(G11:G58)</f>
        <v>39883.849999999991</v>
      </c>
      <c r="H59" s="10">
        <f>SUM(H11:H58)</f>
        <v>69.269999999999982</v>
      </c>
    </row>
    <row r="60" spans="2:9">
      <c r="B60" s="6" t="s">
        <v>345</v>
      </c>
      <c r="C60" s="18" t="s">
        <v>346</v>
      </c>
      <c r="D60" s="6" t="s">
        <v>347</v>
      </c>
      <c r="E60" s="6" t="s">
        <v>348</v>
      </c>
      <c r="F60" s="8" t="s">
        <v>349</v>
      </c>
      <c r="G60" s="8" t="s">
        <v>350</v>
      </c>
      <c r="H60" s="8" t="s">
        <v>351</v>
      </c>
    </row>
    <row r="61" spans="2:9">
      <c r="B61" s="2" t="s">
        <v>352</v>
      </c>
    </row>
    <row r="62" spans="2:9">
      <c r="B62" s="2" t="s">
        <v>353</v>
      </c>
    </row>
    <row r="63" spans="2:9">
      <c r="B63" s="2" t="s">
        <v>623</v>
      </c>
    </row>
    <row r="64" spans="2:9">
      <c r="B64" s="1" t="s">
        <v>2416</v>
      </c>
      <c r="C64" s="15">
        <v>5.7</v>
      </c>
      <c r="D64" s="1" t="s">
        <v>548</v>
      </c>
      <c r="E64" s="1" t="s">
        <v>624</v>
      </c>
      <c r="F64" s="4">
        <v>5998</v>
      </c>
      <c r="G64" s="4">
        <v>1.73</v>
      </c>
      <c r="H64" s="4">
        <v>0</v>
      </c>
      <c r="I64" s="1" t="s">
        <v>640</v>
      </c>
    </row>
    <row r="65" spans="2:8">
      <c r="B65" s="2" t="s">
        <v>563</v>
      </c>
      <c r="C65" s="17"/>
      <c r="D65" s="2"/>
      <c r="E65" s="2"/>
      <c r="F65" s="10"/>
      <c r="G65" s="10">
        <f>SUM(G60:G64)</f>
        <v>1.73</v>
      </c>
      <c r="H65" s="10">
        <f>SUM(H60:H64)</f>
        <v>0</v>
      </c>
    </row>
    <row r="66" spans="2:8">
      <c r="B66" s="2" t="s">
        <v>502</v>
      </c>
      <c r="C66" s="17"/>
      <c r="D66" s="2"/>
      <c r="E66" s="2"/>
      <c r="F66" s="10"/>
      <c r="G66" s="10">
        <v>16402.740000000002</v>
      </c>
      <c r="H66" s="10">
        <v>28.48</v>
      </c>
    </row>
    <row r="67" spans="2:8">
      <c r="B67" s="2" t="s">
        <v>368</v>
      </c>
      <c r="C67" s="17"/>
      <c r="D67" s="2"/>
      <c r="E67" s="2"/>
      <c r="F67" s="10"/>
      <c r="G67" s="10">
        <v>56288.32</v>
      </c>
      <c r="H67" s="10">
        <v>97.74</v>
      </c>
    </row>
    <row r="68" spans="2:8">
      <c r="B68" s="2" t="s">
        <v>503</v>
      </c>
      <c r="C68" s="17"/>
      <c r="D68" s="2"/>
      <c r="E68" s="2"/>
      <c r="F68" s="10"/>
      <c r="G68" s="10">
        <v>1303.9309234799985</v>
      </c>
      <c r="H68" s="10">
        <v>2.2600000000000051</v>
      </c>
    </row>
    <row r="69" spans="2:8">
      <c r="B69" s="2" t="s">
        <v>370</v>
      </c>
      <c r="C69" s="17"/>
      <c r="D69" s="2"/>
      <c r="E69" s="2"/>
      <c r="F69" s="10"/>
      <c r="G69" s="10">
        <v>57592.250923480002</v>
      </c>
      <c r="H69" s="10">
        <v>100</v>
      </c>
    </row>
    <row r="70" spans="2:8">
      <c r="B70" s="1" t="s">
        <v>371</v>
      </c>
    </row>
    <row r="71" spans="2:8">
      <c r="B71" s="1" t="s">
        <v>372</v>
      </c>
    </row>
    <row r="73" spans="2:8" ht="25.5">
      <c r="B73" s="11" t="s">
        <v>373</v>
      </c>
      <c r="C73" s="15" t="s">
        <v>374</v>
      </c>
    </row>
    <row r="74" spans="2:8">
      <c r="B74" s="2"/>
    </row>
    <row r="75" spans="2:8">
      <c r="B75" s="2" t="s">
        <v>375</v>
      </c>
    </row>
    <row r="76" spans="2:8">
      <c r="B76" s="2" t="s">
        <v>449</v>
      </c>
    </row>
    <row r="77" spans="2:8">
      <c r="B77" s="2" t="s">
        <v>376</v>
      </c>
    </row>
    <row r="78" spans="2:8">
      <c r="B78" s="2" t="s">
        <v>33</v>
      </c>
      <c r="C78" s="17"/>
    </row>
    <row r="79" spans="2:8">
      <c r="B79" s="2" t="s">
        <v>34</v>
      </c>
      <c r="C79" s="17"/>
    </row>
    <row r="80" spans="2:8">
      <c r="B80" s="2" t="s">
        <v>35</v>
      </c>
      <c r="C80" s="17"/>
    </row>
    <row r="81" spans="2:8">
      <c r="B81" s="2" t="s">
        <v>36</v>
      </c>
      <c r="C81" s="17"/>
    </row>
    <row r="82" spans="2:8" s="134" customFormat="1">
      <c r="B82" s="104" t="s">
        <v>2784</v>
      </c>
      <c r="C82" s="144"/>
      <c r="F82" s="136"/>
      <c r="G82" s="136"/>
      <c r="H82" s="136"/>
    </row>
    <row r="83" spans="2:8" s="134" customFormat="1">
      <c r="B83" s="104" t="s">
        <v>377</v>
      </c>
      <c r="C83" s="135"/>
      <c r="F83" s="136"/>
      <c r="G83" s="136"/>
      <c r="H83" s="136"/>
    </row>
    <row r="84" spans="2:8" s="134" customFormat="1">
      <c r="B84" s="104" t="s">
        <v>378</v>
      </c>
      <c r="C84" s="135"/>
      <c r="F84" s="136"/>
      <c r="G84" s="136"/>
      <c r="H84" s="136"/>
    </row>
  </sheetData>
  <mergeCells count="2">
    <mergeCell ref="B1:E1"/>
    <mergeCell ref="C3:C7"/>
  </mergeCells>
  <phoneticPr fontId="0" type="noConversion"/>
  <hyperlinks>
    <hyperlink ref="A1" location="Index!A1" display="Index" xr:uid="{00000000-0004-0000-1B00-000000000000}"/>
  </hyperlinks>
  <pageMargins left="0.75" right="0.75" top="1" bottom="1" header="0.5" footer="0.5"/>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I6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243</v>
      </c>
      <c r="B1" s="269" t="s">
        <v>304</v>
      </c>
      <c r="C1" s="269"/>
      <c r="D1" s="269"/>
      <c r="E1" s="269"/>
    </row>
    <row r="2" spans="1:9" ht="13.5" thickBot="1"/>
    <row r="3" spans="1:9" ht="15">
      <c r="B3" s="90" t="s">
        <v>2019</v>
      </c>
      <c r="C3" s="284"/>
    </row>
    <row r="4" spans="1:9" ht="15">
      <c r="B4" s="91" t="s">
        <v>2020</v>
      </c>
      <c r="C4" s="285"/>
    </row>
    <row r="5" spans="1:9" ht="15">
      <c r="B5" s="94"/>
      <c r="C5" s="285"/>
    </row>
    <row r="6" spans="1:9" ht="15">
      <c r="B6" s="91" t="s">
        <v>1925</v>
      </c>
      <c r="C6" s="285"/>
    </row>
    <row r="7" spans="1:9" ht="15">
      <c r="B7" s="91" t="s">
        <v>1938</v>
      </c>
      <c r="C7" s="285"/>
    </row>
    <row r="8" spans="1:9" ht="30.75" thickBot="1">
      <c r="B8" s="93" t="s">
        <v>2021</v>
      </c>
      <c r="C8" s="286"/>
    </row>
    <row r="10" spans="1:9">
      <c r="B10" s="1" t="s">
        <v>344</v>
      </c>
    </row>
    <row r="12" spans="1:9">
      <c r="B12" s="6" t="s">
        <v>345</v>
      </c>
      <c r="C12" s="18" t="s">
        <v>346</v>
      </c>
      <c r="D12" s="6" t="s">
        <v>379</v>
      </c>
      <c r="E12" s="6" t="s">
        <v>348</v>
      </c>
      <c r="F12" s="8" t="s">
        <v>349</v>
      </c>
      <c r="G12" s="8" t="s">
        <v>350</v>
      </c>
      <c r="H12" s="8" t="s">
        <v>351</v>
      </c>
      <c r="I12" s="2" t="s">
        <v>380</v>
      </c>
    </row>
    <row r="13" spans="1:9">
      <c r="B13" s="2" t="s">
        <v>381</v>
      </c>
    </row>
    <row r="14" spans="1:9">
      <c r="B14" s="2" t="s">
        <v>353</v>
      </c>
    </row>
    <row r="15" spans="1:9">
      <c r="B15" s="1" t="s">
        <v>1394</v>
      </c>
      <c r="C15" s="15" t="s">
        <v>382</v>
      </c>
      <c r="D15" s="1" t="s">
        <v>385</v>
      </c>
      <c r="E15" s="1" t="s">
        <v>386</v>
      </c>
      <c r="F15" s="4">
        <v>45765</v>
      </c>
      <c r="G15" s="4">
        <v>966.05</v>
      </c>
      <c r="H15" s="4">
        <v>11.82</v>
      </c>
    </row>
    <row r="16" spans="1:9">
      <c r="B16" s="1" t="s">
        <v>1393</v>
      </c>
      <c r="C16" s="15" t="s">
        <v>382</v>
      </c>
      <c r="D16" s="1" t="s">
        <v>383</v>
      </c>
      <c r="E16" s="1" t="s">
        <v>387</v>
      </c>
      <c r="F16" s="4">
        <v>57705</v>
      </c>
      <c r="G16" s="4">
        <v>864.45</v>
      </c>
      <c r="H16" s="4">
        <v>10.58</v>
      </c>
    </row>
    <row r="17" spans="2:8">
      <c r="B17" s="1" t="s">
        <v>1392</v>
      </c>
      <c r="C17" s="15" t="s">
        <v>382</v>
      </c>
      <c r="D17" s="1" t="s">
        <v>388</v>
      </c>
      <c r="E17" s="1" t="s">
        <v>389</v>
      </c>
      <c r="F17" s="4">
        <v>51917</v>
      </c>
      <c r="G17" s="4">
        <v>820.94</v>
      </c>
      <c r="H17" s="4">
        <v>10.050000000000001</v>
      </c>
    </row>
    <row r="18" spans="2:8">
      <c r="B18" s="1" t="s">
        <v>1355</v>
      </c>
      <c r="C18" s="15" t="s">
        <v>382</v>
      </c>
      <c r="D18" s="1" t="s">
        <v>392</v>
      </c>
      <c r="E18" s="1" t="s">
        <v>393</v>
      </c>
      <c r="F18" s="4">
        <v>25568</v>
      </c>
      <c r="G18" s="4">
        <v>632.62</v>
      </c>
      <c r="H18" s="4">
        <v>7.74</v>
      </c>
    </row>
    <row r="19" spans="2:8">
      <c r="B19" s="1" t="s">
        <v>1395</v>
      </c>
      <c r="C19" s="15" t="s">
        <v>382</v>
      </c>
      <c r="D19" s="1" t="s">
        <v>383</v>
      </c>
      <c r="E19" s="1" t="s">
        <v>384</v>
      </c>
      <c r="F19" s="4">
        <v>97984</v>
      </c>
      <c r="G19" s="4">
        <v>618.13</v>
      </c>
      <c r="H19" s="4">
        <v>7.56</v>
      </c>
    </row>
    <row r="20" spans="2:8">
      <c r="B20" s="1" t="s">
        <v>1391</v>
      </c>
      <c r="C20" s="15" t="s">
        <v>382</v>
      </c>
      <c r="D20" s="1" t="s">
        <v>388</v>
      </c>
      <c r="E20" s="1" t="s">
        <v>390</v>
      </c>
      <c r="F20" s="4">
        <v>14794</v>
      </c>
      <c r="G20" s="4">
        <v>494.9</v>
      </c>
      <c r="H20" s="4">
        <v>6.06</v>
      </c>
    </row>
    <row r="21" spans="2:8">
      <c r="B21" s="1" t="s">
        <v>1390</v>
      </c>
      <c r="C21" s="15" t="s">
        <v>382</v>
      </c>
      <c r="D21" s="1" t="s">
        <v>383</v>
      </c>
      <c r="E21" s="1" t="s">
        <v>391</v>
      </c>
      <c r="F21" s="4">
        <v>18455</v>
      </c>
      <c r="G21" s="4">
        <v>314.92</v>
      </c>
      <c r="H21" s="4">
        <v>3.85</v>
      </c>
    </row>
    <row r="22" spans="2:8">
      <c r="B22" s="1" t="s">
        <v>2085</v>
      </c>
      <c r="C22" s="15" t="s">
        <v>382</v>
      </c>
      <c r="D22" s="1" t="s">
        <v>401</v>
      </c>
      <c r="E22" s="1" t="s">
        <v>402</v>
      </c>
      <c r="F22" s="4">
        <v>12618</v>
      </c>
      <c r="G22" s="4">
        <v>311.61</v>
      </c>
      <c r="H22" s="4">
        <v>3.81</v>
      </c>
    </row>
    <row r="23" spans="2:8">
      <c r="B23" s="1" t="s">
        <v>1388</v>
      </c>
      <c r="C23" s="15" t="s">
        <v>382</v>
      </c>
      <c r="D23" s="1" t="s">
        <v>383</v>
      </c>
      <c r="E23" s="1" t="s">
        <v>396</v>
      </c>
      <c r="F23" s="4">
        <v>37427</v>
      </c>
      <c r="G23" s="4">
        <v>280.07</v>
      </c>
      <c r="H23" s="4">
        <v>3.43</v>
      </c>
    </row>
    <row r="24" spans="2:8">
      <c r="B24" s="1" t="s">
        <v>2090</v>
      </c>
      <c r="C24" s="15" t="s">
        <v>382</v>
      </c>
      <c r="D24" s="1" t="s">
        <v>423</v>
      </c>
      <c r="E24" s="1" t="s">
        <v>424</v>
      </c>
      <c r="F24" s="4">
        <v>17104</v>
      </c>
      <c r="G24" s="4">
        <v>256.77</v>
      </c>
      <c r="H24" s="4">
        <v>3.14</v>
      </c>
    </row>
    <row r="25" spans="2:8">
      <c r="B25" s="1" t="s">
        <v>1389</v>
      </c>
      <c r="C25" s="15" t="s">
        <v>382</v>
      </c>
      <c r="D25" s="1" t="s">
        <v>401</v>
      </c>
      <c r="E25" s="1" t="s">
        <v>409</v>
      </c>
      <c r="F25" s="4">
        <v>123111</v>
      </c>
      <c r="G25" s="4">
        <v>249.61</v>
      </c>
      <c r="H25" s="4">
        <v>3.05</v>
      </c>
    </row>
    <row r="26" spans="2:8">
      <c r="B26" s="1" t="s">
        <v>523</v>
      </c>
      <c r="C26" s="15" t="s">
        <v>382</v>
      </c>
      <c r="D26" s="1" t="s">
        <v>383</v>
      </c>
      <c r="E26" s="1" t="s">
        <v>524</v>
      </c>
      <c r="F26" s="4">
        <v>53623</v>
      </c>
      <c r="G26" s="4">
        <v>224.81</v>
      </c>
      <c r="H26" s="4">
        <v>2.75</v>
      </c>
    </row>
    <row r="27" spans="2:8">
      <c r="B27" s="1" t="s">
        <v>2103</v>
      </c>
      <c r="C27" s="15" t="s">
        <v>382</v>
      </c>
      <c r="D27" s="1" t="s">
        <v>392</v>
      </c>
      <c r="E27" s="1" t="s">
        <v>643</v>
      </c>
      <c r="F27" s="4">
        <v>3691</v>
      </c>
      <c r="G27" s="4">
        <v>222.06</v>
      </c>
      <c r="H27" s="4">
        <v>2.72</v>
      </c>
    </row>
    <row r="28" spans="2:8">
      <c r="B28" s="1" t="s">
        <v>2156</v>
      </c>
      <c r="C28" s="15" t="s">
        <v>382</v>
      </c>
      <c r="D28" s="1" t="s">
        <v>401</v>
      </c>
      <c r="E28" s="1" t="s">
        <v>644</v>
      </c>
      <c r="F28" s="4">
        <v>6341</v>
      </c>
      <c r="G28" s="4">
        <v>189.65</v>
      </c>
      <c r="H28" s="4">
        <v>2.3199999999999998</v>
      </c>
    </row>
    <row r="29" spans="2:8">
      <c r="B29" s="1" t="s">
        <v>2084</v>
      </c>
      <c r="C29" s="15" t="s">
        <v>382</v>
      </c>
      <c r="D29" s="1" t="s">
        <v>397</v>
      </c>
      <c r="E29" s="1" t="s">
        <v>398</v>
      </c>
      <c r="F29" s="4">
        <v>33885</v>
      </c>
      <c r="G29" s="4">
        <v>177.91</v>
      </c>
      <c r="H29" s="4">
        <v>2.1800000000000002</v>
      </c>
    </row>
    <row r="30" spans="2:8">
      <c r="B30" s="1" t="s">
        <v>1386</v>
      </c>
      <c r="C30" s="15" t="s">
        <v>382</v>
      </c>
      <c r="D30" s="1" t="s">
        <v>388</v>
      </c>
      <c r="E30" s="1" t="s">
        <v>513</v>
      </c>
      <c r="F30" s="4">
        <v>15515</v>
      </c>
      <c r="G30" s="4">
        <v>152.72999999999999</v>
      </c>
      <c r="H30" s="4">
        <v>1.87</v>
      </c>
    </row>
    <row r="31" spans="2:8">
      <c r="B31" s="1" t="s">
        <v>1357</v>
      </c>
      <c r="C31" s="15" t="s">
        <v>382</v>
      </c>
      <c r="D31" s="1" t="s">
        <v>487</v>
      </c>
      <c r="E31" s="1" t="s">
        <v>532</v>
      </c>
      <c r="F31" s="4">
        <v>1841</v>
      </c>
      <c r="G31" s="4">
        <v>138.33000000000001</v>
      </c>
      <c r="H31" s="4">
        <v>1.69</v>
      </c>
    </row>
    <row r="32" spans="2:8">
      <c r="B32" s="1" t="s">
        <v>2082</v>
      </c>
      <c r="C32" s="15" t="s">
        <v>382</v>
      </c>
      <c r="D32" s="1" t="s">
        <v>573</v>
      </c>
      <c r="E32" s="1" t="s">
        <v>574</v>
      </c>
      <c r="F32" s="4">
        <v>11003</v>
      </c>
      <c r="G32" s="4">
        <v>128.38999999999999</v>
      </c>
      <c r="H32" s="4">
        <v>1.57</v>
      </c>
    </row>
    <row r="33" spans="2:8">
      <c r="B33" s="1" t="s">
        <v>2095</v>
      </c>
      <c r="C33" s="15" t="s">
        <v>382</v>
      </c>
      <c r="D33" s="1" t="s">
        <v>419</v>
      </c>
      <c r="E33" s="1" t="s">
        <v>420</v>
      </c>
      <c r="F33" s="4">
        <v>1574</v>
      </c>
      <c r="G33" s="4">
        <v>106.66</v>
      </c>
      <c r="H33" s="4">
        <v>1.31</v>
      </c>
    </row>
    <row r="34" spans="2:8">
      <c r="B34" s="1" t="s">
        <v>2112</v>
      </c>
      <c r="C34" s="15" t="s">
        <v>382</v>
      </c>
      <c r="D34" s="1" t="s">
        <v>487</v>
      </c>
      <c r="E34" s="1" t="s">
        <v>615</v>
      </c>
      <c r="F34" s="4">
        <v>13380</v>
      </c>
      <c r="G34" s="4">
        <v>104.14</v>
      </c>
      <c r="H34" s="4">
        <v>1.27</v>
      </c>
    </row>
    <row r="35" spans="2:8">
      <c r="B35" s="1" t="s">
        <v>2088</v>
      </c>
      <c r="C35" s="15" t="s">
        <v>382</v>
      </c>
      <c r="D35" s="1" t="s">
        <v>406</v>
      </c>
      <c r="E35" s="1" t="s">
        <v>430</v>
      </c>
      <c r="F35" s="4">
        <v>15190</v>
      </c>
      <c r="G35" s="4">
        <v>102.61</v>
      </c>
      <c r="H35" s="4">
        <v>1.26</v>
      </c>
    </row>
    <row r="36" spans="2:8">
      <c r="B36" s="1" t="s">
        <v>1379</v>
      </c>
      <c r="C36" s="15" t="s">
        <v>382</v>
      </c>
      <c r="D36" s="1" t="s">
        <v>394</v>
      </c>
      <c r="E36" s="1" t="s">
        <v>395</v>
      </c>
      <c r="F36" s="4">
        <v>5874</v>
      </c>
      <c r="G36" s="4">
        <v>101.74</v>
      </c>
      <c r="H36" s="4">
        <v>1.25</v>
      </c>
    </row>
    <row r="37" spans="2:8">
      <c r="B37" s="1" t="s">
        <v>2145</v>
      </c>
      <c r="C37" s="15" t="s">
        <v>382</v>
      </c>
      <c r="D37" s="1" t="s">
        <v>417</v>
      </c>
      <c r="E37" s="1" t="s">
        <v>646</v>
      </c>
      <c r="F37" s="4">
        <v>819</v>
      </c>
      <c r="G37" s="4">
        <v>99.23</v>
      </c>
      <c r="H37" s="4">
        <v>1.21</v>
      </c>
    </row>
    <row r="38" spans="2:8">
      <c r="B38" s="1" t="s">
        <v>2099</v>
      </c>
      <c r="C38" s="15" t="s">
        <v>382</v>
      </c>
      <c r="D38" s="1" t="s">
        <v>388</v>
      </c>
      <c r="E38" s="1" t="s">
        <v>647</v>
      </c>
      <c r="F38" s="4">
        <v>8805</v>
      </c>
      <c r="G38" s="4">
        <v>96.42</v>
      </c>
      <c r="H38" s="4">
        <v>1.18</v>
      </c>
    </row>
    <row r="39" spans="2:8">
      <c r="B39" s="1" t="s">
        <v>1382</v>
      </c>
      <c r="C39" s="15" t="s">
        <v>382</v>
      </c>
      <c r="D39" s="1" t="s">
        <v>406</v>
      </c>
      <c r="E39" s="1" t="s">
        <v>407</v>
      </c>
      <c r="F39" s="4">
        <v>1650</v>
      </c>
      <c r="G39" s="4">
        <v>89.44</v>
      </c>
      <c r="H39" s="4">
        <v>1.0900000000000001</v>
      </c>
    </row>
    <row r="40" spans="2:8">
      <c r="B40" s="1" t="s">
        <v>2417</v>
      </c>
      <c r="C40" s="15" t="s">
        <v>382</v>
      </c>
      <c r="D40" s="1" t="s">
        <v>383</v>
      </c>
      <c r="E40" s="1" t="s">
        <v>633</v>
      </c>
      <c r="F40" s="4">
        <v>8275</v>
      </c>
      <c r="G40" s="4">
        <v>84.09</v>
      </c>
      <c r="H40" s="4">
        <v>1.03</v>
      </c>
    </row>
    <row r="41" spans="2:8">
      <c r="B41" s="1" t="s">
        <v>2409</v>
      </c>
      <c r="C41" s="15" t="s">
        <v>382</v>
      </c>
      <c r="D41" s="1" t="s">
        <v>401</v>
      </c>
      <c r="E41" s="1" t="s">
        <v>649</v>
      </c>
      <c r="F41" s="4">
        <v>473</v>
      </c>
      <c r="G41" s="4">
        <v>83.61</v>
      </c>
      <c r="H41" s="4">
        <v>1.02</v>
      </c>
    </row>
    <row r="42" spans="2:8">
      <c r="B42" s="1" t="s">
        <v>1385</v>
      </c>
      <c r="C42" s="15" t="s">
        <v>382</v>
      </c>
      <c r="D42" s="1" t="s">
        <v>497</v>
      </c>
      <c r="E42" s="1" t="s">
        <v>514</v>
      </c>
      <c r="F42" s="4">
        <v>35635</v>
      </c>
      <c r="G42" s="4">
        <v>82.78</v>
      </c>
      <c r="H42" s="4">
        <v>1.01</v>
      </c>
    </row>
    <row r="43" spans="2:8">
      <c r="B43" s="1" t="s">
        <v>2308</v>
      </c>
      <c r="C43" s="15" t="s">
        <v>382</v>
      </c>
      <c r="D43" s="1" t="s">
        <v>497</v>
      </c>
      <c r="E43" s="1" t="s">
        <v>651</v>
      </c>
      <c r="F43" s="4">
        <v>66566</v>
      </c>
      <c r="G43" s="4">
        <v>77.48</v>
      </c>
      <c r="H43" s="4">
        <v>0.95</v>
      </c>
    </row>
    <row r="44" spans="2:8">
      <c r="B44" s="1" t="s">
        <v>1366</v>
      </c>
      <c r="C44" s="15" t="s">
        <v>382</v>
      </c>
      <c r="D44" s="1" t="s">
        <v>487</v>
      </c>
      <c r="E44" s="1" t="s">
        <v>526</v>
      </c>
      <c r="F44" s="4">
        <v>1814</v>
      </c>
      <c r="G44" s="4">
        <v>74.98</v>
      </c>
      <c r="H44" s="4">
        <v>0.92</v>
      </c>
    </row>
    <row r="45" spans="2:8">
      <c r="B45" s="2" t="s">
        <v>447</v>
      </c>
      <c r="C45" s="17"/>
      <c r="D45" s="2"/>
      <c r="E45" s="2"/>
      <c r="F45" s="10"/>
      <c r="G45" s="10">
        <f>SUM(G12:G44)</f>
        <v>8147.1299999999965</v>
      </c>
      <c r="H45" s="10">
        <f>SUM(H12:H44)</f>
        <v>99.690000000000026</v>
      </c>
    </row>
    <row r="46" spans="2:8">
      <c r="B46" s="2" t="s">
        <v>448</v>
      </c>
      <c r="C46" s="17"/>
      <c r="D46" s="2"/>
      <c r="E46" s="2"/>
      <c r="F46" s="10"/>
      <c r="G46" s="10">
        <v>87.59</v>
      </c>
      <c r="H46" s="10">
        <v>1.07</v>
      </c>
    </row>
    <row r="47" spans="2:8">
      <c r="B47" s="2" t="s">
        <v>368</v>
      </c>
      <c r="C47" s="17"/>
      <c r="D47" s="2"/>
      <c r="E47" s="2"/>
      <c r="F47" s="10"/>
      <c r="G47" s="10">
        <v>8234.7199999999993</v>
      </c>
      <c r="H47" s="10">
        <v>100.77</v>
      </c>
    </row>
    <row r="48" spans="2:8">
      <c r="B48" s="2" t="s">
        <v>369</v>
      </c>
      <c r="C48" s="17"/>
      <c r="D48" s="2"/>
      <c r="E48" s="2"/>
      <c r="F48" s="10"/>
      <c r="G48" s="10">
        <v>-63.223628690000481</v>
      </c>
      <c r="H48" s="10">
        <v>-0.76999999999999602</v>
      </c>
    </row>
    <row r="49" spans="2:8">
      <c r="B49" s="2" t="s">
        <v>370</v>
      </c>
      <c r="C49" s="17"/>
      <c r="D49" s="2"/>
      <c r="E49" s="2"/>
      <c r="F49" s="10"/>
      <c r="G49" s="10">
        <v>8171.4963713099996</v>
      </c>
      <c r="H49" s="10">
        <v>100</v>
      </c>
    </row>
    <row r="50" spans="2:8">
      <c r="B50" s="1" t="s">
        <v>371</v>
      </c>
    </row>
    <row r="51" spans="2:8">
      <c r="B51" s="1" t="s">
        <v>372</v>
      </c>
    </row>
    <row r="53" spans="2:8" ht="25.5">
      <c r="B53" s="11" t="s">
        <v>373</v>
      </c>
      <c r="C53" s="15" t="s">
        <v>374</v>
      </c>
    </row>
    <row r="54" spans="2:8">
      <c r="B54" s="2"/>
    </row>
    <row r="55" spans="2:8">
      <c r="B55" s="2" t="s">
        <v>375</v>
      </c>
    </row>
    <row r="56" spans="2:8">
      <c r="B56" s="2" t="s">
        <v>449</v>
      </c>
    </row>
    <row r="57" spans="2:8">
      <c r="B57" s="2" t="s">
        <v>376</v>
      </c>
    </row>
    <row r="58" spans="2:8">
      <c r="B58" s="2" t="s">
        <v>817</v>
      </c>
      <c r="C58" s="17"/>
    </row>
    <row r="59" spans="2:8">
      <c r="B59" s="2" t="s">
        <v>818</v>
      </c>
      <c r="C59" s="17"/>
    </row>
    <row r="60" spans="2:8">
      <c r="B60" s="2" t="s">
        <v>819</v>
      </c>
      <c r="C60" s="17"/>
    </row>
    <row r="61" spans="2:8">
      <c r="B61" s="2" t="s">
        <v>820</v>
      </c>
      <c r="C61" s="17"/>
    </row>
    <row r="62" spans="2:8" s="134" customFormat="1">
      <c r="B62" s="104" t="s">
        <v>2801</v>
      </c>
      <c r="C62" s="144"/>
      <c r="F62" s="136"/>
      <c r="G62" s="136"/>
      <c r="H62" s="136"/>
    </row>
    <row r="63" spans="2:8" s="134" customFormat="1">
      <c r="B63" s="104" t="s">
        <v>377</v>
      </c>
      <c r="C63" s="135"/>
      <c r="F63" s="136"/>
      <c r="G63" s="136"/>
      <c r="H63" s="136"/>
    </row>
    <row r="64" spans="2:8" s="134" customFormat="1">
      <c r="B64" s="104" t="s">
        <v>378</v>
      </c>
      <c r="C64" s="135"/>
      <c r="F64" s="136"/>
      <c r="G64" s="136"/>
      <c r="H64" s="136"/>
    </row>
  </sheetData>
  <mergeCells count="2">
    <mergeCell ref="B1:E1"/>
    <mergeCell ref="C3:C8"/>
  </mergeCells>
  <phoneticPr fontId="0" type="noConversion"/>
  <hyperlinks>
    <hyperlink ref="A1" location="Index!A1" display="Index" xr:uid="{00000000-0004-0000-1400-000000000000}"/>
  </hyperlinks>
  <pageMargins left="0.75" right="0.75" top="1" bottom="1" header="0.5" footer="0.5"/>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I100"/>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243</v>
      </c>
      <c r="B1" s="269" t="s">
        <v>302</v>
      </c>
      <c r="C1" s="269"/>
      <c r="D1" s="269"/>
      <c r="E1" s="269"/>
    </row>
    <row r="2" spans="1:9" ht="13.5" thickBot="1"/>
    <row r="3" spans="1:9" ht="15">
      <c r="B3" s="90" t="s">
        <v>2022</v>
      </c>
      <c r="C3" s="284"/>
    </row>
    <row r="4" spans="1:9" ht="15">
      <c r="B4" s="91" t="s">
        <v>2023</v>
      </c>
      <c r="C4" s="285"/>
    </row>
    <row r="5" spans="1:9" ht="15">
      <c r="B5" s="94"/>
      <c r="C5" s="285"/>
    </row>
    <row r="6" spans="1:9" ht="15">
      <c r="B6" s="91" t="s">
        <v>1925</v>
      </c>
      <c r="C6" s="285"/>
    </row>
    <row r="7" spans="1:9" ht="15">
      <c r="B7" s="92" t="s">
        <v>2012</v>
      </c>
      <c r="C7" s="285"/>
    </row>
    <row r="8" spans="1:9" ht="30.75" thickBot="1">
      <c r="B8" s="93" t="s">
        <v>2024</v>
      </c>
      <c r="C8" s="286"/>
    </row>
    <row r="10" spans="1:9">
      <c r="B10" s="1" t="s">
        <v>344</v>
      </c>
    </row>
    <row r="12" spans="1:9">
      <c r="B12" s="6" t="s">
        <v>345</v>
      </c>
      <c r="C12" s="18" t="s">
        <v>346</v>
      </c>
      <c r="D12" s="6" t="s">
        <v>379</v>
      </c>
      <c r="E12" s="6" t="s">
        <v>348</v>
      </c>
      <c r="F12" s="8" t="s">
        <v>349</v>
      </c>
      <c r="G12" s="8" t="s">
        <v>350</v>
      </c>
      <c r="H12" s="8" t="s">
        <v>351</v>
      </c>
      <c r="I12" s="2" t="s">
        <v>380</v>
      </c>
    </row>
    <row r="13" spans="1:9">
      <c r="B13" s="2" t="s">
        <v>381</v>
      </c>
    </row>
    <row r="14" spans="1:9">
      <c r="B14" s="2" t="s">
        <v>353</v>
      </c>
    </row>
    <row r="15" spans="1:9">
      <c r="B15" s="1" t="s">
        <v>1394</v>
      </c>
      <c r="C15" s="15" t="s">
        <v>382</v>
      </c>
      <c r="D15" s="1" t="s">
        <v>385</v>
      </c>
      <c r="E15" s="1" t="s">
        <v>386</v>
      </c>
      <c r="F15" s="4">
        <v>73489</v>
      </c>
      <c r="G15" s="4">
        <v>1551.1</v>
      </c>
      <c r="H15" s="4">
        <v>10.11</v>
      </c>
    </row>
    <row r="16" spans="1:9">
      <c r="B16" s="1" t="s">
        <v>1393</v>
      </c>
      <c r="C16" s="15" t="s">
        <v>382</v>
      </c>
      <c r="D16" s="1" t="s">
        <v>383</v>
      </c>
      <c r="E16" s="1" t="s">
        <v>387</v>
      </c>
      <c r="F16" s="4">
        <v>99273</v>
      </c>
      <c r="G16" s="4">
        <v>1487.01</v>
      </c>
      <c r="H16" s="4">
        <v>9.69</v>
      </c>
    </row>
    <row r="17" spans="2:8">
      <c r="B17" s="1" t="s">
        <v>1392</v>
      </c>
      <c r="C17" s="15" t="s">
        <v>382</v>
      </c>
      <c r="D17" s="1" t="s">
        <v>388</v>
      </c>
      <c r="E17" s="1" t="s">
        <v>389</v>
      </c>
      <c r="F17" s="4">
        <v>83716</v>
      </c>
      <c r="G17" s="4">
        <v>1323.38</v>
      </c>
      <c r="H17" s="4">
        <v>8.6199999999999992</v>
      </c>
    </row>
    <row r="18" spans="2:8">
      <c r="B18" s="1" t="s">
        <v>1355</v>
      </c>
      <c r="C18" s="15" t="s">
        <v>382</v>
      </c>
      <c r="D18" s="1" t="s">
        <v>392</v>
      </c>
      <c r="E18" s="1" t="s">
        <v>393</v>
      </c>
      <c r="F18" s="4">
        <v>40716</v>
      </c>
      <c r="G18" s="4">
        <v>1007.82</v>
      </c>
      <c r="H18" s="4">
        <v>6.57</v>
      </c>
    </row>
    <row r="19" spans="2:8">
      <c r="B19" s="1" t="s">
        <v>1395</v>
      </c>
      <c r="C19" s="15" t="s">
        <v>382</v>
      </c>
      <c r="D19" s="1" t="s">
        <v>383</v>
      </c>
      <c r="E19" s="1" t="s">
        <v>384</v>
      </c>
      <c r="F19" s="4">
        <v>155962</v>
      </c>
      <c r="G19" s="4">
        <v>983.96</v>
      </c>
      <c r="H19" s="4">
        <v>6.41</v>
      </c>
    </row>
    <row r="20" spans="2:8">
      <c r="B20" s="1" t="s">
        <v>1391</v>
      </c>
      <c r="C20" s="15" t="s">
        <v>382</v>
      </c>
      <c r="D20" s="1" t="s">
        <v>388</v>
      </c>
      <c r="E20" s="1" t="s">
        <v>390</v>
      </c>
      <c r="F20" s="4">
        <v>23651</v>
      </c>
      <c r="G20" s="4">
        <v>791.3</v>
      </c>
      <c r="H20" s="4">
        <v>5.16</v>
      </c>
    </row>
    <row r="21" spans="2:8">
      <c r="B21" s="1" t="s">
        <v>1390</v>
      </c>
      <c r="C21" s="15" t="s">
        <v>382</v>
      </c>
      <c r="D21" s="1" t="s">
        <v>383</v>
      </c>
      <c r="E21" s="1" t="s">
        <v>391</v>
      </c>
      <c r="F21" s="4">
        <v>33326</v>
      </c>
      <c r="G21" s="4">
        <v>568.49</v>
      </c>
      <c r="H21" s="4">
        <v>3.7</v>
      </c>
    </row>
    <row r="22" spans="2:8">
      <c r="B22" s="1" t="s">
        <v>2085</v>
      </c>
      <c r="C22" s="15" t="s">
        <v>382</v>
      </c>
      <c r="D22" s="1" t="s">
        <v>401</v>
      </c>
      <c r="E22" s="1" t="s">
        <v>402</v>
      </c>
      <c r="F22" s="4">
        <v>20307</v>
      </c>
      <c r="G22" s="4">
        <v>501.85</v>
      </c>
      <c r="H22" s="4">
        <v>3.27</v>
      </c>
    </row>
    <row r="23" spans="2:8">
      <c r="B23" s="1" t="s">
        <v>1388</v>
      </c>
      <c r="C23" s="15" t="s">
        <v>382</v>
      </c>
      <c r="D23" s="1" t="s">
        <v>383</v>
      </c>
      <c r="E23" s="1" t="s">
        <v>396</v>
      </c>
      <c r="F23" s="4">
        <v>55571</v>
      </c>
      <c r="G23" s="4">
        <v>415.84</v>
      </c>
      <c r="H23" s="4">
        <v>2.71</v>
      </c>
    </row>
    <row r="24" spans="2:8">
      <c r="B24" s="1" t="s">
        <v>2090</v>
      </c>
      <c r="C24" s="15" t="s">
        <v>382</v>
      </c>
      <c r="D24" s="1" t="s">
        <v>423</v>
      </c>
      <c r="E24" s="1" t="s">
        <v>424</v>
      </c>
      <c r="F24" s="4">
        <v>27651</v>
      </c>
      <c r="G24" s="4">
        <v>414.92</v>
      </c>
      <c r="H24" s="4">
        <v>2.7</v>
      </c>
    </row>
    <row r="25" spans="2:8">
      <c r="B25" s="1" t="s">
        <v>1389</v>
      </c>
      <c r="C25" s="15" t="s">
        <v>382</v>
      </c>
      <c r="D25" s="1" t="s">
        <v>401</v>
      </c>
      <c r="E25" s="1" t="s">
        <v>409</v>
      </c>
      <c r="F25" s="4">
        <v>197636</v>
      </c>
      <c r="G25" s="4">
        <v>400.61</v>
      </c>
      <c r="H25" s="4">
        <v>2.61</v>
      </c>
    </row>
    <row r="26" spans="2:8">
      <c r="B26" s="1" t="s">
        <v>523</v>
      </c>
      <c r="C26" s="15" t="s">
        <v>382</v>
      </c>
      <c r="D26" s="1" t="s">
        <v>383</v>
      </c>
      <c r="E26" s="1" t="s">
        <v>524</v>
      </c>
      <c r="F26" s="4">
        <v>86684</v>
      </c>
      <c r="G26" s="4">
        <v>363.38</v>
      </c>
      <c r="H26" s="4">
        <v>2.37</v>
      </c>
    </row>
    <row r="27" spans="2:8">
      <c r="B27" s="1" t="s">
        <v>2103</v>
      </c>
      <c r="C27" s="15" t="s">
        <v>382</v>
      </c>
      <c r="D27" s="1" t="s">
        <v>392</v>
      </c>
      <c r="E27" s="1" t="s">
        <v>643</v>
      </c>
      <c r="F27" s="4">
        <v>5961</v>
      </c>
      <c r="G27" s="4">
        <v>358.6</v>
      </c>
      <c r="H27" s="4">
        <v>2.34</v>
      </c>
    </row>
    <row r="28" spans="2:8">
      <c r="B28" s="1" t="s">
        <v>2156</v>
      </c>
      <c r="C28" s="15" t="s">
        <v>382</v>
      </c>
      <c r="D28" s="1" t="s">
        <v>401</v>
      </c>
      <c r="E28" s="1" t="s">
        <v>644</v>
      </c>
      <c r="F28" s="4">
        <v>10170</v>
      </c>
      <c r="G28" s="4">
        <v>304.36</v>
      </c>
      <c r="H28" s="4">
        <v>1.98</v>
      </c>
    </row>
    <row r="29" spans="2:8">
      <c r="B29" s="1" t="s">
        <v>2084</v>
      </c>
      <c r="C29" s="15" t="s">
        <v>382</v>
      </c>
      <c r="D29" s="1" t="s">
        <v>397</v>
      </c>
      <c r="E29" s="1" t="s">
        <v>398</v>
      </c>
      <c r="F29" s="4">
        <v>54748</v>
      </c>
      <c r="G29" s="4">
        <v>287.77999999999997</v>
      </c>
      <c r="H29" s="4">
        <v>1.88</v>
      </c>
    </row>
    <row r="30" spans="2:8">
      <c r="B30" s="1" t="s">
        <v>1386</v>
      </c>
      <c r="C30" s="15" t="s">
        <v>382</v>
      </c>
      <c r="D30" s="1" t="s">
        <v>388</v>
      </c>
      <c r="E30" s="1" t="s">
        <v>513</v>
      </c>
      <c r="F30" s="4">
        <v>24615</v>
      </c>
      <c r="G30" s="4">
        <v>242.09</v>
      </c>
      <c r="H30" s="4">
        <v>1.58</v>
      </c>
    </row>
    <row r="31" spans="2:8">
      <c r="B31" s="1" t="s">
        <v>1357</v>
      </c>
      <c r="C31" s="15" t="s">
        <v>382</v>
      </c>
      <c r="D31" s="1" t="s">
        <v>487</v>
      </c>
      <c r="E31" s="1" t="s">
        <v>532</v>
      </c>
      <c r="F31" s="4">
        <v>3009</v>
      </c>
      <c r="G31" s="4">
        <v>226.15</v>
      </c>
      <c r="H31" s="4">
        <v>1.47</v>
      </c>
    </row>
    <row r="32" spans="2:8">
      <c r="B32" s="1" t="s">
        <v>2082</v>
      </c>
      <c r="C32" s="15" t="s">
        <v>382</v>
      </c>
      <c r="D32" s="1" t="s">
        <v>573</v>
      </c>
      <c r="E32" s="1" t="s">
        <v>574</v>
      </c>
      <c r="F32" s="4">
        <v>17095</v>
      </c>
      <c r="G32" s="4">
        <v>199.43</v>
      </c>
      <c r="H32" s="4">
        <v>1.3</v>
      </c>
    </row>
    <row r="33" spans="2:8">
      <c r="B33" s="1" t="s">
        <v>2138</v>
      </c>
      <c r="C33" s="15" t="s">
        <v>382</v>
      </c>
      <c r="D33" s="1" t="s">
        <v>388</v>
      </c>
      <c r="E33" s="1" t="s">
        <v>403</v>
      </c>
      <c r="F33" s="4">
        <v>33793</v>
      </c>
      <c r="G33" s="4">
        <v>184.39</v>
      </c>
      <c r="H33" s="4">
        <v>1.2</v>
      </c>
    </row>
    <row r="34" spans="2:8">
      <c r="B34" s="1" t="s">
        <v>2095</v>
      </c>
      <c r="C34" s="15" t="s">
        <v>382</v>
      </c>
      <c r="D34" s="1" t="s">
        <v>419</v>
      </c>
      <c r="E34" s="1" t="s">
        <v>420</v>
      </c>
      <c r="F34" s="4">
        <v>2593</v>
      </c>
      <c r="G34" s="4">
        <v>175.7</v>
      </c>
      <c r="H34" s="4">
        <v>1.1399999999999999</v>
      </c>
    </row>
    <row r="35" spans="2:8">
      <c r="B35" s="1" t="s">
        <v>2112</v>
      </c>
      <c r="C35" s="15" t="s">
        <v>382</v>
      </c>
      <c r="D35" s="1" t="s">
        <v>487</v>
      </c>
      <c r="E35" s="1" t="s">
        <v>615</v>
      </c>
      <c r="F35" s="4">
        <v>21510</v>
      </c>
      <c r="G35" s="4">
        <v>167.28</v>
      </c>
      <c r="H35" s="4">
        <v>1.0900000000000001</v>
      </c>
    </row>
    <row r="36" spans="2:8">
      <c r="B36" s="1" t="s">
        <v>2145</v>
      </c>
      <c r="C36" s="15" t="s">
        <v>382</v>
      </c>
      <c r="D36" s="1" t="s">
        <v>417</v>
      </c>
      <c r="E36" s="1" t="s">
        <v>646</v>
      </c>
      <c r="F36" s="4">
        <v>1367</v>
      </c>
      <c r="G36" s="4">
        <v>165.53</v>
      </c>
      <c r="H36" s="4">
        <v>1.08</v>
      </c>
    </row>
    <row r="37" spans="2:8">
      <c r="B37" s="1" t="s">
        <v>2088</v>
      </c>
      <c r="C37" s="15" t="s">
        <v>382</v>
      </c>
      <c r="D37" s="1" t="s">
        <v>406</v>
      </c>
      <c r="E37" s="1" t="s">
        <v>430</v>
      </c>
      <c r="F37" s="4">
        <v>24460</v>
      </c>
      <c r="G37" s="4">
        <v>165.22</v>
      </c>
      <c r="H37" s="4">
        <v>1.08</v>
      </c>
    </row>
    <row r="38" spans="2:8">
      <c r="B38" s="1" t="s">
        <v>1379</v>
      </c>
      <c r="C38" s="15" t="s">
        <v>382</v>
      </c>
      <c r="D38" s="1" t="s">
        <v>394</v>
      </c>
      <c r="E38" s="1" t="s">
        <v>395</v>
      </c>
      <c r="F38" s="4">
        <v>9392</v>
      </c>
      <c r="G38" s="4">
        <v>162.72</v>
      </c>
      <c r="H38" s="4">
        <v>1.06</v>
      </c>
    </row>
    <row r="39" spans="2:8">
      <c r="B39" s="1" t="s">
        <v>2081</v>
      </c>
      <c r="C39" s="15" t="s">
        <v>382</v>
      </c>
      <c r="D39" s="1" t="s">
        <v>573</v>
      </c>
      <c r="E39" s="1" t="s">
        <v>645</v>
      </c>
      <c r="F39" s="4">
        <v>22648</v>
      </c>
      <c r="G39" s="4">
        <v>154.88999999999999</v>
      </c>
      <c r="H39" s="4">
        <v>1.01</v>
      </c>
    </row>
    <row r="40" spans="2:8">
      <c r="B40" s="1" t="s">
        <v>2099</v>
      </c>
      <c r="C40" s="15" t="s">
        <v>382</v>
      </c>
      <c r="D40" s="1" t="s">
        <v>388</v>
      </c>
      <c r="E40" s="1" t="s">
        <v>647</v>
      </c>
      <c r="F40" s="4">
        <v>13994</v>
      </c>
      <c r="G40" s="4">
        <v>153.30000000000001</v>
      </c>
      <c r="H40" s="4">
        <v>1</v>
      </c>
    </row>
    <row r="41" spans="2:8">
      <c r="B41" s="1" t="s">
        <v>1382</v>
      </c>
      <c r="C41" s="15" t="s">
        <v>382</v>
      </c>
      <c r="D41" s="1" t="s">
        <v>406</v>
      </c>
      <c r="E41" s="1" t="s">
        <v>407</v>
      </c>
      <c r="F41" s="4">
        <v>2754</v>
      </c>
      <c r="G41" s="4">
        <v>149.35</v>
      </c>
      <c r="H41" s="4">
        <v>0.97</v>
      </c>
    </row>
    <row r="42" spans="2:8">
      <c r="B42" s="1" t="s">
        <v>2409</v>
      </c>
      <c r="C42" s="15" t="s">
        <v>382</v>
      </c>
      <c r="D42" s="1" t="s">
        <v>401</v>
      </c>
      <c r="E42" s="1" t="s">
        <v>649</v>
      </c>
      <c r="F42" s="4">
        <v>806</v>
      </c>
      <c r="G42" s="4">
        <v>142.12</v>
      </c>
      <c r="H42" s="4">
        <v>0.93</v>
      </c>
    </row>
    <row r="43" spans="2:8">
      <c r="B43" s="1" t="s">
        <v>2170</v>
      </c>
      <c r="C43" s="15" t="s">
        <v>382</v>
      </c>
      <c r="D43" s="1" t="s">
        <v>487</v>
      </c>
      <c r="E43" s="1" t="s">
        <v>648</v>
      </c>
      <c r="F43" s="4">
        <v>40730</v>
      </c>
      <c r="G43" s="4">
        <v>138.32</v>
      </c>
      <c r="H43" s="4">
        <v>0.9</v>
      </c>
    </row>
    <row r="44" spans="2:8">
      <c r="B44" s="1" t="s">
        <v>2417</v>
      </c>
      <c r="C44" s="15" t="s">
        <v>382</v>
      </c>
      <c r="D44" s="1" t="s">
        <v>383</v>
      </c>
      <c r="E44" s="1" t="s">
        <v>633</v>
      </c>
      <c r="F44" s="4">
        <v>13293</v>
      </c>
      <c r="G44" s="4">
        <v>135.1</v>
      </c>
      <c r="H44" s="4">
        <v>0.88</v>
      </c>
    </row>
    <row r="45" spans="2:8">
      <c r="B45" s="1" t="s">
        <v>1385</v>
      </c>
      <c r="C45" s="15" t="s">
        <v>382</v>
      </c>
      <c r="D45" s="1" t="s">
        <v>497</v>
      </c>
      <c r="E45" s="1" t="s">
        <v>514</v>
      </c>
      <c r="F45" s="4">
        <v>56897</v>
      </c>
      <c r="G45" s="4">
        <v>132.22999999999999</v>
      </c>
      <c r="H45" s="4">
        <v>0.86</v>
      </c>
    </row>
    <row r="46" spans="2:8">
      <c r="B46" s="1" t="s">
        <v>2115</v>
      </c>
      <c r="C46" s="15" t="s">
        <v>382</v>
      </c>
      <c r="D46" s="1" t="s">
        <v>419</v>
      </c>
      <c r="E46" s="1" t="s">
        <v>580</v>
      </c>
      <c r="F46" s="4">
        <v>8823</v>
      </c>
      <c r="G46" s="4">
        <v>132.22999999999999</v>
      </c>
      <c r="H46" s="4">
        <v>0.86</v>
      </c>
    </row>
    <row r="47" spans="2:8">
      <c r="B47" s="1" t="s">
        <v>2308</v>
      </c>
      <c r="C47" s="15" t="s">
        <v>382</v>
      </c>
      <c r="D47" s="1" t="s">
        <v>497</v>
      </c>
      <c r="E47" s="1" t="s">
        <v>651</v>
      </c>
      <c r="F47" s="4">
        <v>110448</v>
      </c>
      <c r="G47" s="4">
        <v>128.56</v>
      </c>
      <c r="H47" s="4">
        <v>0.84</v>
      </c>
    </row>
    <row r="48" spans="2:8">
      <c r="B48" s="1" t="s">
        <v>1369</v>
      </c>
      <c r="C48" s="15" t="s">
        <v>382</v>
      </c>
      <c r="D48" s="1" t="s">
        <v>406</v>
      </c>
      <c r="E48" s="1" t="s">
        <v>413</v>
      </c>
      <c r="F48" s="4">
        <v>2796</v>
      </c>
      <c r="G48" s="4">
        <v>123.25</v>
      </c>
      <c r="H48" s="4">
        <v>0.8</v>
      </c>
    </row>
    <row r="49" spans="2:8">
      <c r="B49" s="1" t="s">
        <v>2094</v>
      </c>
      <c r="C49" s="15" t="s">
        <v>382</v>
      </c>
      <c r="D49" s="1" t="s">
        <v>575</v>
      </c>
      <c r="E49" s="1" t="s">
        <v>576</v>
      </c>
      <c r="F49" s="4">
        <v>32957</v>
      </c>
      <c r="G49" s="4">
        <v>122.62</v>
      </c>
      <c r="H49" s="4">
        <v>0.8</v>
      </c>
    </row>
    <row r="50" spans="2:8">
      <c r="B50" s="1" t="s">
        <v>1366</v>
      </c>
      <c r="C50" s="15" t="s">
        <v>382</v>
      </c>
      <c r="D50" s="1" t="s">
        <v>487</v>
      </c>
      <c r="E50" s="1" t="s">
        <v>526</v>
      </c>
      <c r="F50" s="4">
        <v>2959</v>
      </c>
      <c r="G50" s="4">
        <v>122.32</v>
      </c>
      <c r="H50" s="4">
        <v>0.8</v>
      </c>
    </row>
    <row r="51" spans="2:8">
      <c r="B51" s="1" t="s">
        <v>2080</v>
      </c>
      <c r="C51" s="15" t="s">
        <v>382</v>
      </c>
      <c r="D51" s="1" t="s">
        <v>439</v>
      </c>
      <c r="E51" s="1" t="s">
        <v>650</v>
      </c>
      <c r="F51" s="4">
        <v>17126</v>
      </c>
      <c r="G51" s="4">
        <v>120.52</v>
      </c>
      <c r="H51" s="4">
        <v>0.79</v>
      </c>
    </row>
    <row r="52" spans="2:8">
      <c r="B52" s="1" t="s">
        <v>1376</v>
      </c>
      <c r="C52" s="15" t="s">
        <v>382</v>
      </c>
      <c r="D52" s="1" t="s">
        <v>417</v>
      </c>
      <c r="E52" s="1" t="s">
        <v>444</v>
      </c>
      <c r="F52" s="4">
        <v>17268</v>
      </c>
      <c r="G52" s="4">
        <v>118.51</v>
      </c>
      <c r="H52" s="4">
        <v>0.77</v>
      </c>
    </row>
    <row r="53" spans="2:8">
      <c r="B53" s="1" t="s">
        <v>2173</v>
      </c>
      <c r="C53" s="15" t="s">
        <v>382</v>
      </c>
      <c r="D53" s="1" t="s">
        <v>406</v>
      </c>
      <c r="E53" s="1" t="s">
        <v>652</v>
      </c>
      <c r="F53" s="4">
        <v>11452</v>
      </c>
      <c r="G53" s="4">
        <v>111.3</v>
      </c>
      <c r="H53" s="4">
        <v>0.73</v>
      </c>
    </row>
    <row r="54" spans="2:8">
      <c r="B54" s="1" t="s">
        <v>2092</v>
      </c>
      <c r="C54" s="15" t="s">
        <v>382</v>
      </c>
      <c r="D54" s="1" t="s">
        <v>433</v>
      </c>
      <c r="E54" s="1" t="s">
        <v>585</v>
      </c>
      <c r="F54" s="4">
        <v>12377</v>
      </c>
      <c r="G54" s="4">
        <v>98.13</v>
      </c>
      <c r="H54" s="4">
        <v>0.64</v>
      </c>
    </row>
    <row r="55" spans="2:8">
      <c r="B55" s="1" t="s">
        <v>2172</v>
      </c>
      <c r="C55" s="15" t="s">
        <v>382</v>
      </c>
      <c r="D55" s="1" t="s">
        <v>401</v>
      </c>
      <c r="E55" s="1" t="s">
        <v>608</v>
      </c>
      <c r="F55" s="4">
        <v>2666</v>
      </c>
      <c r="G55" s="4">
        <v>97.3</v>
      </c>
      <c r="H55" s="4">
        <v>0.63</v>
      </c>
    </row>
    <row r="56" spans="2:8">
      <c r="B56" s="1" t="s">
        <v>1381</v>
      </c>
      <c r="C56" s="15" t="s">
        <v>382</v>
      </c>
      <c r="D56" s="1" t="s">
        <v>401</v>
      </c>
      <c r="E56" s="1" t="s">
        <v>428</v>
      </c>
      <c r="F56" s="4">
        <v>12857</v>
      </c>
      <c r="G56" s="4">
        <v>96.99</v>
      </c>
      <c r="H56" s="4">
        <v>0.63</v>
      </c>
    </row>
    <row r="57" spans="2:8">
      <c r="B57" s="1" t="s">
        <v>653</v>
      </c>
      <c r="C57" s="15" t="s">
        <v>382</v>
      </c>
      <c r="D57" s="1" t="s">
        <v>654</v>
      </c>
      <c r="E57" s="1" t="s">
        <v>655</v>
      </c>
      <c r="F57" s="4">
        <v>81043</v>
      </c>
      <c r="G57" s="4">
        <v>95.39</v>
      </c>
      <c r="H57" s="4">
        <v>0.62</v>
      </c>
    </row>
    <row r="58" spans="2:8">
      <c r="B58" s="1" t="s">
        <v>2136</v>
      </c>
      <c r="C58" s="15" t="s">
        <v>382</v>
      </c>
      <c r="D58" s="1" t="s">
        <v>417</v>
      </c>
      <c r="E58" s="1" t="s">
        <v>657</v>
      </c>
      <c r="F58" s="4">
        <v>8631</v>
      </c>
      <c r="G58" s="4">
        <v>87.01</v>
      </c>
      <c r="H58" s="4">
        <v>0.56999999999999995</v>
      </c>
    </row>
    <row r="59" spans="2:8">
      <c r="B59" s="1" t="s">
        <v>2146</v>
      </c>
      <c r="C59" s="15" t="s">
        <v>382</v>
      </c>
      <c r="D59" s="1" t="s">
        <v>385</v>
      </c>
      <c r="E59" s="1" t="s">
        <v>582</v>
      </c>
      <c r="F59" s="4">
        <v>18470</v>
      </c>
      <c r="G59" s="4">
        <v>86.46</v>
      </c>
      <c r="H59" s="4">
        <v>0.56000000000000005</v>
      </c>
    </row>
    <row r="60" spans="2:8">
      <c r="B60" s="1" t="s">
        <v>1370</v>
      </c>
      <c r="C60" s="15" t="s">
        <v>382</v>
      </c>
      <c r="D60" s="1" t="s">
        <v>487</v>
      </c>
      <c r="E60" s="1" t="s">
        <v>525</v>
      </c>
      <c r="F60" s="4">
        <v>3216</v>
      </c>
      <c r="G60" s="4">
        <v>85.9</v>
      </c>
      <c r="H60" s="4">
        <v>0.56000000000000005</v>
      </c>
    </row>
    <row r="61" spans="2:8">
      <c r="B61" s="1" t="s">
        <v>2098</v>
      </c>
      <c r="C61" s="15" t="s">
        <v>382</v>
      </c>
      <c r="D61" s="1" t="s">
        <v>487</v>
      </c>
      <c r="E61" s="1" t="s">
        <v>656</v>
      </c>
      <c r="F61" s="4">
        <v>2934</v>
      </c>
      <c r="G61" s="4">
        <v>85.16</v>
      </c>
      <c r="H61" s="4">
        <v>0.55000000000000004</v>
      </c>
    </row>
    <row r="62" spans="2:8">
      <c r="B62" s="1" t="s">
        <v>2175</v>
      </c>
      <c r="C62" s="15" t="s">
        <v>382</v>
      </c>
      <c r="D62" s="1" t="s">
        <v>419</v>
      </c>
      <c r="E62" s="1" t="s">
        <v>618</v>
      </c>
      <c r="F62" s="4">
        <v>305</v>
      </c>
      <c r="G62" s="4">
        <v>83.89</v>
      </c>
      <c r="H62" s="4">
        <v>0.55000000000000004</v>
      </c>
    </row>
    <row r="63" spans="2:8">
      <c r="B63" s="1" t="s">
        <v>2113</v>
      </c>
      <c r="C63" s="15" t="s">
        <v>382</v>
      </c>
      <c r="D63" s="1" t="s">
        <v>658</v>
      </c>
      <c r="E63" s="1" t="s">
        <v>659</v>
      </c>
      <c r="F63" s="4">
        <v>46201</v>
      </c>
      <c r="G63" s="4">
        <v>67.75</v>
      </c>
      <c r="H63" s="4">
        <v>0.44</v>
      </c>
    </row>
    <row r="64" spans="2:8">
      <c r="B64" s="1" t="s">
        <v>2144</v>
      </c>
      <c r="C64" s="15" t="s">
        <v>382</v>
      </c>
      <c r="D64" s="1" t="s">
        <v>385</v>
      </c>
      <c r="E64" s="1" t="s">
        <v>660</v>
      </c>
      <c r="F64" s="4">
        <v>56867</v>
      </c>
      <c r="G64" s="4">
        <v>61.36</v>
      </c>
      <c r="H64" s="4">
        <v>0.4</v>
      </c>
    </row>
    <row r="65" spans="2:9">
      <c r="B65" s="1" t="s">
        <v>2418</v>
      </c>
      <c r="C65" s="15" t="s">
        <v>382</v>
      </c>
      <c r="D65" s="1" t="s">
        <v>383</v>
      </c>
      <c r="E65" s="1" t="s">
        <v>639</v>
      </c>
      <c r="F65" s="4">
        <v>8249</v>
      </c>
      <c r="G65" s="4">
        <v>0</v>
      </c>
      <c r="H65" s="4">
        <v>0</v>
      </c>
      <c r="I65" s="1" t="s">
        <v>640</v>
      </c>
    </row>
    <row r="66" spans="2:9">
      <c r="B66" s="2" t="s">
        <v>447</v>
      </c>
      <c r="C66" s="17"/>
      <c r="D66" s="2"/>
      <c r="E66" s="2"/>
      <c r="F66" s="10"/>
      <c r="G66" s="10">
        <f>SUM(G12:G65)</f>
        <v>15378.869999999997</v>
      </c>
      <c r="H66" s="10">
        <f>SUM(H12:H65)</f>
        <v>100.21</v>
      </c>
    </row>
    <row r="67" spans="2:9">
      <c r="B67" s="6" t="s">
        <v>345</v>
      </c>
      <c r="C67" s="18" t="s">
        <v>346</v>
      </c>
      <c r="D67" s="6" t="s">
        <v>347</v>
      </c>
      <c r="E67" s="6" t="s">
        <v>348</v>
      </c>
      <c r="F67" s="8" t="s">
        <v>349</v>
      </c>
      <c r="G67" s="8" t="s">
        <v>350</v>
      </c>
      <c r="H67" s="8" t="s">
        <v>351</v>
      </c>
    </row>
    <row r="68" spans="2:9">
      <c r="B68" s="2" t="s">
        <v>352</v>
      </c>
    </row>
    <row r="69" spans="2:9">
      <c r="B69" s="2" t="s">
        <v>353</v>
      </c>
    </row>
    <row r="70" spans="2:9">
      <c r="B70" s="2" t="s">
        <v>623</v>
      </c>
    </row>
    <row r="71" spans="2:9">
      <c r="B71" s="1" t="s">
        <v>2416</v>
      </c>
      <c r="C71" s="15">
        <v>5.7</v>
      </c>
      <c r="D71" s="1" t="s">
        <v>548</v>
      </c>
      <c r="E71" s="1" t="s">
        <v>624</v>
      </c>
      <c r="F71" s="4">
        <v>2519</v>
      </c>
      <c r="G71" s="4">
        <v>0.73</v>
      </c>
      <c r="H71" s="4">
        <v>0</v>
      </c>
    </row>
    <row r="72" spans="2:9">
      <c r="B72" s="2" t="s">
        <v>563</v>
      </c>
      <c r="C72" s="17"/>
      <c r="D72" s="2"/>
      <c r="E72" s="2"/>
      <c r="F72" s="10"/>
      <c r="G72" s="10">
        <f>SUM(G67:G71)</f>
        <v>0.73</v>
      </c>
      <c r="H72" s="10">
        <f>SUM(H67:H71)</f>
        <v>0</v>
      </c>
    </row>
    <row r="73" spans="2:9">
      <c r="B73" s="2" t="s">
        <v>502</v>
      </c>
      <c r="C73" s="17"/>
      <c r="D73" s="2"/>
      <c r="E73" s="2"/>
      <c r="F73" s="10"/>
      <c r="G73" s="10">
        <v>211.24</v>
      </c>
      <c r="H73" s="10">
        <v>1.38</v>
      </c>
    </row>
    <row r="74" spans="2:9">
      <c r="B74" s="2" t="s">
        <v>368</v>
      </c>
      <c r="C74" s="17"/>
      <c r="D74" s="2"/>
      <c r="E74" s="2"/>
      <c r="F74" s="10"/>
      <c r="G74" s="10">
        <v>15590.84</v>
      </c>
      <c r="H74" s="10">
        <v>101.6</v>
      </c>
    </row>
    <row r="75" spans="2:9">
      <c r="B75" s="2" t="s">
        <v>369</v>
      </c>
      <c r="C75" s="17"/>
      <c r="D75" s="2"/>
      <c r="E75" s="2"/>
      <c r="F75" s="10"/>
      <c r="G75" s="10">
        <v>-245.60232320000091</v>
      </c>
      <c r="H75" s="10">
        <v>-1.5999999999999943</v>
      </c>
    </row>
    <row r="76" spans="2:9">
      <c r="B76" s="2" t="s">
        <v>370</v>
      </c>
      <c r="C76" s="17"/>
      <c r="D76" s="2"/>
      <c r="E76" s="2"/>
      <c r="F76" s="10"/>
      <c r="G76" s="10">
        <v>15345.237676799999</v>
      </c>
      <c r="H76" s="10">
        <v>100</v>
      </c>
    </row>
    <row r="77" spans="2:9">
      <c r="B77" s="1" t="s">
        <v>371</v>
      </c>
    </row>
    <row r="78" spans="2:9">
      <c r="B78" s="1" t="s">
        <v>372</v>
      </c>
    </row>
    <row r="80" spans="2:9" ht="25.5">
      <c r="B80" s="11" t="s">
        <v>373</v>
      </c>
      <c r="C80" s="15" t="s">
        <v>374</v>
      </c>
    </row>
    <row r="81" spans="2:8">
      <c r="B81" s="2"/>
    </row>
    <row r="82" spans="2:8">
      <c r="B82" s="2" t="s">
        <v>375</v>
      </c>
    </row>
    <row r="83" spans="2:8">
      <c r="B83" s="2" t="s">
        <v>449</v>
      </c>
    </row>
    <row r="84" spans="2:8">
      <c r="B84" s="2" t="s">
        <v>376</v>
      </c>
    </row>
    <row r="85" spans="2:8">
      <c r="B85" s="2" t="s">
        <v>821</v>
      </c>
      <c r="C85" s="17"/>
    </row>
    <row r="86" spans="2:8">
      <c r="B86" s="2" t="s">
        <v>822</v>
      </c>
      <c r="C86" s="17"/>
    </row>
    <row r="87" spans="2:8">
      <c r="B87" s="2" t="s">
        <v>823</v>
      </c>
      <c r="C87" s="17"/>
    </row>
    <row r="88" spans="2:8">
      <c r="B88" s="2" t="s">
        <v>824</v>
      </c>
      <c r="C88" s="17"/>
    </row>
    <row r="89" spans="2:8" s="134" customFormat="1">
      <c r="B89" s="104" t="s">
        <v>2800</v>
      </c>
      <c r="C89" s="144"/>
      <c r="F89" s="136"/>
      <c r="G89" s="136"/>
      <c r="H89" s="136"/>
    </row>
    <row r="90" spans="2:8" s="134" customFormat="1">
      <c r="B90" s="104" t="s">
        <v>377</v>
      </c>
      <c r="C90" s="135"/>
      <c r="F90" s="136"/>
      <c r="G90" s="136"/>
      <c r="H90" s="136"/>
    </row>
    <row r="91" spans="2:8" s="134" customFormat="1">
      <c r="B91" s="104" t="s">
        <v>378</v>
      </c>
      <c r="C91" s="135"/>
      <c r="F91" s="136"/>
      <c r="G91" s="136"/>
      <c r="H91" s="136"/>
    </row>
    <row r="95" spans="2:8">
      <c r="B95" s="302" t="s">
        <v>2785</v>
      </c>
      <c r="C95" s="303"/>
      <c r="D95" s="303"/>
      <c r="E95" s="303"/>
      <c r="F95" s="303"/>
      <c r="G95" s="304"/>
    </row>
    <row r="96" spans="2:8">
      <c r="B96" s="305"/>
      <c r="C96" s="306"/>
      <c r="D96" s="306"/>
      <c r="E96" s="306"/>
      <c r="F96" s="306"/>
      <c r="G96" s="307"/>
    </row>
    <row r="97" spans="2:7">
      <c r="B97" s="305"/>
      <c r="C97" s="306"/>
      <c r="D97" s="306"/>
      <c r="E97" s="306"/>
      <c r="F97" s="306"/>
      <c r="G97" s="307"/>
    </row>
    <row r="98" spans="2:7">
      <c r="B98" s="305"/>
      <c r="C98" s="306"/>
      <c r="D98" s="306"/>
      <c r="E98" s="306"/>
      <c r="F98" s="306"/>
      <c r="G98" s="307"/>
    </row>
    <row r="99" spans="2:7">
      <c r="B99" s="305"/>
      <c r="C99" s="306"/>
      <c r="D99" s="306"/>
      <c r="E99" s="306"/>
      <c r="F99" s="306"/>
      <c r="G99" s="307"/>
    </row>
    <row r="100" spans="2:7">
      <c r="B100" s="308"/>
      <c r="C100" s="309"/>
      <c r="D100" s="309"/>
      <c r="E100" s="309"/>
      <c r="F100" s="309"/>
      <c r="G100" s="310"/>
    </row>
  </sheetData>
  <mergeCells count="3">
    <mergeCell ref="B1:E1"/>
    <mergeCell ref="C3:C8"/>
    <mergeCell ref="B95:G100"/>
  </mergeCells>
  <phoneticPr fontId="0" type="noConversion"/>
  <hyperlinks>
    <hyperlink ref="A1" location="Index!A1" display="Index" xr:uid="{00000000-0004-0000-1500-000000000000}"/>
  </hyperlinks>
  <pageMargins left="0.75" right="0.75" top="1" bottom="1" header="0.5" footer="0.5"/>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I97"/>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243</v>
      </c>
      <c r="B1" s="269" t="s">
        <v>322</v>
      </c>
      <c r="C1" s="269"/>
      <c r="D1" s="269"/>
      <c r="E1" s="269"/>
    </row>
    <row r="2" spans="1:9" ht="13.5" thickBot="1"/>
    <row r="3" spans="1:9" ht="15">
      <c r="B3" s="90" t="s">
        <v>2025</v>
      </c>
      <c r="C3" s="284"/>
    </row>
    <row r="4" spans="1:9" ht="15">
      <c r="B4" s="91" t="s">
        <v>2026</v>
      </c>
      <c r="C4" s="285"/>
    </row>
    <row r="5" spans="1:9" ht="15">
      <c r="B5" s="91" t="s">
        <v>1925</v>
      </c>
      <c r="C5" s="285"/>
    </row>
    <row r="6" spans="1:9" ht="15">
      <c r="B6" s="91" t="s">
        <v>2027</v>
      </c>
      <c r="C6" s="285"/>
    </row>
    <row r="7" spans="1:9" ht="30.75" thickBot="1">
      <c r="B7" s="93" t="s">
        <v>2028</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1394</v>
      </c>
      <c r="C14" s="15" t="s">
        <v>382</v>
      </c>
      <c r="D14" s="1" t="s">
        <v>385</v>
      </c>
      <c r="E14" s="1" t="s">
        <v>386</v>
      </c>
      <c r="F14" s="4">
        <v>151772</v>
      </c>
      <c r="G14" s="4">
        <v>3203.38</v>
      </c>
      <c r="H14" s="4">
        <v>9.98</v>
      </c>
    </row>
    <row r="15" spans="1:9">
      <c r="B15" s="1" t="s">
        <v>1393</v>
      </c>
      <c r="C15" s="15" t="s">
        <v>382</v>
      </c>
      <c r="D15" s="1" t="s">
        <v>383</v>
      </c>
      <c r="E15" s="1" t="s">
        <v>387</v>
      </c>
      <c r="F15" s="4">
        <v>205244</v>
      </c>
      <c r="G15" s="4">
        <v>3074.35</v>
      </c>
      <c r="H15" s="4">
        <v>9.58</v>
      </c>
    </row>
    <row r="16" spans="1:9">
      <c r="B16" s="1" t="s">
        <v>1392</v>
      </c>
      <c r="C16" s="15" t="s">
        <v>382</v>
      </c>
      <c r="D16" s="1" t="s">
        <v>388</v>
      </c>
      <c r="E16" s="1" t="s">
        <v>389</v>
      </c>
      <c r="F16" s="4">
        <v>172368</v>
      </c>
      <c r="G16" s="4">
        <v>2724.79</v>
      </c>
      <c r="H16" s="4">
        <v>8.49</v>
      </c>
    </row>
    <row r="17" spans="2:8">
      <c r="B17" s="1" t="s">
        <v>1355</v>
      </c>
      <c r="C17" s="15" t="s">
        <v>382</v>
      </c>
      <c r="D17" s="1" t="s">
        <v>392</v>
      </c>
      <c r="E17" s="1" t="s">
        <v>393</v>
      </c>
      <c r="F17" s="4">
        <v>83206</v>
      </c>
      <c r="G17" s="4">
        <v>2059.56</v>
      </c>
      <c r="H17" s="4">
        <v>6.42</v>
      </c>
    </row>
    <row r="18" spans="2:8">
      <c r="B18" s="1" t="s">
        <v>1395</v>
      </c>
      <c r="C18" s="15" t="s">
        <v>382</v>
      </c>
      <c r="D18" s="1" t="s">
        <v>383</v>
      </c>
      <c r="E18" s="1" t="s">
        <v>384</v>
      </c>
      <c r="F18" s="4">
        <v>319938</v>
      </c>
      <c r="G18" s="4">
        <v>2018.49</v>
      </c>
      <c r="H18" s="4">
        <v>6.29</v>
      </c>
    </row>
    <row r="19" spans="2:8">
      <c r="B19" s="1" t="s">
        <v>1391</v>
      </c>
      <c r="C19" s="15" t="s">
        <v>382</v>
      </c>
      <c r="D19" s="1" t="s">
        <v>388</v>
      </c>
      <c r="E19" s="1" t="s">
        <v>390</v>
      </c>
      <c r="F19" s="4">
        <v>49304</v>
      </c>
      <c r="G19" s="4">
        <v>1649.59</v>
      </c>
      <c r="H19" s="4">
        <v>5.14</v>
      </c>
    </row>
    <row r="20" spans="2:8">
      <c r="B20" s="1" t="s">
        <v>1390</v>
      </c>
      <c r="C20" s="15" t="s">
        <v>382</v>
      </c>
      <c r="D20" s="1" t="s">
        <v>383</v>
      </c>
      <c r="E20" s="1" t="s">
        <v>391</v>
      </c>
      <c r="F20" s="4">
        <v>69001</v>
      </c>
      <c r="G20" s="4">
        <v>1177.05</v>
      </c>
      <c r="H20" s="4">
        <v>3.67</v>
      </c>
    </row>
    <row r="21" spans="2:8">
      <c r="B21" s="1" t="s">
        <v>2085</v>
      </c>
      <c r="C21" s="15" t="s">
        <v>382</v>
      </c>
      <c r="D21" s="1" t="s">
        <v>401</v>
      </c>
      <c r="E21" s="1" t="s">
        <v>402</v>
      </c>
      <c r="F21" s="4">
        <v>41998</v>
      </c>
      <c r="G21" s="4">
        <v>1037.9000000000001</v>
      </c>
      <c r="H21" s="4">
        <v>3.23</v>
      </c>
    </row>
    <row r="22" spans="2:8">
      <c r="B22" s="1" t="s">
        <v>2090</v>
      </c>
      <c r="C22" s="15" t="s">
        <v>382</v>
      </c>
      <c r="D22" s="1" t="s">
        <v>423</v>
      </c>
      <c r="E22" s="1" t="s">
        <v>424</v>
      </c>
      <c r="F22" s="4">
        <v>57441</v>
      </c>
      <c r="G22" s="4">
        <v>861.93</v>
      </c>
      <c r="H22" s="4">
        <v>2.69</v>
      </c>
    </row>
    <row r="23" spans="2:8">
      <c r="B23" s="1" t="s">
        <v>1388</v>
      </c>
      <c r="C23" s="15" t="s">
        <v>382</v>
      </c>
      <c r="D23" s="1" t="s">
        <v>383</v>
      </c>
      <c r="E23" s="1" t="s">
        <v>396</v>
      </c>
      <c r="F23" s="4">
        <v>112768</v>
      </c>
      <c r="G23" s="4">
        <v>843.84</v>
      </c>
      <c r="H23" s="4">
        <v>2.63</v>
      </c>
    </row>
    <row r="24" spans="2:8">
      <c r="B24" s="1" t="s">
        <v>1389</v>
      </c>
      <c r="C24" s="15" t="s">
        <v>382</v>
      </c>
      <c r="D24" s="1" t="s">
        <v>401</v>
      </c>
      <c r="E24" s="1" t="s">
        <v>409</v>
      </c>
      <c r="F24" s="4">
        <v>415315</v>
      </c>
      <c r="G24" s="4">
        <v>841.84</v>
      </c>
      <c r="H24" s="4">
        <v>2.62</v>
      </c>
    </row>
    <row r="25" spans="2:8">
      <c r="B25" s="1" t="s">
        <v>523</v>
      </c>
      <c r="C25" s="15" t="s">
        <v>382</v>
      </c>
      <c r="D25" s="1" t="s">
        <v>383</v>
      </c>
      <c r="E25" s="1" t="s">
        <v>524</v>
      </c>
      <c r="F25" s="4">
        <v>184740</v>
      </c>
      <c r="G25" s="4">
        <v>774.43</v>
      </c>
      <c r="H25" s="4">
        <v>2.41</v>
      </c>
    </row>
    <row r="26" spans="2:8">
      <c r="B26" s="1" t="s">
        <v>2103</v>
      </c>
      <c r="C26" s="15" t="s">
        <v>382</v>
      </c>
      <c r="D26" s="1" t="s">
        <v>392</v>
      </c>
      <c r="E26" s="1" t="s">
        <v>643</v>
      </c>
      <c r="F26" s="4">
        <v>12354</v>
      </c>
      <c r="G26" s="4">
        <v>743.2</v>
      </c>
      <c r="H26" s="4">
        <v>2.3199999999999998</v>
      </c>
    </row>
    <row r="27" spans="2:8">
      <c r="B27" s="1" t="s">
        <v>2156</v>
      </c>
      <c r="C27" s="15" t="s">
        <v>382</v>
      </c>
      <c r="D27" s="1" t="s">
        <v>401</v>
      </c>
      <c r="E27" s="1" t="s">
        <v>644</v>
      </c>
      <c r="F27" s="4">
        <v>21538</v>
      </c>
      <c r="G27" s="4">
        <v>644.57000000000005</v>
      </c>
      <c r="H27" s="4">
        <v>2.0099999999999998</v>
      </c>
    </row>
    <row r="28" spans="2:8">
      <c r="B28" s="1" t="s">
        <v>2084</v>
      </c>
      <c r="C28" s="15" t="s">
        <v>382</v>
      </c>
      <c r="D28" s="1" t="s">
        <v>397</v>
      </c>
      <c r="E28" s="1" t="s">
        <v>398</v>
      </c>
      <c r="F28" s="4">
        <v>113424</v>
      </c>
      <c r="G28" s="4">
        <v>596.21</v>
      </c>
      <c r="H28" s="4">
        <v>1.86</v>
      </c>
    </row>
    <row r="29" spans="2:8">
      <c r="B29" s="1" t="s">
        <v>1386</v>
      </c>
      <c r="C29" s="15" t="s">
        <v>382</v>
      </c>
      <c r="D29" s="1" t="s">
        <v>388</v>
      </c>
      <c r="E29" s="1" t="s">
        <v>513</v>
      </c>
      <c r="F29" s="4">
        <v>51679</v>
      </c>
      <c r="G29" s="4">
        <v>508.26</v>
      </c>
      <c r="H29" s="4">
        <v>1.58</v>
      </c>
    </row>
    <row r="30" spans="2:8">
      <c r="B30" s="1" t="s">
        <v>1357</v>
      </c>
      <c r="C30" s="15" t="s">
        <v>382</v>
      </c>
      <c r="D30" s="1" t="s">
        <v>487</v>
      </c>
      <c r="E30" s="1" t="s">
        <v>532</v>
      </c>
      <c r="F30" s="4">
        <v>6233</v>
      </c>
      <c r="G30" s="4">
        <v>468.47</v>
      </c>
      <c r="H30" s="4">
        <v>1.46</v>
      </c>
    </row>
    <row r="31" spans="2:8">
      <c r="B31" s="1" t="s">
        <v>2082</v>
      </c>
      <c r="C31" s="15" t="s">
        <v>382</v>
      </c>
      <c r="D31" s="1" t="s">
        <v>573</v>
      </c>
      <c r="E31" s="1" t="s">
        <v>574</v>
      </c>
      <c r="F31" s="4">
        <v>37244</v>
      </c>
      <c r="G31" s="4">
        <v>434.49</v>
      </c>
      <c r="H31" s="4">
        <v>1.35</v>
      </c>
    </row>
    <row r="32" spans="2:8">
      <c r="B32" s="1" t="s">
        <v>2138</v>
      </c>
      <c r="C32" s="15" t="s">
        <v>382</v>
      </c>
      <c r="D32" s="1" t="s">
        <v>388</v>
      </c>
      <c r="E32" s="1" t="s">
        <v>403</v>
      </c>
      <c r="F32" s="4">
        <v>70308</v>
      </c>
      <c r="G32" s="4">
        <v>383.64</v>
      </c>
      <c r="H32" s="4">
        <v>1.2</v>
      </c>
    </row>
    <row r="33" spans="2:8">
      <c r="B33" s="1" t="s">
        <v>2112</v>
      </c>
      <c r="C33" s="15" t="s">
        <v>382</v>
      </c>
      <c r="D33" s="1" t="s">
        <v>487</v>
      </c>
      <c r="E33" s="1" t="s">
        <v>615</v>
      </c>
      <c r="F33" s="4">
        <v>45979</v>
      </c>
      <c r="G33" s="4">
        <v>357.58</v>
      </c>
      <c r="H33" s="4">
        <v>1.1100000000000001</v>
      </c>
    </row>
    <row r="34" spans="2:8">
      <c r="B34" s="1" t="s">
        <v>1379</v>
      </c>
      <c r="C34" s="15" t="s">
        <v>382</v>
      </c>
      <c r="D34" s="1" t="s">
        <v>394</v>
      </c>
      <c r="E34" s="1" t="s">
        <v>395</v>
      </c>
      <c r="F34" s="4">
        <v>20606</v>
      </c>
      <c r="G34" s="4">
        <v>357</v>
      </c>
      <c r="H34" s="4">
        <v>1.1100000000000001</v>
      </c>
    </row>
    <row r="35" spans="2:8">
      <c r="B35" s="1" t="s">
        <v>2095</v>
      </c>
      <c r="C35" s="15" t="s">
        <v>382</v>
      </c>
      <c r="D35" s="1" t="s">
        <v>419</v>
      </c>
      <c r="E35" s="1" t="s">
        <v>420</v>
      </c>
      <c r="F35" s="4">
        <v>5213</v>
      </c>
      <c r="G35" s="4">
        <v>353.23</v>
      </c>
      <c r="H35" s="4">
        <v>1.1000000000000001</v>
      </c>
    </row>
    <row r="36" spans="2:8">
      <c r="B36" s="1" t="s">
        <v>2088</v>
      </c>
      <c r="C36" s="15" t="s">
        <v>382</v>
      </c>
      <c r="D36" s="1" t="s">
        <v>406</v>
      </c>
      <c r="E36" s="1" t="s">
        <v>430</v>
      </c>
      <c r="F36" s="4">
        <v>51851</v>
      </c>
      <c r="G36" s="4">
        <v>350.23</v>
      </c>
      <c r="H36" s="4">
        <v>1.0900000000000001</v>
      </c>
    </row>
    <row r="37" spans="2:8">
      <c r="B37" s="1" t="s">
        <v>2081</v>
      </c>
      <c r="C37" s="15" t="s">
        <v>382</v>
      </c>
      <c r="D37" s="1" t="s">
        <v>573</v>
      </c>
      <c r="E37" s="1" t="s">
        <v>645</v>
      </c>
      <c r="F37" s="4">
        <v>50005</v>
      </c>
      <c r="G37" s="4">
        <v>341.98</v>
      </c>
      <c r="H37" s="4">
        <v>1.07</v>
      </c>
    </row>
    <row r="38" spans="2:8">
      <c r="B38" s="1" t="s">
        <v>2145</v>
      </c>
      <c r="C38" s="15" t="s">
        <v>382</v>
      </c>
      <c r="D38" s="1" t="s">
        <v>417</v>
      </c>
      <c r="E38" s="1" t="s">
        <v>646</v>
      </c>
      <c r="F38" s="4">
        <v>2815</v>
      </c>
      <c r="G38" s="4">
        <v>340.87</v>
      </c>
      <c r="H38" s="4">
        <v>1.06</v>
      </c>
    </row>
    <row r="39" spans="2:8">
      <c r="B39" s="1" t="s">
        <v>2099</v>
      </c>
      <c r="C39" s="15" t="s">
        <v>382</v>
      </c>
      <c r="D39" s="1" t="s">
        <v>388</v>
      </c>
      <c r="E39" s="1" t="s">
        <v>647</v>
      </c>
      <c r="F39" s="4">
        <v>29375</v>
      </c>
      <c r="G39" s="4">
        <v>321.79000000000002</v>
      </c>
      <c r="H39" s="4">
        <v>1</v>
      </c>
    </row>
    <row r="40" spans="2:8">
      <c r="B40" s="1" t="s">
        <v>1382</v>
      </c>
      <c r="C40" s="15" t="s">
        <v>382</v>
      </c>
      <c r="D40" s="1" t="s">
        <v>406</v>
      </c>
      <c r="E40" s="1" t="s">
        <v>407</v>
      </c>
      <c r="F40" s="4">
        <v>5695</v>
      </c>
      <c r="G40" s="4">
        <v>308.83999999999997</v>
      </c>
      <c r="H40" s="4">
        <v>0.96</v>
      </c>
    </row>
    <row r="41" spans="2:8">
      <c r="B41" s="1" t="s">
        <v>2170</v>
      </c>
      <c r="C41" s="15" t="s">
        <v>382</v>
      </c>
      <c r="D41" s="1" t="s">
        <v>487</v>
      </c>
      <c r="E41" s="1" t="s">
        <v>648</v>
      </c>
      <c r="F41" s="4">
        <v>89638</v>
      </c>
      <c r="G41" s="4">
        <v>304.41000000000003</v>
      </c>
      <c r="H41" s="4">
        <v>0.95</v>
      </c>
    </row>
    <row r="42" spans="2:8">
      <c r="B42" s="1" t="s">
        <v>2115</v>
      </c>
      <c r="C42" s="15" t="s">
        <v>382</v>
      </c>
      <c r="D42" s="1" t="s">
        <v>419</v>
      </c>
      <c r="E42" s="1" t="s">
        <v>580</v>
      </c>
      <c r="F42" s="4">
        <v>19439</v>
      </c>
      <c r="G42" s="4">
        <v>291.33999999999997</v>
      </c>
      <c r="H42" s="4">
        <v>0.91</v>
      </c>
    </row>
    <row r="43" spans="2:8">
      <c r="B43" s="1" t="s">
        <v>2409</v>
      </c>
      <c r="C43" s="15" t="s">
        <v>382</v>
      </c>
      <c r="D43" s="1" t="s">
        <v>401</v>
      </c>
      <c r="E43" s="1" t="s">
        <v>649</v>
      </c>
      <c r="F43" s="4">
        <v>1623</v>
      </c>
      <c r="G43" s="4">
        <v>286.18</v>
      </c>
      <c r="H43" s="4">
        <v>0.89</v>
      </c>
    </row>
    <row r="44" spans="2:8">
      <c r="B44" s="1" t="s">
        <v>2417</v>
      </c>
      <c r="C44" s="15" t="s">
        <v>382</v>
      </c>
      <c r="D44" s="1" t="s">
        <v>383</v>
      </c>
      <c r="E44" s="1" t="s">
        <v>633</v>
      </c>
      <c r="F44" s="4">
        <v>26893</v>
      </c>
      <c r="G44" s="4">
        <v>273.33</v>
      </c>
      <c r="H44" s="4">
        <v>0.85</v>
      </c>
    </row>
    <row r="45" spans="2:8">
      <c r="B45" s="1" t="s">
        <v>2094</v>
      </c>
      <c r="C45" s="15" t="s">
        <v>382</v>
      </c>
      <c r="D45" s="1" t="s">
        <v>575</v>
      </c>
      <c r="E45" s="1" t="s">
        <v>576</v>
      </c>
      <c r="F45" s="4">
        <v>71818</v>
      </c>
      <c r="G45" s="4">
        <v>267.2</v>
      </c>
      <c r="H45" s="4">
        <v>0.83</v>
      </c>
    </row>
    <row r="46" spans="2:8">
      <c r="B46" s="1" t="s">
        <v>1385</v>
      </c>
      <c r="C46" s="15" t="s">
        <v>382</v>
      </c>
      <c r="D46" s="1" t="s">
        <v>497</v>
      </c>
      <c r="E46" s="1" t="s">
        <v>514</v>
      </c>
      <c r="F46" s="4">
        <v>113255</v>
      </c>
      <c r="G46" s="4">
        <v>263.2</v>
      </c>
      <c r="H46" s="4">
        <v>0.82</v>
      </c>
    </row>
    <row r="47" spans="2:8">
      <c r="B47" s="1" t="s">
        <v>1366</v>
      </c>
      <c r="C47" s="15" t="s">
        <v>382</v>
      </c>
      <c r="D47" s="1" t="s">
        <v>487</v>
      </c>
      <c r="E47" s="1" t="s">
        <v>526</v>
      </c>
      <c r="F47" s="4">
        <v>6357</v>
      </c>
      <c r="G47" s="4">
        <v>262.79000000000002</v>
      </c>
      <c r="H47" s="4">
        <v>0.82</v>
      </c>
    </row>
    <row r="48" spans="2:8">
      <c r="B48" s="1" t="s">
        <v>2080</v>
      </c>
      <c r="C48" s="15" t="s">
        <v>382</v>
      </c>
      <c r="D48" s="1" t="s">
        <v>439</v>
      </c>
      <c r="E48" s="1" t="s">
        <v>650</v>
      </c>
      <c r="F48" s="4">
        <v>35308</v>
      </c>
      <c r="G48" s="4">
        <v>248.46</v>
      </c>
      <c r="H48" s="4">
        <v>0.77</v>
      </c>
    </row>
    <row r="49" spans="2:9">
      <c r="B49" s="1" t="s">
        <v>2308</v>
      </c>
      <c r="C49" s="15" t="s">
        <v>382</v>
      </c>
      <c r="D49" s="1" t="s">
        <v>497</v>
      </c>
      <c r="E49" s="1" t="s">
        <v>651</v>
      </c>
      <c r="F49" s="4">
        <v>212674</v>
      </c>
      <c r="G49" s="4">
        <v>247.55</v>
      </c>
      <c r="H49" s="4">
        <v>0.77</v>
      </c>
    </row>
    <row r="50" spans="2:9">
      <c r="B50" s="1" t="s">
        <v>1376</v>
      </c>
      <c r="C50" s="15" t="s">
        <v>382</v>
      </c>
      <c r="D50" s="1" t="s">
        <v>417</v>
      </c>
      <c r="E50" s="1" t="s">
        <v>444</v>
      </c>
      <c r="F50" s="4">
        <v>35660</v>
      </c>
      <c r="G50" s="4">
        <v>244.73</v>
      </c>
      <c r="H50" s="4">
        <v>0.76</v>
      </c>
    </row>
    <row r="51" spans="2:9">
      <c r="B51" s="1" t="s">
        <v>1369</v>
      </c>
      <c r="C51" s="15" t="s">
        <v>382</v>
      </c>
      <c r="D51" s="1" t="s">
        <v>406</v>
      </c>
      <c r="E51" s="1" t="s">
        <v>413</v>
      </c>
      <c r="F51" s="4">
        <v>5524</v>
      </c>
      <c r="G51" s="4">
        <v>243.51</v>
      </c>
      <c r="H51" s="4">
        <v>0.76</v>
      </c>
    </row>
    <row r="52" spans="2:9">
      <c r="B52" s="1" t="s">
        <v>2173</v>
      </c>
      <c r="C52" s="15" t="s">
        <v>382</v>
      </c>
      <c r="D52" s="1" t="s">
        <v>406</v>
      </c>
      <c r="E52" s="1" t="s">
        <v>652</v>
      </c>
      <c r="F52" s="4">
        <v>24987</v>
      </c>
      <c r="G52" s="4">
        <v>242.85</v>
      </c>
      <c r="H52" s="4">
        <v>0.76</v>
      </c>
    </row>
    <row r="53" spans="2:9">
      <c r="B53" s="1" t="s">
        <v>2092</v>
      </c>
      <c r="C53" s="15" t="s">
        <v>382</v>
      </c>
      <c r="D53" s="1" t="s">
        <v>433</v>
      </c>
      <c r="E53" s="1" t="s">
        <v>585</v>
      </c>
      <c r="F53" s="4">
        <v>27318</v>
      </c>
      <c r="G53" s="4">
        <v>216.59</v>
      </c>
      <c r="H53" s="4">
        <v>0.67</v>
      </c>
    </row>
    <row r="54" spans="2:9">
      <c r="B54" s="1" t="s">
        <v>2172</v>
      </c>
      <c r="C54" s="15" t="s">
        <v>382</v>
      </c>
      <c r="D54" s="1" t="s">
        <v>401</v>
      </c>
      <c r="E54" s="1" t="s">
        <v>608</v>
      </c>
      <c r="F54" s="4">
        <v>5585</v>
      </c>
      <c r="G54" s="4">
        <v>203.83</v>
      </c>
      <c r="H54" s="4">
        <v>0.64</v>
      </c>
    </row>
    <row r="55" spans="2:9">
      <c r="B55" s="1" t="s">
        <v>1381</v>
      </c>
      <c r="C55" s="15" t="s">
        <v>382</v>
      </c>
      <c r="D55" s="1" t="s">
        <v>401</v>
      </c>
      <c r="E55" s="1" t="s">
        <v>428</v>
      </c>
      <c r="F55" s="4">
        <v>26635</v>
      </c>
      <c r="G55" s="4">
        <v>200.93</v>
      </c>
      <c r="H55" s="4">
        <v>0.63</v>
      </c>
    </row>
    <row r="56" spans="2:9">
      <c r="B56" s="1" t="s">
        <v>653</v>
      </c>
      <c r="C56" s="15" t="s">
        <v>382</v>
      </c>
      <c r="D56" s="1" t="s">
        <v>654</v>
      </c>
      <c r="E56" s="1" t="s">
        <v>655</v>
      </c>
      <c r="F56" s="4">
        <v>160381</v>
      </c>
      <c r="G56" s="4">
        <v>188.77</v>
      </c>
      <c r="H56" s="4">
        <v>0.59</v>
      </c>
    </row>
    <row r="57" spans="2:9">
      <c r="B57" s="1" t="s">
        <v>2098</v>
      </c>
      <c r="C57" s="15" t="s">
        <v>382</v>
      </c>
      <c r="D57" s="1" t="s">
        <v>487</v>
      </c>
      <c r="E57" s="1" t="s">
        <v>656</v>
      </c>
      <c r="F57" s="4">
        <v>6360</v>
      </c>
      <c r="G57" s="4">
        <v>184.61</v>
      </c>
      <c r="H57" s="4">
        <v>0.57999999999999996</v>
      </c>
    </row>
    <row r="58" spans="2:9">
      <c r="B58" s="1" t="s">
        <v>1370</v>
      </c>
      <c r="C58" s="15" t="s">
        <v>382</v>
      </c>
      <c r="D58" s="1" t="s">
        <v>487</v>
      </c>
      <c r="E58" s="1" t="s">
        <v>525</v>
      </c>
      <c r="F58" s="4">
        <v>6812</v>
      </c>
      <c r="G58" s="4">
        <v>181.96</v>
      </c>
      <c r="H58" s="4">
        <v>0.56999999999999995</v>
      </c>
    </row>
    <row r="59" spans="2:9">
      <c r="B59" s="1" t="s">
        <v>2146</v>
      </c>
      <c r="C59" s="15" t="s">
        <v>382</v>
      </c>
      <c r="D59" s="1" t="s">
        <v>385</v>
      </c>
      <c r="E59" s="1" t="s">
        <v>582</v>
      </c>
      <c r="F59" s="4">
        <v>38023</v>
      </c>
      <c r="G59" s="4">
        <v>177.99</v>
      </c>
      <c r="H59" s="4">
        <v>0.55000000000000004</v>
      </c>
    </row>
    <row r="60" spans="2:9">
      <c r="B60" s="1" t="s">
        <v>2136</v>
      </c>
      <c r="C60" s="15" t="s">
        <v>382</v>
      </c>
      <c r="D60" s="1" t="s">
        <v>417</v>
      </c>
      <c r="E60" s="1" t="s">
        <v>657</v>
      </c>
      <c r="F60" s="4">
        <v>16150</v>
      </c>
      <c r="G60" s="4">
        <v>162.82</v>
      </c>
      <c r="H60" s="4">
        <v>0.51</v>
      </c>
    </row>
    <row r="61" spans="2:9">
      <c r="B61" s="1" t="s">
        <v>2175</v>
      </c>
      <c r="C61" s="15" t="s">
        <v>382</v>
      </c>
      <c r="D61" s="1" t="s">
        <v>419</v>
      </c>
      <c r="E61" s="1" t="s">
        <v>618</v>
      </c>
      <c r="F61" s="4">
        <v>556</v>
      </c>
      <c r="G61" s="4">
        <v>152.93</v>
      </c>
      <c r="H61" s="4">
        <v>0.48</v>
      </c>
    </row>
    <row r="62" spans="2:9">
      <c r="B62" s="1" t="s">
        <v>2113</v>
      </c>
      <c r="C62" s="15" t="s">
        <v>382</v>
      </c>
      <c r="D62" s="1" t="s">
        <v>658</v>
      </c>
      <c r="E62" s="1" t="s">
        <v>659</v>
      </c>
      <c r="F62" s="4">
        <v>89913</v>
      </c>
      <c r="G62" s="4">
        <v>131.86000000000001</v>
      </c>
      <c r="H62" s="4">
        <v>0.41</v>
      </c>
    </row>
    <row r="63" spans="2:9">
      <c r="B63" s="1" t="s">
        <v>2144</v>
      </c>
      <c r="C63" s="15" t="s">
        <v>382</v>
      </c>
      <c r="D63" s="1" t="s">
        <v>385</v>
      </c>
      <c r="E63" s="1" t="s">
        <v>660</v>
      </c>
      <c r="F63" s="4">
        <v>116470</v>
      </c>
      <c r="G63" s="4">
        <v>125.67</v>
      </c>
      <c r="H63" s="4">
        <v>0.39</v>
      </c>
    </row>
    <row r="64" spans="2:9">
      <c r="B64" s="1" t="s">
        <v>2418</v>
      </c>
      <c r="C64" s="15" t="s">
        <v>382</v>
      </c>
      <c r="D64" s="1" t="s">
        <v>383</v>
      </c>
      <c r="E64" s="1" t="s">
        <v>639</v>
      </c>
      <c r="F64" s="4">
        <v>31269</v>
      </c>
      <c r="G64" s="4">
        <v>0</v>
      </c>
      <c r="H64" s="4">
        <v>0</v>
      </c>
      <c r="I64" s="1" t="s">
        <v>640</v>
      </c>
    </row>
    <row r="65" spans="2:8">
      <c r="B65" s="2" t="s">
        <v>447</v>
      </c>
      <c r="C65" s="17"/>
      <c r="D65" s="2"/>
      <c r="E65" s="2"/>
      <c r="F65" s="10"/>
      <c r="G65" s="10">
        <f>SUM(G11:G64)</f>
        <v>31881.020000000004</v>
      </c>
      <c r="H65" s="10">
        <f>SUM(H11:H64)</f>
        <v>99.339999999999961</v>
      </c>
    </row>
    <row r="66" spans="2:8">
      <c r="B66" s="6" t="s">
        <v>345</v>
      </c>
      <c r="C66" s="18" t="s">
        <v>346</v>
      </c>
      <c r="D66" s="6" t="s">
        <v>347</v>
      </c>
      <c r="E66" s="6" t="s">
        <v>348</v>
      </c>
      <c r="F66" s="8" t="s">
        <v>349</v>
      </c>
      <c r="G66" s="8" t="s">
        <v>350</v>
      </c>
      <c r="H66" s="8" t="s">
        <v>351</v>
      </c>
    </row>
    <row r="67" spans="2:8">
      <c r="B67" s="2" t="s">
        <v>352</v>
      </c>
    </row>
    <row r="68" spans="2:8">
      <c r="B68" s="2" t="s">
        <v>353</v>
      </c>
    </row>
    <row r="69" spans="2:8">
      <c r="B69" s="2" t="s">
        <v>623</v>
      </c>
    </row>
    <row r="70" spans="2:8">
      <c r="B70" s="1" t="s">
        <v>2416</v>
      </c>
      <c r="C70" s="15">
        <v>5.7</v>
      </c>
      <c r="D70" s="1" t="s">
        <v>548</v>
      </c>
      <c r="E70" s="1" t="s">
        <v>624</v>
      </c>
      <c r="F70" s="4">
        <v>5753</v>
      </c>
      <c r="G70" s="4">
        <v>1.66</v>
      </c>
      <c r="H70" s="4">
        <v>0.01</v>
      </c>
    </row>
    <row r="71" spans="2:8">
      <c r="B71" s="2" t="s">
        <v>563</v>
      </c>
      <c r="C71" s="17"/>
      <c r="D71" s="2"/>
      <c r="E71" s="2"/>
      <c r="F71" s="10"/>
      <c r="G71" s="10">
        <f>SUM(G66:G70)</f>
        <v>1.66</v>
      </c>
      <c r="H71" s="10">
        <f>SUM(H66:H70)</f>
        <v>0.01</v>
      </c>
    </row>
    <row r="72" spans="2:8">
      <c r="B72" s="2" t="s">
        <v>502</v>
      </c>
      <c r="C72" s="17"/>
      <c r="D72" s="2"/>
      <c r="E72" s="2"/>
      <c r="F72" s="10"/>
      <c r="G72" s="10">
        <v>123.65</v>
      </c>
      <c r="H72" s="10">
        <v>0.39</v>
      </c>
    </row>
    <row r="73" spans="2:8">
      <c r="B73" s="2" t="s">
        <v>368</v>
      </c>
      <c r="C73" s="17"/>
      <c r="D73" s="2"/>
      <c r="E73" s="2"/>
      <c r="F73" s="10"/>
      <c r="G73" s="10">
        <v>32006.33</v>
      </c>
      <c r="H73" s="10">
        <v>99.75</v>
      </c>
    </row>
    <row r="74" spans="2:8">
      <c r="B74" s="2" t="s">
        <v>503</v>
      </c>
      <c r="C74" s="17"/>
      <c r="D74" s="2"/>
      <c r="E74" s="2"/>
      <c r="F74" s="10"/>
      <c r="G74" s="10">
        <v>82.180563700001215</v>
      </c>
      <c r="H74" s="10">
        <v>0.25</v>
      </c>
    </row>
    <row r="75" spans="2:8">
      <c r="B75" s="2" t="s">
        <v>370</v>
      </c>
      <c r="C75" s="17"/>
      <c r="D75" s="2"/>
      <c r="E75" s="2"/>
      <c r="F75" s="10"/>
      <c r="G75" s="10">
        <v>32088.510563700002</v>
      </c>
      <c r="H75" s="10">
        <v>100</v>
      </c>
    </row>
    <row r="76" spans="2:8">
      <c r="B76" s="1" t="s">
        <v>371</v>
      </c>
    </row>
    <row r="77" spans="2:8">
      <c r="B77" s="1" t="s">
        <v>372</v>
      </c>
    </row>
    <row r="79" spans="2:8" ht="25.5">
      <c r="B79" s="11" t="s">
        <v>373</v>
      </c>
      <c r="C79" s="15" t="s">
        <v>374</v>
      </c>
    </row>
    <row r="80" spans="2:8">
      <c r="B80" s="2"/>
    </row>
    <row r="81" spans="2:8">
      <c r="B81" s="2" t="s">
        <v>375</v>
      </c>
    </row>
    <row r="82" spans="2:8">
      <c r="B82" s="2" t="s">
        <v>449</v>
      </c>
    </row>
    <row r="83" spans="2:8">
      <c r="B83" s="2" t="s">
        <v>376</v>
      </c>
    </row>
    <row r="84" spans="2:8">
      <c r="B84" s="2" t="s">
        <v>661</v>
      </c>
      <c r="C84" s="17"/>
    </row>
    <row r="85" spans="2:8">
      <c r="B85" s="2" t="s">
        <v>662</v>
      </c>
      <c r="C85" s="17"/>
    </row>
    <row r="86" spans="2:8" s="134" customFormat="1">
      <c r="B86" s="104" t="s">
        <v>2799</v>
      </c>
      <c r="C86" s="144"/>
      <c r="F86" s="136"/>
      <c r="G86" s="136"/>
      <c r="H86" s="136"/>
    </row>
    <row r="87" spans="2:8" s="134" customFormat="1">
      <c r="B87" s="104" t="s">
        <v>377</v>
      </c>
      <c r="C87" s="135"/>
      <c r="F87" s="136"/>
      <c r="G87" s="136"/>
      <c r="H87" s="136"/>
    </row>
    <row r="88" spans="2:8" s="134" customFormat="1">
      <c r="B88" s="104" t="s">
        <v>378</v>
      </c>
      <c r="C88" s="135"/>
      <c r="F88" s="136"/>
      <c r="G88" s="136"/>
      <c r="H88" s="136"/>
    </row>
    <row r="92" spans="2:8">
      <c r="B92" s="302" t="s">
        <v>2785</v>
      </c>
      <c r="C92" s="303"/>
      <c r="D92" s="303"/>
      <c r="E92" s="303"/>
      <c r="F92" s="303"/>
      <c r="G92" s="304"/>
    </row>
    <row r="93" spans="2:8">
      <c r="B93" s="305"/>
      <c r="C93" s="306"/>
      <c r="D93" s="306"/>
      <c r="E93" s="306"/>
      <c r="F93" s="306"/>
      <c r="G93" s="307"/>
    </row>
    <row r="94" spans="2:8">
      <c r="B94" s="305"/>
      <c r="C94" s="306"/>
      <c r="D94" s="306"/>
      <c r="E94" s="306"/>
      <c r="F94" s="306"/>
      <c r="G94" s="307"/>
    </row>
    <row r="95" spans="2:8">
      <c r="B95" s="305"/>
      <c r="C95" s="306"/>
      <c r="D95" s="306"/>
      <c r="E95" s="306"/>
      <c r="F95" s="306"/>
      <c r="G95" s="307"/>
    </row>
    <row r="96" spans="2:8">
      <c r="B96" s="305"/>
      <c r="C96" s="306"/>
      <c r="D96" s="306"/>
      <c r="E96" s="306"/>
      <c r="F96" s="306"/>
      <c r="G96" s="307"/>
    </row>
    <row r="97" spans="2:7">
      <c r="B97" s="308"/>
      <c r="C97" s="309"/>
      <c r="D97" s="309"/>
      <c r="E97" s="309"/>
      <c r="F97" s="309"/>
      <c r="G97" s="310"/>
    </row>
  </sheetData>
  <mergeCells count="3">
    <mergeCell ref="B1:E1"/>
    <mergeCell ref="C3:C7"/>
    <mergeCell ref="B92:G97"/>
  </mergeCells>
  <phoneticPr fontId="0" type="noConversion"/>
  <hyperlinks>
    <hyperlink ref="A1" location="Index!A1" display="Index" xr:uid="{00000000-0004-0000-0C00-000000000000}"/>
  </hyperlinks>
  <pageMargins left="0.75" right="0.75" top="1" bottom="1" header="0.5" footer="0.5"/>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I49"/>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0.28515625" style="1" bestFit="1" customWidth="1"/>
    <col min="5" max="5" width="13.5703125"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243</v>
      </c>
      <c r="B1" s="269" t="s">
        <v>324</v>
      </c>
      <c r="C1" s="269"/>
      <c r="D1" s="269"/>
      <c r="E1" s="269"/>
    </row>
    <row r="2" spans="1:9" ht="13.5" thickBot="1"/>
    <row r="3" spans="1:9" ht="15">
      <c r="B3" s="90" t="s">
        <v>2029</v>
      </c>
      <c r="C3" s="284"/>
    </row>
    <row r="4" spans="1:9" ht="30">
      <c r="B4" s="92" t="s">
        <v>2030</v>
      </c>
      <c r="C4" s="285"/>
    </row>
    <row r="5" spans="1:9" ht="15">
      <c r="B5" s="91" t="s">
        <v>1925</v>
      </c>
      <c r="C5" s="285"/>
    </row>
    <row r="6" spans="1:9" ht="15">
      <c r="B6" s="91" t="s">
        <v>2027</v>
      </c>
      <c r="C6" s="285"/>
    </row>
    <row r="7" spans="1:9" ht="45.75" thickBot="1">
      <c r="B7" s="93" t="s">
        <v>2031</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1393</v>
      </c>
      <c r="C14" s="15" t="s">
        <v>382</v>
      </c>
      <c r="D14" s="1" t="s">
        <v>383</v>
      </c>
      <c r="E14" s="1" t="s">
        <v>387</v>
      </c>
      <c r="F14" s="4">
        <v>21535</v>
      </c>
      <c r="G14" s="4">
        <v>322.57</v>
      </c>
      <c r="H14" s="4">
        <v>25.52</v>
      </c>
    </row>
    <row r="15" spans="1:9">
      <c r="B15" s="1" t="s">
        <v>1395</v>
      </c>
      <c r="C15" s="15" t="s">
        <v>382</v>
      </c>
      <c r="D15" s="1" t="s">
        <v>383</v>
      </c>
      <c r="E15" s="1" t="s">
        <v>384</v>
      </c>
      <c r="F15" s="4">
        <v>46003</v>
      </c>
      <c r="G15" s="4">
        <v>290.23</v>
      </c>
      <c r="H15" s="4">
        <v>22.96</v>
      </c>
    </row>
    <row r="16" spans="1:9">
      <c r="B16" s="1" t="s">
        <v>1388</v>
      </c>
      <c r="C16" s="15" t="s">
        <v>382</v>
      </c>
      <c r="D16" s="1" t="s">
        <v>383</v>
      </c>
      <c r="E16" s="1" t="s">
        <v>396</v>
      </c>
      <c r="F16" s="4">
        <v>25181</v>
      </c>
      <c r="G16" s="4">
        <v>188.43</v>
      </c>
      <c r="H16" s="4">
        <v>14.91</v>
      </c>
    </row>
    <row r="17" spans="2:9">
      <c r="B17" s="1" t="s">
        <v>1390</v>
      </c>
      <c r="C17" s="15" t="s">
        <v>382</v>
      </c>
      <c r="D17" s="1" t="s">
        <v>383</v>
      </c>
      <c r="E17" s="1" t="s">
        <v>391</v>
      </c>
      <c r="F17" s="4">
        <v>9763</v>
      </c>
      <c r="G17" s="4">
        <v>166.54</v>
      </c>
      <c r="H17" s="4">
        <v>13.17</v>
      </c>
    </row>
    <row r="18" spans="2:9">
      <c r="B18" s="1" t="s">
        <v>2417</v>
      </c>
      <c r="C18" s="15" t="s">
        <v>382</v>
      </c>
      <c r="D18" s="1" t="s">
        <v>383</v>
      </c>
      <c r="E18" s="1" t="s">
        <v>633</v>
      </c>
      <c r="F18" s="4">
        <v>12250</v>
      </c>
      <c r="G18" s="4">
        <v>124.5</v>
      </c>
      <c r="H18" s="4">
        <v>9.85</v>
      </c>
    </row>
    <row r="19" spans="2:9">
      <c r="B19" s="1" t="s">
        <v>2419</v>
      </c>
      <c r="C19" s="15" t="s">
        <v>382</v>
      </c>
      <c r="D19" s="1" t="s">
        <v>383</v>
      </c>
      <c r="E19" s="1" t="s">
        <v>634</v>
      </c>
      <c r="F19" s="4">
        <v>14253</v>
      </c>
      <c r="G19" s="4">
        <v>47.07</v>
      </c>
      <c r="H19" s="4">
        <v>3.72</v>
      </c>
    </row>
    <row r="20" spans="2:9">
      <c r="B20" s="1" t="s">
        <v>2420</v>
      </c>
      <c r="C20" s="15" t="s">
        <v>382</v>
      </c>
      <c r="D20" s="1" t="s">
        <v>383</v>
      </c>
      <c r="E20" s="1" t="s">
        <v>635</v>
      </c>
      <c r="F20" s="4">
        <v>285711</v>
      </c>
      <c r="G20" s="4">
        <v>38.71</v>
      </c>
      <c r="H20" s="4">
        <v>3.06</v>
      </c>
    </row>
    <row r="21" spans="2:9">
      <c r="B21" s="1" t="s">
        <v>2108</v>
      </c>
      <c r="C21" s="15" t="s">
        <v>382</v>
      </c>
      <c r="D21" s="1" t="s">
        <v>383</v>
      </c>
      <c r="E21" s="1" t="s">
        <v>636</v>
      </c>
      <c r="F21" s="4">
        <v>42579</v>
      </c>
      <c r="G21" s="4">
        <v>37.090000000000003</v>
      </c>
      <c r="H21" s="4">
        <v>2.93</v>
      </c>
    </row>
    <row r="22" spans="2:9">
      <c r="B22" s="1" t="s">
        <v>2154</v>
      </c>
      <c r="C22" s="15" t="s">
        <v>382</v>
      </c>
      <c r="D22" s="1" t="s">
        <v>383</v>
      </c>
      <c r="E22" s="1" t="s">
        <v>637</v>
      </c>
      <c r="F22" s="4">
        <v>45293</v>
      </c>
      <c r="G22" s="4">
        <v>24.55</v>
      </c>
      <c r="H22" s="4">
        <v>1.94</v>
      </c>
    </row>
    <row r="23" spans="2:9">
      <c r="B23" s="1" t="s">
        <v>2385</v>
      </c>
      <c r="C23" s="15" t="s">
        <v>382</v>
      </c>
      <c r="D23" s="1" t="s">
        <v>383</v>
      </c>
      <c r="E23" s="1" t="s">
        <v>638</v>
      </c>
      <c r="F23" s="4">
        <v>8974</v>
      </c>
      <c r="G23" s="4">
        <v>18.89</v>
      </c>
      <c r="H23" s="4">
        <v>1.49</v>
      </c>
    </row>
    <row r="24" spans="2:9">
      <c r="B24" s="1" t="s">
        <v>2418</v>
      </c>
      <c r="C24" s="15" t="s">
        <v>382</v>
      </c>
      <c r="D24" s="1" t="s">
        <v>383</v>
      </c>
      <c r="E24" s="1" t="s">
        <v>639</v>
      </c>
      <c r="F24" s="4">
        <v>38064</v>
      </c>
      <c r="G24" s="4">
        <v>0</v>
      </c>
      <c r="H24" s="4">
        <v>0</v>
      </c>
      <c r="I24" s="1" t="s">
        <v>640</v>
      </c>
    </row>
    <row r="25" spans="2:9">
      <c r="B25" s="2" t="s">
        <v>447</v>
      </c>
      <c r="C25" s="17"/>
      <c r="D25" s="2"/>
      <c r="E25" s="2"/>
      <c r="F25" s="10"/>
      <c r="G25" s="10">
        <f>SUM(G11:G24)</f>
        <v>1258.58</v>
      </c>
      <c r="H25" s="10">
        <f>SUM(H11:H24)</f>
        <v>99.55</v>
      </c>
    </row>
    <row r="26" spans="2:9">
      <c r="B26" s="2" t="s">
        <v>368</v>
      </c>
      <c r="C26" s="17"/>
      <c r="D26" s="2"/>
      <c r="E26" s="2"/>
      <c r="F26" s="10"/>
      <c r="G26" s="10">
        <v>1258.58</v>
      </c>
      <c r="H26" s="10">
        <v>99.56</v>
      </c>
    </row>
    <row r="27" spans="2:9">
      <c r="B27" s="2" t="s">
        <v>503</v>
      </c>
      <c r="C27" s="17"/>
      <c r="D27" s="2"/>
      <c r="E27" s="2"/>
      <c r="F27" s="10"/>
      <c r="G27" s="10">
        <v>5.5258860999999797</v>
      </c>
      <c r="H27" s="10">
        <v>0.43999999999999773</v>
      </c>
    </row>
    <row r="28" spans="2:9">
      <c r="B28" s="2" t="s">
        <v>370</v>
      </c>
      <c r="C28" s="17"/>
      <c r="D28" s="2"/>
      <c r="E28" s="2"/>
      <c r="F28" s="10"/>
      <c r="G28" s="10">
        <v>1264.1058860999999</v>
      </c>
      <c r="H28" s="10">
        <v>100</v>
      </c>
    </row>
    <row r="29" spans="2:9">
      <c r="B29" s="1" t="s">
        <v>371</v>
      </c>
    </row>
    <row r="30" spans="2:9">
      <c r="B30" s="1" t="s">
        <v>372</v>
      </c>
    </row>
    <row r="32" spans="2:9" ht="25.5">
      <c r="B32" s="11" t="s">
        <v>373</v>
      </c>
      <c r="C32" s="15" t="s">
        <v>374</v>
      </c>
    </row>
    <row r="33" spans="2:8">
      <c r="B33" s="2"/>
    </row>
    <row r="34" spans="2:8">
      <c r="B34" s="2" t="s">
        <v>375</v>
      </c>
    </row>
    <row r="35" spans="2:8">
      <c r="B35" s="2" t="s">
        <v>449</v>
      </c>
    </row>
    <row r="36" spans="2:8">
      <c r="B36" s="2" t="s">
        <v>376</v>
      </c>
    </row>
    <row r="37" spans="2:8">
      <c r="B37" s="2" t="s">
        <v>641</v>
      </c>
      <c r="C37" s="17"/>
    </row>
    <row r="38" spans="2:8">
      <c r="B38" s="2" t="s">
        <v>642</v>
      </c>
      <c r="C38" s="17"/>
    </row>
    <row r="39" spans="2:8" s="134" customFormat="1">
      <c r="B39" s="104" t="s">
        <v>2786</v>
      </c>
      <c r="C39" s="144"/>
      <c r="F39" s="136"/>
      <c r="G39" s="136"/>
      <c r="H39" s="136"/>
    </row>
    <row r="40" spans="2:8" s="134" customFormat="1">
      <c r="B40" s="104" t="s">
        <v>377</v>
      </c>
      <c r="C40" s="135"/>
      <c r="F40" s="136"/>
      <c r="G40" s="136"/>
      <c r="H40" s="136"/>
    </row>
    <row r="41" spans="2:8" s="134" customFormat="1">
      <c r="B41" s="104" t="s">
        <v>378</v>
      </c>
      <c r="C41" s="135"/>
      <c r="F41" s="136"/>
      <c r="G41" s="136"/>
      <c r="H41" s="136"/>
    </row>
    <row r="44" spans="2:8">
      <c r="B44" s="302" t="s">
        <v>2785</v>
      </c>
      <c r="C44" s="303"/>
      <c r="D44" s="303"/>
      <c r="E44" s="303"/>
      <c r="F44" s="303"/>
      <c r="G44" s="304"/>
    </row>
    <row r="45" spans="2:8">
      <c r="B45" s="305"/>
      <c r="C45" s="306"/>
      <c r="D45" s="306"/>
      <c r="E45" s="306"/>
      <c r="F45" s="306"/>
      <c r="G45" s="307"/>
    </row>
    <row r="46" spans="2:8">
      <c r="B46" s="305"/>
      <c r="C46" s="306"/>
      <c r="D46" s="306"/>
      <c r="E46" s="306"/>
      <c r="F46" s="306"/>
      <c r="G46" s="307"/>
    </row>
    <row r="47" spans="2:8">
      <c r="B47" s="305"/>
      <c r="C47" s="306"/>
      <c r="D47" s="306"/>
      <c r="E47" s="306"/>
      <c r="F47" s="306"/>
      <c r="G47" s="307"/>
    </row>
    <row r="48" spans="2:8">
      <c r="B48" s="305"/>
      <c r="C48" s="306"/>
      <c r="D48" s="306"/>
      <c r="E48" s="306"/>
      <c r="F48" s="306"/>
      <c r="G48" s="307"/>
    </row>
    <row r="49" spans="2:7">
      <c r="B49" s="308"/>
      <c r="C49" s="309"/>
      <c r="D49" s="309"/>
      <c r="E49" s="309"/>
      <c r="F49" s="309"/>
      <c r="G49" s="310"/>
    </row>
  </sheetData>
  <mergeCells count="3">
    <mergeCell ref="B1:E1"/>
    <mergeCell ref="C3:C7"/>
    <mergeCell ref="B44:G49"/>
  </mergeCells>
  <phoneticPr fontId="0" type="noConversion"/>
  <hyperlinks>
    <hyperlink ref="A1" location="Index!A1" display="Index" xr:uid="{00000000-0004-0000-0B00-000000000000}"/>
  </hyperlinks>
  <pageMargins left="0.75" right="0.75" top="1" bottom="1" header="0.5" footer="0.5"/>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I55"/>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8.425781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284</v>
      </c>
      <c r="C1" s="269"/>
      <c r="D1" s="269"/>
      <c r="E1" s="269"/>
    </row>
    <row r="2" spans="1:9" ht="13.5" thickBot="1"/>
    <row r="3" spans="1:9" ht="15">
      <c r="B3" s="90" t="s">
        <v>2032</v>
      </c>
      <c r="C3" s="284"/>
    </row>
    <row r="4" spans="1:9" ht="30">
      <c r="B4" s="92" t="s">
        <v>2033</v>
      </c>
      <c r="C4" s="285"/>
    </row>
    <row r="5" spans="1:9" ht="15">
      <c r="B5" s="92" t="s">
        <v>1925</v>
      </c>
      <c r="C5" s="285"/>
    </row>
    <row r="6" spans="1:9" ht="15">
      <c r="B6" s="92" t="s">
        <v>1942</v>
      </c>
      <c r="C6" s="285"/>
    </row>
    <row r="7" spans="1:9" ht="30.75" thickBot="1">
      <c r="B7" s="93" t="s">
        <v>2034</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1393</v>
      </c>
      <c r="C14" s="15" t="s">
        <v>382</v>
      </c>
      <c r="D14" s="1" t="s">
        <v>383</v>
      </c>
      <c r="E14" s="1" t="s">
        <v>387</v>
      </c>
      <c r="F14" s="4">
        <v>857500</v>
      </c>
      <c r="G14" s="4">
        <v>12844.49</v>
      </c>
      <c r="H14" s="4">
        <v>17.28</v>
      </c>
    </row>
    <row r="15" spans="1:9">
      <c r="B15" s="1" t="s">
        <v>1395</v>
      </c>
      <c r="C15" s="15" t="s">
        <v>382</v>
      </c>
      <c r="D15" s="1" t="s">
        <v>383</v>
      </c>
      <c r="E15" s="1" t="s">
        <v>384</v>
      </c>
      <c r="F15" s="4">
        <v>1866000</v>
      </c>
      <c r="G15" s="4">
        <v>11772.59</v>
      </c>
      <c r="H15" s="4">
        <v>15.84</v>
      </c>
    </row>
    <row r="16" spans="1:9">
      <c r="B16" s="1" t="s">
        <v>1355</v>
      </c>
      <c r="C16" s="15" t="s">
        <v>382</v>
      </c>
      <c r="D16" s="1" t="s">
        <v>392</v>
      </c>
      <c r="E16" s="1" t="s">
        <v>393</v>
      </c>
      <c r="F16" s="4">
        <v>316000</v>
      </c>
      <c r="G16" s="4">
        <v>7821.79</v>
      </c>
      <c r="H16" s="4">
        <v>10.53</v>
      </c>
    </row>
    <row r="17" spans="2:8">
      <c r="B17" s="1" t="s">
        <v>1388</v>
      </c>
      <c r="C17" s="15" t="s">
        <v>382</v>
      </c>
      <c r="D17" s="1" t="s">
        <v>383</v>
      </c>
      <c r="E17" s="1" t="s">
        <v>396</v>
      </c>
      <c r="F17" s="4">
        <v>950000</v>
      </c>
      <c r="G17" s="4">
        <v>7108.85</v>
      </c>
      <c r="H17" s="4">
        <v>9.57</v>
      </c>
    </row>
    <row r="18" spans="2:8">
      <c r="B18" s="1" t="s">
        <v>1390</v>
      </c>
      <c r="C18" s="15" t="s">
        <v>382</v>
      </c>
      <c r="D18" s="1" t="s">
        <v>383</v>
      </c>
      <c r="E18" s="1" t="s">
        <v>391</v>
      </c>
      <c r="F18" s="4">
        <v>384000</v>
      </c>
      <c r="G18" s="4">
        <v>6550.46</v>
      </c>
      <c r="H18" s="4">
        <v>8.81</v>
      </c>
    </row>
    <row r="19" spans="2:8">
      <c r="B19" s="1" t="s">
        <v>523</v>
      </c>
      <c r="C19" s="15" t="s">
        <v>382</v>
      </c>
      <c r="D19" s="1" t="s">
        <v>383</v>
      </c>
      <c r="E19" s="1" t="s">
        <v>524</v>
      </c>
      <c r="F19" s="4">
        <v>1349000</v>
      </c>
      <c r="G19" s="4">
        <v>5655.01</v>
      </c>
      <c r="H19" s="4">
        <v>7.61</v>
      </c>
    </row>
    <row r="20" spans="2:8">
      <c r="B20" s="1" t="s">
        <v>1387</v>
      </c>
      <c r="C20" s="15" t="s">
        <v>382</v>
      </c>
      <c r="D20" s="1" t="s">
        <v>392</v>
      </c>
      <c r="E20" s="1" t="s">
        <v>512</v>
      </c>
      <c r="F20" s="4">
        <v>358000</v>
      </c>
      <c r="G20" s="4">
        <v>3474.03</v>
      </c>
      <c r="H20" s="4">
        <v>4.67</v>
      </c>
    </row>
    <row r="21" spans="2:8">
      <c r="B21" s="1" t="s">
        <v>1376</v>
      </c>
      <c r="C21" s="15" t="s">
        <v>382</v>
      </c>
      <c r="D21" s="1" t="s">
        <v>417</v>
      </c>
      <c r="E21" s="1" t="s">
        <v>444</v>
      </c>
      <c r="F21" s="4">
        <v>454000</v>
      </c>
      <c r="G21" s="4">
        <v>3115.8</v>
      </c>
      <c r="H21" s="4">
        <v>4.1900000000000004</v>
      </c>
    </row>
    <row r="22" spans="2:8">
      <c r="B22" s="1" t="s">
        <v>2162</v>
      </c>
      <c r="C22" s="15" t="s">
        <v>382</v>
      </c>
      <c r="D22" s="1" t="s">
        <v>417</v>
      </c>
      <c r="E22" s="1" t="s">
        <v>712</v>
      </c>
      <c r="F22" s="4">
        <v>190500</v>
      </c>
      <c r="G22" s="4">
        <v>2020.06</v>
      </c>
      <c r="H22" s="4">
        <v>2.72</v>
      </c>
    </row>
    <row r="23" spans="2:8">
      <c r="B23" s="1" t="s">
        <v>1368</v>
      </c>
      <c r="C23" s="15" t="s">
        <v>382</v>
      </c>
      <c r="D23" s="1" t="s">
        <v>417</v>
      </c>
      <c r="E23" s="1" t="s">
        <v>418</v>
      </c>
      <c r="F23" s="4">
        <v>128600</v>
      </c>
      <c r="G23" s="4">
        <v>2015.16</v>
      </c>
      <c r="H23" s="4">
        <v>2.71</v>
      </c>
    </row>
    <row r="24" spans="2:8">
      <c r="B24" s="1" t="s">
        <v>2414</v>
      </c>
      <c r="C24" s="15" t="s">
        <v>382</v>
      </c>
      <c r="D24" s="1" t="s">
        <v>415</v>
      </c>
      <c r="E24" s="1" t="s">
        <v>31</v>
      </c>
      <c r="F24" s="4">
        <v>308860</v>
      </c>
      <c r="G24" s="4">
        <v>1979.64</v>
      </c>
      <c r="H24" s="4">
        <v>2.66</v>
      </c>
    </row>
    <row r="25" spans="2:8">
      <c r="B25" s="1" t="s">
        <v>2136</v>
      </c>
      <c r="C25" s="15" t="s">
        <v>382</v>
      </c>
      <c r="D25" s="1" t="s">
        <v>417</v>
      </c>
      <c r="E25" s="1" t="s">
        <v>657</v>
      </c>
      <c r="F25" s="4">
        <v>156000</v>
      </c>
      <c r="G25" s="4">
        <v>1572.71</v>
      </c>
      <c r="H25" s="4">
        <v>2.12</v>
      </c>
    </row>
    <row r="26" spans="2:8">
      <c r="B26" s="1" t="s">
        <v>2317</v>
      </c>
      <c r="C26" s="15" t="s">
        <v>382</v>
      </c>
      <c r="D26" s="1" t="s">
        <v>392</v>
      </c>
      <c r="E26" s="1" t="s">
        <v>489</v>
      </c>
      <c r="F26" s="4">
        <v>2700000</v>
      </c>
      <c r="G26" s="4">
        <v>1455.3</v>
      </c>
      <c r="H26" s="4">
        <v>1.96</v>
      </c>
    </row>
    <row r="27" spans="2:8">
      <c r="B27" s="1" t="s">
        <v>2421</v>
      </c>
      <c r="C27" s="15" t="s">
        <v>382</v>
      </c>
      <c r="D27" s="1" t="s">
        <v>383</v>
      </c>
      <c r="E27" s="1" t="s">
        <v>443</v>
      </c>
      <c r="F27" s="4">
        <v>2700000</v>
      </c>
      <c r="G27" s="4">
        <v>1395.9</v>
      </c>
      <c r="H27" s="4">
        <v>1.88</v>
      </c>
    </row>
    <row r="28" spans="2:8">
      <c r="B28" s="1" t="s">
        <v>1356</v>
      </c>
      <c r="C28" s="15" t="s">
        <v>382</v>
      </c>
      <c r="D28" s="1" t="s">
        <v>392</v>
      </c>
      <c r="E28" s="1" t="s">
        <v>531</v>
      </c>
      <c r="F28" s="4">
        <v>89500</v>
      </c>
      <c r="G28" s="4">
        <v>1326.08</v>
      </c>
      <c r="H28" s="4">
        <v>1.78</v>
      </c>
    </row>
    <row r="29" spans="2:8">
      <c r="B29" s="1" t="s">
        <v>2133</v>
      </c>
      <c r="C29" s="15" t="s">
        <v>382</v>
      </c>
      <c r="D29" s="1" t="s">
        <v>415</v>
      </c>
      <c r="E29" s="1" t="s">
        <v>681</v>
      </c>
      <c r="F29" s="4">
        <v>34320</v>
      </c>
      <c r="G29" s="4">
        <v>1001.27</v>
      </c>
      <c r="H29" s="4">
        <v>1.35</v>
      </c>
    </row>
    <row r="30" spans="2:8">
      <c r="B30" s="1" t="s">
        <v>2339</v>
      </c>
      <c r="C30" s="15" t="s">
        <v>382</v>
      </c>
      <c r="D30" s="1" t="s">
        <v>415</v>
      </c>
      <c r="E30" s="1" t="s">
        <v>416</v>
      </c>
      <c r="F30" s="4">
        <v>111280</v>
      </c>
      <c r="G30" s="4">
        <v>949.94</v>
      </c>
      <c r="H30" s="4">
        <v>1.28</v>
      </c>
    </row>
    <row r="31" spans="2:8">
      <c r="B31" s="1" t="s">
        <v>685</v>
      </c>
      <c r="C31" s="15" t="s">
        <v>382</v>
      </c>
      <c r="D31" s="1" t="s">
        <v>383</v>
      </c>
      <c r="E31" s="1" t="s">
        <v>686</v>
      </c>
      <c r="F31" s="4">
        <v>935000</v>
      </c>
      <c r="G31" s="4">
        <v>803.17</v>
      </c>
      <c r="H31" s="4">
        <v>1.08</v>
      </c>
    </row>
    <row r="32" spans="2:8">
      <c r="B32" s="2" t="s">
        <v>447</v>
      </c>
      <c r="C32" s="17"/>
      <c r="D32" s="2"/>
      <c r="E32" s="2"/>
      <c r="F32" s="10"/>
      <c r="G32" s="10">
        <f>SUM(G11:G31)</f>
        <v>72862.250000000015</v>
      </c>
      <c r="H32" s="10">
        <f>SUM(H11:H31)</f>
        <v>98.039999999999992</v>
      </c>
    </row>
    <row r="33" spans="2:8">
      <c r="B33" s="2" t="s">
        <v>448</v>
      </c>
      <c r="C33" s="17"/>
      <c r="D33" s="2"/>
      <c r="E33" s="2"/>
      <c r="F33" s="10"/>
      <c r="G33" s="10">
        <v>1626.04</v>
      </c>
      <c r="H33" s="10">
        <v>2.19</v>
      </c>
    </row>
    <row r="34" spans="2:8">
      <c r="B34" s="2" t="s">
        <v>368</v>
      </c>
      <c r="C34" s="17"/>
      <c r="D34" s="2"/>
      <c r="E34" s="2"/>
      <c r="F34" s="10"/>
      <c r="G34" s="10">
        <v>74488.289999999994</v>
      </c>
      <c r="H34" s="10">
        <v>100.24</v>
      </c>
    </row>
    <row r="35" spans="2:8">
      <c r="B35" s="2" t="s">
        <v>369</v>
      </c>
      <c r="C35" s="17"/>
      <c r="D35" s="2"/>
      <c r="E35" s="2"/>
      <c r="F35" s="10"/>
      <c r="G35" s="10">
        <v>-174.81571789000645</v>
      </c>
      <c r="H35" s="10">
        <v>-0.23999999999999488</v>
      </c>
    </row>
    <row r="36" spans="2:8">
      <c r="B36" s="2" t="s">
        <v>370</v>
      </c>
      <c r="C36" s="17"/>
      <c r="D36" s="2"/>
      <c r="E36" s="2"/>
      <c r="F36" s="10"/>
      <c r="G36" s="10">
        <v>74313.474282109994</v>
      </c>
      <c r="H36" s="10">
        <v>100</v>
      </c>
    </row>
    <row r="37" spans="2:8">
      <c r="B37" s="1" t="s">
        <v>371</v>
      </c>
    </row>
    <row r="38" spans="2:8">
      <c r="B38" s="1" t="s">
        <v>372</v>
      </c>
    </row>
    <row r="40" spans="2:8" ht="25.5">
      <c r="B40" s="11" t="s">
        <v>373</v>
      </c>
      <c r="C40" s="15" t="s">
        <v>374</v>
      </c>
    </row>
    <row r="41" spans="2:8">
      <c r="B41" s="2"/>
    </row>
    <row r="42" spans="2:8">
      <c r="B42" s="2" t="s">
        <v>375</v>
      </c>
    </row>
    <row r="43" spans="2:8">
      <c r="B43" s="2" t="s">
        <v>449</v>
      </c>
    </row>
    <row r="44" spans="2:8">
      <c r="B44" s="2" t="s">
        <v>376</v>
      </c>
    </row>
    <row r="45" spans="2:8">
      <c r="B45" s="2" t="s">
        <v>63</v>
      </c>
      <c r="C45" s="17"/>
    </row>
    <row r="46" spans="2:8">
      <c r="B46" s="2" t="s">
        <v>64</v>
      </c>
      <c r="C46" s="17"/>
    </row>
    <row r="47" spans="2:8">
      <c r="B47" s="2" t="s">
        <v>65</v>
      </c>
      <c r="C47" s="17"/>
    </row>
    <row r="48" spans="2:8">
      <c r="B48" s="2" t="s">
        <v>66</v>
      </c>
      <c r="C48" s="17"/>
    </row>
    <row r="49" spans="2:3">
      <c r="B49" s="2" t="s">
        <v>67</v>
      </c>
      <c r="C49" s="17"/>
    </row>
    <row r="50" spans="2:3">
      <c r="B50" s="2" t="s">
        <v>68</v>
      </c>
      <c r="C50" s="17"/>
    </row>
    <row r="51" spans="2:3">
      <c r="B51" s="2" t="s">
        <v>69</v>
      </c>
      <c r="C51" s="17"/>
    </row>
    <row r="52" spans="2:3">
      <c r="B52" s="2" t="s">
        <v>70</v>
      </c>
      <c r="C52" s="17"/>
    </row>
    <row r="53" spans="2:3">
      <c r="B53" s="2" t="s">
        <v>2798</v>
      </c>
      <c r="C53" s="17"/>
    </row>
    <row r="54" spans="2:3">
      <c r="B54" s="2" t="s">
        <v>377</v>
      </c>
    </row>
    <row r="55" spans="2:3">
      <c r="B55" s="2" t="s">
        <v>378</v>
      </c>
    </row>
  </sheetData>
  <mergeCells count="2">
    <mergeCell ref="B1:E1"/>
    <mergeCell ref="C3:C7"/>
  </mergeCells>
  <phoneticPr fontId="0" type="noConversion"/>
  <hyperlinks>
    <hyperlink ref="A1" location="Index!A1" display="Index" xr:uid="{00000000-0004-0000-1D00-000000000000}"/>
  </hyperlinks>
  <pageMargins left="0.75" right="0.75" top="1" bottom="1" header="0.5" footer="0.5"/>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I75"/>
  <sheetViews>
    <sheetView workbookViewId="0">
      <selection activeCell="B1" sqref="B1:E1"/>
    </sheetView>
  </sheetViews>
  <sheetFormatPr defaultRowHeight="12.75"/>
  <cols>
    <col min="1" max="1" width="5.42578125" style="1" bestFit="1" customWidth="1"/>
    <col min="2" max="2" width="68.42578125" style="1" customWidth="1"/>
    <col min="3" max="3" width="20.7109375" style="15"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286</v>
      </c>
      <c r="C1" s="269"/>
      <c r="D1" s="269"/>
      <c r="E1" s="269"/>
    </row>
    <row r="2" spans="1:9" ht="13.5" thickBot="1"/>
    <row r="3" spans="1:9" ht="15">
      <c r="B3" s="96" t="s">
        <v>2035</v>
      </c>
      <c r="C3" s="299"/>
    </row>
    <row r="4" spans="1:9" ht="30">
      <c r="B4" s="97" t="s">
        <v>2036</v>
      </c>
      <c r="C4" s="300"/>
    </row>
    <row r="5" spans="1:9" ht="15">
      <c r="B5" s="97" t="s">
        <v>1925</v>
      </c>
      <c r="C5" s="300"/>
    </row>
    <row r="6" spans="1:9" ht="15">
      <c r="B6" s="97" t="s">
        <v>1942</v>
      </c>
      <c r="C6" s="300"/>
    </row>
    <row r="7" spans="1:9" ht="30.75" thickBot="1">
      <c r="B7" s="98" t="s">
        <v>2037</v>
      </c>
      <c r="C7" s="301"/>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1392</v>
      </c>
      <c r="C14" s="15" t="s">
        <v>382</v>
      </c>
      <c r="D14" s="1" t="s">
        <v>388</v>
      </c>
      <c r="E14" s="1" t="s">
        <v>389</v>
      </c>
      <c r="F14" s="4">
        <v>2230000</v>
      </c>
      <c r="G14" s="4">
        <v>35251.839999999997</v>
      </c>
      <c r="H14" s="4">
        <v>19.62</v>
      </c>
    </row>
    <row r="15" spans="1:9">
      <c r="B15" s="1" t="s">
        <v>1391</v>
      </c>
      <c r="C15" s="15" t="s">
        <v>382</v>
      </c>
      <c r="D15" s="1" t="s">
        <v>388</v>
      </c>
      <c r="E15" s="1" t="s">
        <v>390</v>
      </c>
      <c r="F15" s="4">
        <v>813126</v>
      </c>
      <c r="G15" s="4">
        <v>27205.16</v>
      </c>
      <c r="H15" s="4">
        <v>15.14</v>
      </c>
    </row>
    <row r="16" spans="1:9">
      <c r="B16" s="1" t="s">
        <v>2099</v>
      </c>
      <c r="C16" s="15" t="s">
        <v>382</v>
      </c>
      <c r="D16" s="1" t="s">
        <v>388</v>
      </c>
      <c r="E16" s="1" t="s">
        <v>647</v>
      </c>
      <c r="F16" s="4">
        <v>1275000</v>
      </c>
      <c r="G16" s="4">
        <v>13966.99</v>
      </c>
      <c r="H16" s="4">
        <v>7.77</v>
      </c>
    </row>
    <row r="17" spans="2:8">
      <c r="B17" s="1" t="s">
        <v>1386</v>
      </c>
      <c r="C17" s="15" t="s">
        <v>382</v>
      </c>
      <c r="D17" s="1" t="s">
        <v>388</v>
      </c>
      <c r="E17" s="1" t="s">
        <v>513</v>
      </c>
      <c r="F17" s="4">
        <v>1323741</v>
      </c>
      <c r="G17" s="4">
        <v>13018.99</v>
      </c>
      <c r="H17" s="4">
        <v>7.24</v>
      </c>
    </row>
    <row r="18" spans="2:8">
      <c r="B18" s="1" t="s">
        <v>2310</v>
      </c>
      <c r="C18" s="15" t="s">
        <v>382</v>
      </c>
      <c r="D18" s="1" t="s">
        <v>388</v>
      </c>
      <c r="E18" s="1" t="s">
        <v>404</v>
      </c>
      <c r="F18" s="4">
        <v>375363</v>
      </c>
      <c r="G18" s="4">
        <v>11031.36</v>
      </c>
      <c r="H18" s="4">
        <v>6.14</v>
      </c>
    </row>
    <row r="19" spans="2:8">
      <c r="B19" s="1" t="s">
        <v>2138</v>
      </c>
      <c r="C19" s="15" t="s">
        <v>382</v>
      </c>
      <c r="D19" s="1" t="s">
        <v>388</v>
      </c>
      <c r="E19" s="1" t="s">
        <v>403</v>
      </c>
      <c r="F19" s="4">
        <v>1350000</v>
      </c>
      <c r="G19" s="4">
        <v>7366.28</v>
      </c>
      <c r="H19" s="4">
        <v>4.0999999999999996</v>
      </c>
    </row>
    <row r="20" spans="2:8">
      <c r="B20" s="1" t="s">
        <v>2360</v>
      </c>
      <c r="C20" s="15" t="s">
        <v>382</v>
      </c>
      <c r="D20" s="1" t="s">
        <v>388</v>
      </c>
      <c r="E20" s="1" t="s">
        <v>736</v>
      </c>
      <c r="F20" s="4">
        <v>783339</v>
      </c>
      <c r="G20" s="4">
        <v>6733.58</v>
      </c>
      <c r="H20" s="4">
        <v>3.75</v>
      </c>
    </row>
    <row r="21" spans="2:8">
      <c r="B21" s="1" t="s">
        <v>1365</v>
      </c>
      <c r="C21" s="15" t="s">
        <v>382</v>
      </c>
      <c r="D21" s="1" t="s">
        <v>388</v>
      </c>
      <c r="E21" s="1" t="s">
        <v>408</v>
      </c>
      <c r="F21" s="4">
        <v>1531048</v>
      </c>
      <c r="G21" s="4">
        <v>6118.07</v>
      </c>
      <c r="H21" s="4">
        <v>3.4</v>
      </c>
    </row>
    <row r="22" spans="2:8">
      <c r="B22" s="1" t="s">
        <v>2150</v>
      </c>
      <c r="C22" s="15" t="s">
        <v>382</v>
      </c>
      <c r="D22" s="1" t="s">
        <v>388</v>
      </c>
      <c r="E22" s="1" t="s">
        <v>536</v>
      </c>
      <c r="F22" s="4">
        <v>138331</v>
      </c>
      <c r="G22" s="4">
        <v>5631.87</v>
      </c>
      <c r="H22" s="4">
        <v>3.13</v>
      </c>
    </row>
    <row r="23" spans="2:8">
      <c r="B23" s="1" t="s">
        <v>1374</v>
      </c>
      <c r="C23" s="15" t="s">
        <v>382</v>
      </c>
      <c r="D23" s="1" t="s">
        <v>441</v>
      </c>
      <c r="E23" s="1" t="s">
        <v>518</v>
      </c>
      <c r="F23" s="4">
        <v>107330</v>
      </c>
      <c r="G23" s="4">
        <v>5276.07</v>
      </c>
      <c r="H23" s="4">
        <v>2.94</v>
      </c>
    </row>
    <row r="24" spans="2:8">
      <c r="B24" s="1" t="s">
        <v>1363</v>
      </c>
      <c r="C24" s="15" t="s">
        <v>382</v>
      </c>
      <c r="D24" s="1" t="s">
        <v>388</v>
      </c>
      <c r="E24" s="1" t="s">
        <v>405</v>
      </c>
      <c r="F24" s="4">
        <v>181000</v>
      </c>
      <c r="G24" s="4">
        <v>4706.91</v>
      </c>
      <c r="H24" s="4">
        <v>2.62</v>
      </c>
    </row>
    <row r="25" spans="2:8">
      <c r="B25" s="1" t="s">
        <v>2131</v>
      </c>
      <c r="C25" s="15" t="s">
        <v>382</v>
      </c>
      <c r="D25" s="1" t="s">
        <v>439</v>
      </c>
      <c r="E25" s="1" t="s">
        <v>11</v>
      </c>
      <c r="F25" s="4">
        <v>203816</v>
      </c>
      <c r="G25" s="4">
        <v>4145.3100000000004</v>
      </c>
      <c r="H25" s="4">
        <v>2.31</v>
      </c>
    </row>
    <row r="26" spans="2:8">
      <c r="B26" s="1" t="s">
        <v>2158</v>
      </c>
      <c r="C26" s="15" t="s">
        <v>382</v>
      </c>
      <c r="D26" s="1" t="s">
        <v>388</v>
      </c>
      <c r="E26" s="1" t="s">
        <v>715</v>
      </c>
      <c r="F26" s="4">
        <v>188000</v>
      </c>
      <c r="G26" s="4">
        <v>4012.3</v>
      </c>
      <c r="H26" s="4">
        <v>2.23</v>
      </c>
    </row>
    <row r="27" spans="2:8">
      <c r="B27" s="1" t="s">
        <v>2407</v>
      </c>
      <c r="C27" s="15" t="s">
        <v>382</v>
      </c>
      <c r="D27" s="1" t="s">
        <v>388</v>
      </c>
      <c r="E27" s="1" t="s">
        <v>492</v>
      </c>
      <c r="F27" s="4">
        <v>2050000</v>
      </c>
      <c r="G27" s="4">
        <v>3832.48</v>
      </c>
      <c r="H27" s="4">
        <v>2.13</v>
      </c>
    </row>
    <row r="28" spans="2:8">
      <c r="B28" s="1" t="s">
        <v>2160</v>
      </c>
      <c r="C28" s="15" t="s">
        <v>382</v>
      </c>
      <c r="D28" s="1" t="s">
        <v>423</v>
      </c>
      <c r="E28" s="1" t="s">
        <v>37</v>
      </c>
      <c r="F28" s="4">
        <v>124500</v>
      </c>
      <c r="G28" s="4">
        <v>3614.36</v>
      </c>
      <c r="H28" s="4">
        <v>2.0099999999999998</v>
      </c>
    </row>
    <row r="29" spans="2:8">
      <c r="B29" s="1" t="s">
        <v>2422</v>
      </c>
      <c r="C29" s="15" t="s">
        <v>382</v>
      </c>
      <c r="D29" s="1" t="s">
        <v>388</v>
      </c>
      <c r="E29" s="1" t="s">
        <v>38</v>
      </c>
      <c r="F29" s="4">
        <v>472601</v>
      </c>
      <c r="G29" s="4">
        <v>3529.38</v>
      </c>
      <c r="H29" s="4">
        <v>1.96</v>
      </c>
    </row>
    <row r="30" spans="2:8">
      <c r="B30" s="1" t="s">
        <v>2423</v>
      </c>
      <c r="C30" s="15" t="s">
        <v>382</v>
      </c>
      <c r="D30" s="1" t="s">
        <v>388</v>
      </c>
      <c r="E30" s="1" t="s">
        <v>914</v>
      </c>
      <c r="F30" s="4">
        <v>62500</v>
      </c>
      <c r="G30" s="4">
        <v>2690.19</v>
      </c>
      <c r="H30" s="4">
        <v>1.5</v>
      </c>
    </row>
    <row r="31" spans="2:8">
      <c r="B31" s="1" t="s">
        <v>2392</v>
      </c>
      <c r="C31" s="15" t="s">
        <v>382</v>
      </c>
      <c r="D31" s="1" t="s">
        <v>388</v>
      </c>
      <c r="E31" s="1" t="s">
        <v>472</v>
      </c>
      <c r="F31" s="4">
        <v>800000</v>
      </c>
      <c r="G31" s="4">
        <v>2077.6</v>
      </c>
      <c r="H31" s="4">
        <v>1.1599999999999999</v>
      </c>
    </row>
    <row r="32" spans="2:8">
      <c r="B32" s="1" t="s">
        <v>2424</v>
      </c>
      <c r="C32" s="15" t="s">
        <v>382</v>
      </c>
      <c r="D32" s="1" t="s">
        <v>397</v>
      </c>
      <c r="E32" s="1" t="s">
        <v>39</v>
      </c>
      <c r="F32" s="4">
        <v>1276580</v>
      </c>
      <c r="G32" s="4">
        <v>1805.08</v>
      </c>
      <c r="H32" s="4">
        <v>1</v>
      </c>
    </row>
    <row r="33" spans="2:8">
      <c r="B33" s="1" t="s">
        <v>2425</v>
      </c>
      <c r="C33" s="15" t="s">
        <v>382</v>
      </c>
      <c r="D33" s="1" t="s">
        <v>388</v>
      </c>
      <c r="E33" s="1" t="s">
        <v>40</v>
      </c>
      <c r="F33" s="4">
        <v>93210</v>
      </c>
      <c r="G33" s="4">
        <v>1785.25</v>
      </c>
      <c r="H33" s="4">
        <v>0.99</v>
      </c>
    </row>
    <row r="34" spans="2:8">
      <c r="B34" s="1" t="s">
        <v>2426</v>
      </c>
      <c r="C34" s="15" t="s">
        <v>382</v>
      </c>
      <c r="D34" s="1" t="s">
        <v>441</v>
      </c>
      <c r="E34" s="1" t="s">
        <v>41</v>
      </c>
      <c r="F34" s="4">
        <v>180000</v>
      </c>
      <c r="G34" s="4">
        <v>1729.71</v>
      </c>
      <c r="H34" s="4">
        <v>0.96</v>
      </c>
    </row>
    <row r="35" spans="2:8">
      <c r="B35" s="1" t="s">
        <v>2333</v>
      </c>
      <c r="C35" s="15" t="s">
        <v>382</v>
      </c>
      <c r="D35" s="1" t="s">
        <v>388</v>
      </c>
      <c r="E35" s="1" t="s">
        <v>675</v>
      </c>
      <c r="F35" s="4">
        <v>68792</v>
      </c>
      <c r="G35" s="4">
        <v>1558.9</v>
      </c>
      <c r="H35" s="4">
        <v>0.87</v>
      </c>
    </row>
    <row r="36" spans="2:8">
      <c r="B36" s="1" t="s">
        <v>2427</v>
      </c>
      <c r="C36" s="15" t="s">
        <v>382</v>
      </c>
      <c r="D36" s="1" t="s">
        <v>441</v>
      </c>
      <c r="E36" s="1" t="s">
        <v>42</v>
      </c>
      <c r="F36" s="4">
        <v>22089</v>
      </c>
      <c r="G36" s="4">
        <v>1544.5</v>
      </c>
      <c r="H36" s="4">
        <v>0.86</v>
      </c>
    </row>
    <row r="37" spans="2:8">
      <c r="B37" s="1" t="s">
        <v>2357</v>
      </c>
      <c r="C37" s="15" t="s">
        <v>382</v>
      </c>
      <c r="D37" s="1" t="s">
        <v>468</v>
      </c>
      <c r="E37" s="1" t="s">
        <v>734</v>
      </c>
      <c r="F37" s="4">
        <v>2400</v>
      </c>
      <c r="G37" s="4">
        <v>1003.95</v>
      </c>
      <c r="H37" s="4">
        <v>0.56000000000000005</v>
      </c>
    </row>
    <row r="38" spans="2:8">
      <c r="B38" s="1" t="s">
        <v>2428</v>
      </c>
      <c r="C38" s="15" t="s">
        <v>382</v>
      </c>
      <c r="D38" s="1" t="s">
        <v>397</v>
      </c>
      <c r="E38" s="1" t="s">
        <v>43</v>
      </c>
      <c r="F38" s="4">
        <v>70000</v>
      </c>
      <c r="G38" s="4">
        <v>900.97</v>
      </c>
      <c r="H38" s="4">
        <v>0.5</v>
      </c>
    </row>
    <row r="39" spans="2:8">
      <c r="B39" s="1" t="s">
        <v>1378</v>
      </c>
      <c r="C39" s="15" t="s">
        <v>382</v>
      </c>
      <c r="D39" s="1" t="s">
        <v>388</v>
      </c>
      <c r="E39" s="1" t="s">
        <v>520</v>
      </c>
      <c r="F39" s="4">
        <v>15400</v>
      </c>
      <c r="G39" s="4">
        <v>562.33000000000004</v>
      </c>
      <c r="H39" s="4">
        <v>0.31</v>
      </c>
    </row>
    <row r="40" spans="2:8">
      <c r="B40" s="1" t="s">
        <v>1354</v>
      </c>
      <c r="C40" s="15" t="s">
        <v>382</v>
      </c>
      <c r="D40" s="1" t="s">
        <v>441</v>
      </c>
      <c r="E40" s="1" t="s">
        <v>527</v>
      </c>
      <c r="F40" s="4">
        <v>50000</v>
      </c>
      <c r="G40" s="4">
        <v>481.73</v>
      </c>
      <c r="H40" s="4">
        <v>0.27</v>
      </c>
    </row>
    <row r="41" spans="2:8">
      <c r="B41" s="1" t="s">
        <v>2429</v>
      </c>
      <c r="C41" s="15" t="s">
        <v>382</v>
      </c>
      <c r="D41" s="1" t="s">
        <v>454</v>
      </c>
      <c r="E41" s="1" t="s">
        <v>44</v>
      </c>
      <c r="F41" s="4">
        <v>4044</v>
      </c>
      <c r="G41" s="4">
        <v>61.26</v>
      </c>
      <c r="H41" s="4">
        <v>0.03</v>
      </c>
    </row>
    <row r="42" spans="2:8">
      <c r="B42" s="2" t="s">
        <v>447</v>
      </c>
      <c r="C42" s="17"/>
      <c r="D42" s="2"/>
      <c r="E42" s="2"/>
      <c r="F42" s="10"/>
      <c r="G42" s="10">
        <f>SUM(G11:G41)</f>
        <v>171642.42</v>
      </c>
      <c r="H42" s="10">
        <f>SUM(H11:H41)</f>
        <v>95.5</v>
      </c>
    </row>
    <row r="43" spans="2:8">
      <c r="B43" s="6" t="s">
        <v>345</v>
      </c>
      <c r="C43" s="18" t="s">
        <v>346</v>
      </c>
      <c r="D43" s="6" t="s">
        <v>379</v>
      </c>
      <c r="E43" s="6" t="s">
        <v>348</v>
      </c>
      <c r="F43" s="8" t="s">
        <v>349</v>
      </c>
      <c r="G43" s="8" t="s">
        <v>350</v>
      </c>
      <c r="H43" s="8" t="s">
        <v>351</v>
      </c>
    </row>
    <row r="44" spans="2:8">
      <c r="B44" s="2" t="s">
        <v>381</v>
      </c>
    </row>
    <row r="45" spans="2:8">
      <c r="B45" s="2" t="s">
        <v>45</v>
      </c>
    </row>
    <row r="46" spans="2:8">
      <c r="B46" s="1" t="s">
        <v>46</v>
      </c>
      <c r="C46" s="15" t="s">
        <v>382</v>
      </c>
      <c r="D46" s="1" t="s">
        <v>388</v>
      </c>
      <c r="E46" s="1" t="s">
        <v>47</v>
      </c>
      <c r="F46" s="4">
        <v>72500</v>
      </c>
      <c r="G46" s="4">
        <v>1581.98</v>
      </c>
      <c r="H46" s="4">
        <v>0.88</v>
      </c>
    </row>
    <row r="47" spans="2:8">
      <c r="B47" s="1" t="s">
        <v>48</v>
      </c>
      <c r="C47" s="15" t="s">
        <v>382</v>
      </c>
      <c r="D47" s="1" t="s">
        <v>388</v>
      </c>
      <c r="E47" s="1" t="s">
        <v>49</v>
      </c>
      <c r="F47" s="4">
        <v>500</v>
      </c>
      <c r="G47" s="4">
        <v>1281.77</v>
      </c>
      <c r="H47" s="4">
        <v>0.71</v>
      </c>
    </row>
    <row r="48" spans="2:8">
      <c r="B48" s="1" t="s">
        <v>50</v>
      </c>
      <c r="C48" s="15" t="s">
        <v>382</v>
      </c>
      <c r="D48" s="1" t="s">
        <v>388</v>
      </c>
      <c r="E48" s="1" t="s">
        <v>51</v>
      </c>
      <c r="F48" s="4">
        <v>6000</v>
      </c>
      <c r="G48" s="4">
        <v>1210.6400000000001</v>
      </c>
      <c r="H48" s="4">
        <v>0.67</v>
      </c>
    </row>
    <row r="49" spans="2:8">
      <c r="B49" s="1" t="s">
        <v>52</v>
      </c>
      <c r="C49" s="15" t="s">
        <v>382</v>
      </c>
      <c r="D49" s="1" t="s">
        <v>388</v>
      </c>
      <c r="E49" s="1" t="s">
        <v>53</v>
      </c>
      <c r="F49" s="4">
        <v>275</v>
      </c>
      <c r="G49" s="4">
        <v>499.97</v>
      </c>
      <c r="H49" s="4">
        <v>0.28000000000000003</v>
      </c>
    </row>
    <row r="50" spans="2:8">
      <c r="B50" s="2" t="s">
        <v>54</v>
      </c>
      <c r="C50" s="17"/>
      <c r="D50" s="2"/>
      <c r="E50" s="2"/>
      <c r="F50" s="10"/>
      <c r="G50" s="10">
        <f>SUM(G43:G49)</f>
        <v>4574.3600000000006</v>
      </c>
      <c r="H50" s="10">
        <f>SUM(H43:H49)</f>
        <v>2.54</v>
      </c>
    </row>
    <row r="51" spans="2:8">
      <c r="B51" s="2" t="s">
        <v>448</v>
      </c>
      <c r="C51" s="17"/>
      <c r="D51" s="2"/>
      <c r="E51" s="2"/>
      <c r="F51" s="10"/>
      <c r="G51" s="10">
        <v>7204.88</v>
      </c>
      <c r="H51" s="10">
        <v>4.01</v>
      </c>
    </row>
    <row r="52" spans="2:8">
      <c r="B52" s="2" t="s">
        <v>368</v>
      </c>
      <c r="C52" s="17"/>
      <c r="D52" s="2"/>
      <c r="E52" s="2"/>
      <c r="F52" s="10"/>
      <c r="G52" s="10">
        <v>183421.66</v>
      </c>
      <c r="H52" s="10">
        <v>102.07</v>
      </c>
    </row>
    <row r="53" spans="2:8">
      <c r="B53" s="2" t="s">
        <v>369</v>
      </c>
      <c r="C53" s="17"/>
      <c r="D53" s="2"/>
      <c r="E53" s="2"/>
      <c r="F53" s="10"/>
      <c r="G53" s="10">
        <v>-3724.8499153100083</v>
      </c>
      <c r="H53" s="10">
        <v>-2.0699999999999932</v>
      </c>
    </row>
    <row r="54" spans="2:8">
      <c r="B54" s="2" t="s">
        <v>370</v>
      </c>
      <c r="C54" s="17"/>
      <c r="D54" s="2"/>
      <c r="E54" s="2"/>
      <c r="F54" s="10"/>
      <c r="G54" s="10">
        <v>179696.81008468999</v>
      </c>
      <c r="H54" s="10">
        <v>100</v>
      </c>
    </row>
    <row r="55" spans="2:8">
      <c r="B55" s="1" t="s">
        <v>371</v>
      </c>
    </row>
    <row r="56" spans="2:8">
      <c r="B56" s="1" t="s">
        <v>372</v>
      </c>
    </row>
    <row r="58" spans="2:8" ht="25.5">
      <c r="B58" s="11" t="s">
        <v>373</v>
      </c>
      <c r="C58" s="15" t="s">
        <v>374</v>
      </c>
    </row>
    <row r="59" spans="2:8">
      <c r="B59" s="2"/>
    </row>
    <row r="60" spans="2:8">
      <c r="B60" s="2" t="s">
        <v>375</v>
      </c>
    </row>
    <row r="61" spans="2:8">
      <c r="B61" s="2" t="s">
        <v>449</v>
      </c>
    </row>
    <row r="62" spans="2:8">
      <c r="B62" s="2" t="s">
        <v>376</v>
      </c>
    </row>
    <row r="63" spans="2:8">
      <c r="B63" s="2" t="s">
        <v>55</v>
      </c>
      <c r="C63" s="17"/>
    </row>
    <row r="64" spans="2:8">
      <c r="B64" s="2" t="s">
        <v>56</v>
      </c>
      <c r="C64" s="17"/>
    </row>
    <row r="65" spans="2:8">
      <c r="B65" s="2" t="s">
        <v>57</v>
      </c>
      <c r="C65" s="17"/>
    </row>
    <row r="66" spans="2:8">
      <c r="B66" s="2" t="s">
        <v>58</v>
      </c>
      <c r="C66" s="17"/>
    </row>
    <row r="67" spans="2:8">
      <c r="B67" s="2" t="s">
        <v>59</v>
      </c>
      <c r="C67" s="17"/>
    </row>
    <row r="68" spans="2:8">
      <c r="B68" s="2" t="s">
        <v>60</v>
      </c>
      <c r="C68" s="17"/>
    </row>
    <row r="69" spans="2:8">
      <c r="B69" s="2" t="s">
        <v>61</v>
      </c>
      <c r="C69" s="17"/>
    </row>
    <row r="70" spans="2:8">
      <c r="B70" s="2" t="s">
        <v>62</v>
      </c>
      <c r="C70" s="17"/>
    </row>
    <row r="71" spans="2:8" s="134" customFormat="1">
      <c r="B71" s="104" t="s">
        <v>2797</v>
      </c>
      <c r="C71" s="144"/>
      <c r="F71" s="136"/>
      <c r="G71" s="4"/>
      <c r="H71" s="4"/>
    </row>
    <row r="72" spans="2:8" s="134" customFormat="1">
      <c r="B72" s="104" t="s">
        <v>377</v>
      </c>
      <c r="C72" s="135"/>
      <c r="F72" s="136"/>
      <c r="G72" s="4"/>
      <c r="H72" s="4"/>
    </row>
    <row r="73" spans="2:8" s="134" customFormat="1">
      <c r="B73" s="256" t="s">
        <v>2787</v>
      </c>
      <c r="C73" s="135"/>
      <c r="F73" s="136"/>
      <c r="G73" s="150"/>
      <c r="H73" s="150"/>
    </row>
    <row r="74" spans="2:8" s="134" customFormat="1" ht="25.5">
      <c r="B74" s="257" t="s">
        <v>2955</v>
      </c>
      <c r="C74" s="135"/>
      <c r="F74" s="136"/>
      <c r="G74" s="136"/>
      <c r="H74" s="136"/>
    </row>
    <row r="75" spans="2:8" s="134" customFormat="1" ht="25.5">
      <c r="B75" s="257" t="s">
        <v>2956</v>
      </c>
      <c r="C75" s="135"/>
      <c r="F75" s="136"/>
      <c r="G75" s="136"/>
      <c r="H75" s="136"/>
    </row>
  </sheetData>
  <mergeCells count="2">
    <mergeCell ref="B1:E1"/>
    <mergeCell ref="C3:C7"/>
  </mergeCells>
  <phoneticPr fontId="0" type="noConversion"/>
  <hyperlinks>
    <hyperlink ref="A1" location="Index!A1" display="Index" xr:uid="{00000000-0004-0000-1C00-000000000000}"/>
  </hyperlinks>
  <pageMargins left="0.75" right="0.75" top="1" bottom="1" header="0.5" footer="0.5"/>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I72"/>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306</v>
      </c>
      <c r="C1" s="269"/>
      <c r="D1" s="269"/>
      <c r="E1" s="269"/>
    </row>
    <row r="2" spans="1:9" ht="13.5" thickBot="1"/>
    <row r="3" spans="1:9" ht="15">
      <c r="B3" s="90" t="s">
        <v>2038</v>
      </c>
      <c r="C3" s="284"/>
    </row>
    <row r="4" spans="1:9" ht="30">
      <c r="B4" s="92" t="s">
        <v>2039</v>
      </c>
      <c r="C4" s="285"/>
    </row>
    <row r="5" spans="1:9" ht="15">
      <c r="B5" s="92" t="s">
        <v>1925</v>
      </c>
      <c r="C5" s="285"/>
    </row>
    <row r="6" spans="1:9" ht="15">
      <c r="B6" s="92" t="s">
        <v>1942</v>
      </c>
      <c r="C6" s="285"/>
    </row>
    <row r="7" spans="1:9" ht="30.75" thickBot="1">
      <c r="B7" s="93" t="s">
        <v>2040</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1389</v>
      </c>
      <c r="C14" s="15" t="s">
        <v>382</v>
      </c>
      <c r="D14" s="1" t="s">
        <v>401</v>
      </c>
      <c r="E14" s="1" t="s">
        <v>409</v>
      </c>
      <c r="F14" s="4">
        <v>4820000</v>
      </c>
      <c r="G14" s="4">
        <v>9770.14</v>
      </c>
      <c r="H14" s="4">
        <v>7.96</v>
      </c>
    </row>
    <row r="15" spans="1:9">
      <c r="B15" s="1" t="s">
        <v>2323</v>
      </c>
      <c r="C15" s="15" t="s">
        <v>382</v>
      </c>
      <c r="D15" s="1" t="s">
        <v>401</v>
      </c>
      <c r="E15" s="1" t="s">
        <v>617</v>
      </c>
      <c r="F15" s="4">
        <v>1341532</v>
      </c>
      <c r="G15" s="4">
        <v>7629.96</v>
      </c>
      <c r="H15" s="4">
        <v>6.21</v>
      </c>
    </row>
    <row r="16" spans="1:9">
      <c r="B16" s="1" t="s">
        <v>2085</v>
      </c>
      <c r="C16" s="15" t="s">
        <v>382</v>
      </c>
      <c r="D16" s="1" t="s">
        <v>401</v>
      </c>
      <c r="E16" s="1" t="s">
        <v>402</v>
      </c>
      <c r="F16" s="4">
        <v>302400</v>
      </c>
      <c r="G16" s="4">
        <v>7473.21</v>
      </c>
      <c r="H16" s="4">
        <v>6.09</v>
      </c>
    </row>
    <row r="17" spans="2:8">
      <c r="B17" s="1" t="s">
        <v>1381</v>
      </c>
      <c r="C17" s="15" t="s">
        <v>382</v>
      </c>
      <c r="D17" s="1" t="s">
        <v>401</v>
      </c>
      <c r="E17" s="1" t="s">
        <v>428</v>
      </c>
      <c r="F17" s="4">
        <v>974000</v>
      </c>
      <c r="G17" s="4">
        <v>7347.86</v>
      </c>
      <c r="H17" s="4">
        <v>5.98</v>
      </c>
    </row>
    <row r="18" spans="2:8">
      <c r="B18" s="1" t="s">
        <v>1379</v>
      </c>
      <c r="C18" s="15" t="s">
        <v>382</v>
      </c>
      <c r="D18" s="1" t="s">
        <v>394</v>
      </c>
      <c r="E18" s="1" t="s">
        <v>395</v>
      </c>
      <c r="F18" s="4">
        <v>417000</v>
      </c>
      <c r="G18" s="4">
        <v>7224.53</v>
      </c>
      <c r="H18" s="4">
        <v>5.88</v>
      </c>
    </row>
    <row r="19" spans="2:8">
      <c r="B19" s="1" t="s">
        <v>1380</v>
      </c>
      <c r="C19" s="15" t="s">
        <v>382</v>
      </c>
      <c r="D19" s="1" t="s">
        <v>401</v>
      </c>
      <c r="E19" s="1" t="s">
        <v>461</v>
      </c>
      <c r="F19" s="4">
        <v>820000</v>
      </c>
      <c r="G19" s="4">
        <v>6224.62</v>
      </c>
      <c r="H19" s="4">
        <v>5.07</v>
      </c>
    </row>
    <row r="20" spans="2:8">
      <c r="B20" s="1" t="s">
        <v>2156</v>
      </c>
      <c r="C20" s="15" t="s">
        <v>382</v>
      </c>
      <c r="D20" s="1" t="s">
        <v>401</v>
      </c>
      <c r="E20" s="1" t="s">
        <v>644</v>
      </c>
      <c r="F20" s="4">
        <v>204000</v>
      </c>
      <c r="G20" s="4">
        <v>6105.11</v>
      </c>
      <c r="H20" s="4">
        <v>4.97</v>
      </c>
    </row>
    <row r="21" spans="2:8">
      <c r="B21" s="1" t="s">
        <v>1375</v>
      </c>
      <c r="C21" s="15" t="s">
        <v>382</v>
      </c>
      <c r="D21" s="1" t="s">
        <v>493</v>
      </c>
      <c r="E21" s="1" t="s">
        <v>517</v>
      </c>
      <c r="F21" s="4">
        <v>191500</v>
      </c>
      <c r="G21" s="4">
        <v>5898.58</v>
      </c>
      <c r="H21" s="4">
        <v>4.8</v>
      </c>
    </row>
    <row r="22" spans="2:8">
      <c r="B22" s="1" t="s">
        <v>1372</v>
      </c>
      <c r="C22" s="15" t="s">
        <v>382</v>
      </c>
      <c r="D22" s="1" t="s">
        <v>394</v>
      </c>
      <c r="E22" s="1" t="s">
        <v>522</v>
      </c>
      <c r="F22" s="4">
        <v>542000</v>
      </c>
      <c r="G22" s="4">
        <v>5541.68</v>
      </c>
      <c r="H22" s="4">
        <v>4.51</v>
      </c>
    </row>
    <row r="23" spans="2:8">
      <c r="B23" s="1" t="s">
        <v>1367</v>
      </c>
      <c r="C23" s="15" t="s">
        <v>382</v>
      </c>
      <c r="D23" s="1" t="s">
        <v>401</v>
      </c>
      <c r="E23" s="1" t="s">
        <v>528</v>
      </c>
      <c r="F23" s="4">
        <v>871400</v>
      </c>
      <c r="G23" s="4">
        <v>5012.29</v>
      </c>
      <c r="H23" s="4">
        <v>4.08</v>
      </c>
    </row>
    <row r="24" spans="2:8">
      <c r="B24" s="1" t="s">
        <v>2409</v>
      </c>
      <c r="C24" s="15" t="s">
        <v>382</v>
      </c>
      <c r="D24" s="1" t="s">
        <v>401</v>
      </c>
      <c r="E24" s="1" t="s">
        <v>649</v>
      </c>
      <c r="F24" s="4">
        <v>26900</v>
      </c>
      <c r="G24" s="4">
        <v>4743.28</v>
      </c>
      <c r="H24" s="4">
        <v>3.86</v>
      </c>
    </row>
    <row r="25" spans="2:8">
      <c r="B25" s="1" t="s">
        <v>1357</v>
      </c>
      <c r="C25" s="15" t="s">
        <v>382</v>
      </c>
      <c r="D25" s="1" t="s">
        <v>487</v>
      </c>
      <c r="E25" s="1" t="s">
        <v>532</v>
      </c>
      <c r="F25" s="4">
        <v>60000</v>
      </c>
      <c r="G25" s="4">
        <v>4509.54</v>
      </c>
      <c r="H25" s="4">
        <v>3.67</v>
      </c>
    </row>
    <row r="26" spans="2:8">
      <c r="B26" s="1" t="s">
        <v>2383</v>
      </c>
      <c r="C26" s="15" t="s">
        <v>382</v>
      </c>
      <c r="D26" s="1" t="s">
        <v>441</v>
      </c>
      <c r="E26" s="1" t="s">
        <v>719</v>
      </c>
      <c r="F26" s="4">
        <v>516000</v>
      </c>
      <c r="G26" s="4">
        <v>4385.2299999999996</v>
      </c>
      <c r="H26" s="4">
        <v>3.57</v>
      </c>
    </row>
    <row r="27" spans="2:8">
      <c r="B27" s="1" t="s">
        <v>1384</v>
      </c>
      <c r="C27" s="15" t="s">
        <v>382</v>
      </c>
      <c r="D27" s="1" t="s">
        <v>394</v>
      </c>
      <c r="E27" s="1" t="s">
        <v>515</v>
      </c>
      <c r="F27" s="4">
        <v>97939</v>
      </c>
      <c r="G27" s="4">
        <v>4329.93</v>
      </c>
      <c r="H27" s="4">
        <v>3.53</v>
      </c>
    </row>
    <row r="28" spans="2:8">
      <c r="B28" s="1" t="s">
        <v>2313</v>
      </c>
      <c r="C28" s="15" t="s">
        <v>382</v>
      </c>
      <c r="D28" s="1" t="s">
        <v>394</v>
      </c>
      <c r="E28" s="1" t="s">
        <v>678</v>
      </c>
      <c r="F28" s="4">
        <v>917163</v>
      </c>
      <c r="G28" s="4">
        <v>3985.99</v>
      </c>
      <c r="H28" s="4">
        <v>3.25</v>
      </c>
    </row>
    <row r="29" spans="2:8">
      <c r="B29" s="1" t="s">
        <v>1353</v>
      </c>
      <c r="C29" s="15" t="s">
        <v>382</v>
      </c>
      <c r="D29" s="1" t="s">
        <v>394</v>
      </c>
      <c r="E29" s="1" t="s">
        <v>534</v>
      </c>
      <c r="F29" s="4">
        <v>335000</v>
      </c>
      <c r="G29" s="4">
        <v>3283.67</v>
      </c>
      <c r="H29" s="4">
        <v>2.67</v>
      </c>
    </row>
    <row r="30" spans="2:8">
      <c r="B30" s="1" t="s">
        <v>2368</v>
      </c>
      <c r="C30" s="15" t="s">
        <v>382</v>
      </c>
      <c r="D30" s="1" t="s">
        <v>394</v>
      </c>
      <c r="E30" s="1" t="s">
        <v>802</v>
      </c>
      <c r="F30" s="4">
        <v>1282500</v>
      </c>
      <c r="G30" s="4">
        <v>2985.02</v>
      </c>
      <c r="H30" s="4">
        <v>2.4300000000000002</v>
      </c>
    </row>
    <row r="31" spans="2:8">
      <c r="B31" s="1" t="s">
        <v>1370</v>
      </c>
      <c r="C31" s="15" t="s">
        <v>382</v>
      </c>
      <c r="D31" s="1" t="s">
        <v>487</v>
      </c>
      <c r="E31" s="1" t="s">
        <v>525</v>
      </c>
      <c r="F31" s="4">
        <v>111000</v>
      </c>
      <c r="G31" s="4">
        <v>2964.98</v>
      </c>
      <c r="H31" s="4">
        <v>2.41</v>
      </c>
    </row>
    <row r="32" spans="2:8">
      <c r="B32" s="1" t="s">
        <v>1360</v>
      </c>
      <c r="C32" s="15" t="s">
        <v>382</v>
      </c>
      <c r="D32" s="1" t="s">
        <v>399</v>
      </c>
      <c r="E32" s="1" t="s">
        <v>400</v>
      </c>
      <c r="F32" s="4">
        <v>3300</v>
      </c>
      <c r="G32" s="4">
        <v>2642.62</v>
      </c>
      <c r="H32" s="4">
        <v>2.15</v>
      </c>
    </row>
    <row r="33" spans="2:8">
      <c r="B33" s="1" t="s">
        <v>2430</v>
      </c>
      <c r="C33" s="15" t="s">
        <v>382</v>
      </c>
      <c r="D33" s="1" t="s">
        <v>401</v>
      </c>
      <c r="E33" s="1" t="s">
        <v>803</v>
      </c>
      <c r="F33" s="4">
        <v>727500</v>
      </c>
      <c r="G33" s="4">
        <v>2631</v>
      </c>
      <c r="H33" s="4">
        <v>2.14</v>
      </c>
    </row>
    <row r="34" spans="2:8">
      <c r="B34" s="1" t="s">
        <v>2431</v>
      </c>
      <c r="C34" s="15" t="s">
        <v>382</v>
      </c>
      <c r="D34" s="1" t="s">
        <v>394</v>
      </c>
      <c r="E34" s="1" t="s">
        <v>804</v>
      </c>
      <c r="F34" s="4">
        <v>105500</v>
      </c>
      <c r="G34" s="4">
        <v>2358.4499999999998</v>
      </c>
      <c r="H34" s="4">
        <v>1.92</v>
      </c>
    </row>
    <row r="35" spans="2:8">
      <c r="B35" s="1" t="s">
        <v>805</v>
      </c>
      <c r="C35" s="15" t="s">
        <v>382</v>
      </c>
      <c r="D35" s="1" t="s">
        <v>487</v>
      </c>
      <c r="E35" s="1" t="s">
        <v>806</v>
      </c>
      <c r="F35" s="4">
        <v>1400000</v>
      </c>
      <c r="G35" s="4">
        <v>2172.8000000000002</v>
      </c>
      <c r="H35" s="4">
        <v>1.77</v>
      </c>
    </row>
    <row r="36" spans="2:8">
      <c r="B36" s="1" t="s">
        <v>2320</v>
      </c>
      <c r="C36" s="15" t="s">
        <v>382</v>
      </c>
      <c r="D36" s="1" t="s">
        <v>401</v>
      </c>
      <c r="E36" s="1" t="s">
        <v>748</v>
      </c>
      <c r="F36" s="4">
        <v>294000</v>
      </c>
      <c r="G36" s="4">
        <v>2145.02</v>
      </c>
      <c r="H36" s="4">
        <v>1.75</v>
      </c>
    </row>
    <row r="37" spans="2:8">
      <c r="B37" s="1" t="s">
        <v>2432</v>
      </c>
      <c r="C37" s="15" t="s">
        <v>382</v>
      </c>
      <c r="D37" s="1" t="s">
        <v>401</v>
      </c>
      <c r="E37" s="1" t="s">
        <v>807</v>
      </c>
      <c r="F37" s="4">
        <v>100000</v>
      </c>
      <c r="G37" s="4">
        <v>2100.75</v>
      </c>
      <c r="H37" s="4">
        <v>1.71</v>
      </c>
    </row>
    <row r="38" spans="2:8">
      <c r="B38" s="1" t="s">
        <v>2172</v>
      </c>
      <c r="C38" s="15" t="s">
        <v>382</v>
      </c>
      <c r="D38" s="1" t="s">
        <v>401</v>
      </c>
      <c r="E38" s="1" t="s">
        <v>608</v>
      </c>
      <c r="F38" s="4">
        <v>52770</v>
      </c>
      <c r="G38" s="4">
        <v>1925.92</v>
      </c>
      <c r="H38" s="4">
        <v>1.57</v>
      </c>
    </row>
    <row r="39" spans="2:8">
      <c r="B39" s="1" t="s">
        <v>2405</v>
      </c>
      <c r="C39" s="15" t="s">
        <v>382</v>
      </c>
      <c r="D39" s="1" t="s">
        <v>401</v>
      </c>
      <c r="E39" s="1" t="s">
        <v>490</v>
      </c>
      <c r="F39" s="4">
        <v>37642</v>
      </c>
      <c r="G39" s="4">
        <v>1359.7</v>
      </c>
      <c r="H39" s="4">
        <v>1.1100000000000001</v>
      </c>
    </row>
    <row r="40" spans="2:8">
      <c r="B40" s="1" t="s">
        <v>2433</v>
      </c>
      <c r="C40" s="15" t="s">
        <v>382</v>
      </c>
      <c r="D40" s="1" t="s">
        <v>401</v>
      </c>
      <c r="E40" s="1" t="s">
        <v>808</v>
      </c>
      <c r="F40" s="4">
        <v>300930</v>
      </c>
      <c r="G40" s="4">
        <v>1298.6600000000001</v>
      </c>
      <c r="H40" s="4">
        <v>1.06</v>
      </c>
    </row>
    <row r="41" spans="2:8">
      <c r="B41" s="1" t="s">
        <v>2388</v>
      </c>
      <c r="C41" s="15" t="s">
        <v>382</v>
      </c>
      <c r="D41" s="1" t="s">
        <v>394</v>
      </c>
      <c r="E41" s="1" t="s">
        <v>414</v>
      </c>
      <c r="F41" s="4">
        <v>600000</v>
      </c>
      <c r="G41" s="4">
        <v>1197.9000000000001</v>
      </c>
      <c r="H41" s="4">
        <v>0.98</v>
      </c>
    </row>
    <row r="42" spans="2:8">
      <c r="B42" s="1" t="s">
        <v>2142</v>
      </c>
      <c r="C42" s="15" t="s">
        <v>382</v>
      </c>
      <c r="D42" s="1" t="s">
        <v>487</v>
      </c>
      <c r="E42" s="1" t="s">
        <v>773</v>
      </c>
      <c r="F42" s="4">
        <v>500000</v>
      </c>
      <c r="G42" s="4">
        <v>613</v>
      </c>
      <c r="H42" s="4">
        <v>0.5</v>
      </c>
    </row>
    <row r="43" spans="2:8">
      <c r="B43" s="2" t="s">
        <v>447</v>
      </c>
      <c r="C43" s="17"/>
      <c r="D43" s="2"/>
      <c r="E43" s="2"/>
      <c r="F43" s="10"/>
      <c r="G43" s="10">
        <f>SUM(G11:G42)</f>
        <v>119861.43999999999</v>
      </c>
      <c r="H43" s="10">
        <f>SUM(H11:H42)</f>
        <v>97.6</v>
      </c>
    </row>
    <row r="44" spans="2:8">
      <c r="B44" s="6" t="s">
        <v>345</v>
      </c>
      <c r="C44" s="18" t="s">
        <v>346</v>
      </c>
      <c r="D44" s="6" t="s">
        <v>347</v>
      </c>
      <c r="E44" s="6" t="s">
        <v>348</v>
      </c>
      <c r="F44" s="8" t="s">
        <v>349</v>
      </c>
      <c r="G44" s="8" t="s">
        <v>350</v>
      </c>
      <c r="H44" s="8" t="s">
        <v>351</v>
      </c>
    </row>
    <row r="45" spans="2:8">
      <c r="B45" s="2" t="s">
        <v>352</v>
      </c>
    </row>
    <row r="46" spans="2:8">
      <c r="B46" s="2" t="s">
        <v>353</v>
      </c>
    </row>
    <row r="47" spans="2:8">
      <c r="B47" s="2" t="s">
        <v>623</v>
      </c>
    </row>
    <row r="48" spans="2:8">
      <c r="B48" s="1" t="s">
        <v>2416</v>
      </c>
      <c r="C48" s="15">
        <v>5.7</v>
      </c>
      <c r="D48" s="1" t="s">
        <v>548</v>
      </c>
      <c r="E48" s="1" t="s">
        <v>624</v>
      </c>
      <c r="F48" s="4">
        <v>52770</v>
      </c>
      <c r="G48" s="4">
        <v>15.22</v>
      </c>
      <c r="H48" s="4">
        <v>0.01</v>
      </c>
    </row>
    <row r="49" spans="2:8">
      <c r="B49" s="2" t="s">
        <v>563</v>
      </c>
      <c r="C49" s="17"/>
      <c r="D49" s="2"/>
      <c r="E49" s="2"/>
      <c r="F49" s="10"/>
      <c r="G49" s="10">
        <f>SUM(G44:G48)</f>
        <v>15.22</v>
      </c>
      <c r="H49" s="10">
        <f>SUM(H44:H48)</f>
        <v>0.01</v>
      </c>
    </row>
    <row r="50" spans="2:8">
      <c r="B50" s="2" t="s">
        <v>502</v>
      </c>
      <c r="C50" s="17"/>
      <c r="D50" s="2"/>
      <c r="E50" s="2"/>
      <c r="F50" s="10"/>
      <c r="G50" s="10">
        <v>4213.49</v>
      </c>
      <c r="H50" s="10">
        <v>3.43</v>
      </c>
    </row>
    <row r="51" spans="2:8">
      <c r="B51" s="2" t="s">
        <v>368</v>
      </c>
      <c r="C51" s="17"/>
      <c r="D51" s="2"/>
      <c r="E51" s="2"/>
      <c r="F51" s="10"/>
      <c r="G51" s="10">
        <v>124090.15</v>
      </c>
      <c r="H51" s="10">
        <v>101.04</v>
      </c>
    </row>
    <row r="52" spans="2:8">
      <c r="B52" s="2" t="s">
        <v>369</v>
      </c>
      <c r="C52" s="17"/>
      <c r="D52" s="2"/>
      <c r="E52" s="2"/>
      <c r="F52" s="10"/>
      <c r="G52" s="10">
        <v>-1281.884786329998</v>
      </c>
      <c r="H52" s="10">
        <v>-1.0400000000000063</v>
      </c>
    </row>
    <row r="53" spans="2:8">
      <c r="B53" s="2" t="s">
        <v>370</v>
      </c>
      <c r="C53" s="17"/>
      <c r="D53" s="2"/>
      <c r="E53" s="2"/>
      <c r="F53" s="10"/>
      <c r="G53" s="10">
        <v>122808.26521367001</v>
      </c>
      <c r="H53" s="10">
        <v>100</v>
      </c>
    </row>
    <row r="54" spans="2:8">
      <c r="B54" s="1" t="s">
        <v>371</v>
      </c>
    </row>
    <row r="55" spans="2:8">
      <c r="B55" s="1" t="s">
        <v>372</v>
      </c>
    </row>
    <row r="57" spans="2:8" ht="25.5">
      <c r="B57" s="11" t="s">
        <v>373</v>
      </c>
      <c r="C57" s="15" t="s">
        <v>374</v>
      </c>
    </row>
    <row r="58" spans="2:8">
      <c r="B58" s="2"/>
    </row>
    <row r="59" spans="2:8">
      <c r="B59" s="2" t="s">
        <v>375</v>
      </c>
    </row>
    <row r="60" spans="2:8">
      <c r="B60" s="2" t="s">
        <v>449</v>
      </c>
    </row>
    <row r="61" spans="2:8">
      <c r="B61" s="2" t="s">
        <v>376</v>
      </c>
    </row>
    <row r="62" spans="2:8">
      <c r="B62" s="2" t="s">
        <v>809</v>
      </c>
      <c r="C62" s="17"/>
    </row>
    <row r="63" spans="2:8">
      <c r="B63" s="2" t="s">
        <v>810</v>
      </c>
      <c r="C63" s="17"/>
    </row>
    <row r="64" spans="2:8">
      <c r="B64" s="2" t="s">
        <v>811</v>
      </c>
      <c r="C64" s="17"/>
    </row>
    <row r="65" spans="2:8">
      <c r="B65" s="2" t="s">
        <v>812</v>
      </c>
      <c r="C65" s="17"/>
    </row>
    <row r="66" spans="2:8">
      <c r="B66" s="2" t="s">
        <v>813</v>
      </c>
      <c r="C66" s="17"/>
    </row>
    <row r="67" spans="2:8">
      <c r="B67" s="2" t="s">
        <v>814</v>
      </c>
      <c r="C67" s="17"/>
    </row>
    <row r="68" spans="2:8">
      <c r="B68" s="2" t="s">
        <v>815</v>
      </c>
      <c r="C68" s="17"/>
    </row>
    <row r="69" spans="2:8">
      <c r="B69" s="2" t="s">
        <v>816</v>
      </c>
      <c r="C69" s="17"/>
    </row>
    <row r="70" spans="2:8" s="134" customFormat="1">
      <c r="B70" s="104" t="s">
        <v>2788</v>
      </c>
      <c r="C70" s="144"/>
      <c r="F70" s="136"/>
      <c r="G70" s="136"/>
      <c r="H70" s="136"/>
    </row>
    <row r="71" spans="2:8" s="134" customFormat="1">
      <c r="B71" s="104" t="s">
        <v>377</v>
      </c>
      <c r="C71" s="135"/>
      <c r="F71" s="136"/>
      <c r="G71" s="136"/>
      <c r="H71" s="136"/>
    </row>
    <row r="72" spans="2:8" s="134" customFormat="1">
      <c r="B72" s="104" t="s">
        <v>378</v>
      </c>
      <c r="C72" s="135"/>
      <c r="F72" s="136"/>
      <c r="G72" s="136"/>
      <c r="H72" s="136"/>
    </row>
  </sheetData>
  <mergeCells count="2">
    <mergeCell ref="B1:E1"/>
    <mergeCell ref="C3:C7"/>
  </mergeCells>
  <phoneticPr fontId="0" type="noConversion"/>
  <hyperlinks>
    <hyperlink ref="A1" location="Index!A1" display="Index" xr:uid="{00000000-0004-0000-1300-000000000000}"/>
  </hyperlinks>
  <pageMargins left="0.75" right="0.75" top="1" bottom="1" header="0.5" footer="0.5"/>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I6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3.710937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243</v>
      </c>
      <c r="B1" s="269" t="s">
        <v>308</v>
      </c>
      <c r="C1" s="269"/>
      <c r="D1" s="269"/>
      <c r="E1" s="269"/>
    </row>
    <row r="2" spans="1:9" ht="13.5" thickBot="1"/>
    <row r="3" spans="1:9" ht="15">
      <c r="B3" s="90" t="s">
        <v>2041</v>
      </c>
      <c r="C3" s="284"/>
    </row>
    <row r="4" spans="1:9" ht="30">
      <c r="B4" s="92" t="s">
        <v>2042</v>
      </c>
      <c r="C4" s="285"/>
    </row>
    <row r="5" spans="1:9" ht="15">
      <c r="B5" s="92" t="s">
        <v>1925</v>
      </c>
      <c r="C5" s="285"/>
    </row>
    <row r="6" spans="1:9" ht="15">
      <c r="B6" s="91" t="s">
        <v>1942</v>
      </c>
      <c r="C6" s="285"/>
    </row>
    <row r="7" spans="1:9" ht="30.75" thickBot="1">
      <c r="B7" s="95" t="s">
        <v>2043</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2088</v>
      </c>
      <c r="C14" s="15" t="s">
        <v>382</v>
      </c>
      <c r="D14" s="1" t="s">
        <v>406</v>
      </c>
      <c r="E14" s="1" t="s">
        <v>430</v>
      </c>
      <c r="F14" s="4">
        <v>790100</v>
      </c>
      <c r="G14" s="4">
        <v>5336.73</v>
      </c>
      <c r="H14" s="4">
        <v>9.4700000000000006</v>
      </c>
    </row>
    <row r="15" spans="1:9">
      <c r="B15" s="1" t="s">
        <v>1382</v>
      </c>
      <c r="C15" s="15" t="s">
        <v>382</v>
      </c>
      <c r="D15" s="1" t="s">
        <v>406</v>
      </c>
      <c r="E15" s="1" t="s">
        <v>407</v>
      </c>
      <c r="F15" s="4">
        <v>96000</v>
      </c>
      <c r="G15" s="4">
        <v>5206.13</v>
      </c>
      <c r="H15" s="4">
        <v>9.24</v>
      </c>
    </row>
    <row r="16" spans="1:9">
      <c r="B16" s="1" t="s">
        <v>2173</v>
      </c>
      <c r="C16" s="15" t="s">
        <v>382</v>
      </c>
      <c r="D16" s="1" t="s">
        <v>406</v>
      </c>
      <c r="E16" s="1" t="s">
        <v>652</v>
      </c>
      <c r="F16" s="4">
        <v>500000</v>
      </c>
      <c r="G16" s="4">
        <v>4859.5</v>
      </c>
      <c r="H16" s="4">
        <v>8.6199999999999992</v>
      </c>
    </row>
    <row r="17" spans="2:8">
      <c r="B17" s="1" t="s">
        <v>2089</v>
      </c>
      <c r="C17" s="15" t="s">
        <v>382</v>
      </c>
      <c r="D17" s="1" t="s">
        <v>406</v>
      </c>
      <c r="E17" s="1" t="s">
        <v>607</v>
      </c>
      <c r="F17" s="4">
        <v>490000</v>
      </c>
      <c r="G17" s="4">
        <v>4729.4799999999996</v>
      </c>
      <c r="H17" s="4">
        <v>8.39</v>
      </c>
    </row>
    <row r="18" spans="2:8">
      <c r="B18" s="1" t="s">
        <v>1369</v>
      </c>
      <c r="C18" s="15" t="s">
        <v>382</v>
      </c>
      <c r="D18" s="1" t="s">
        <v>406</v>
      </c>
      <c r="E18" s="1" t="s">
        <v>413</v>
      </c>
      <c r="F18" s="4">
        <v>104500</v>
      </c>
      <c r="G18" s="4">
        <v>4606.62</v>
      </c>
      <c r="H18" s="4">
        <v>8.17</v>
      </c>
    </row>
    <row r="19" spans="2:8">
      <c r="B19" s="1" t="s">
        <v>2127</v>
      </c>
      <c r="C19" s="15" t="s">
        <v>382</v>
      </c>
      <c r="D19" s="1" t="s">
        <v>406</v>
      </c>
      <c r="E19" s="1" t="s">
        <v>432</v>
      </c>
      <c r="F19" s="4">
        <v>111365</v>
      </c>
      <c r="G19" s="4">
        <v>3562.96</v>
      </c>
      <c r="H19" s="4">
        <v>6.32</v>
      </c>
    </row>
    <row r="20" spans="2:8">
      <c r="B20" s="1" t="s">
        <v>2087</v>
      </c>
      <c r="C20" s="15" t="s">
        <v>382</v>
      </c>
      <c r="D20" s="1" t="s">
        <v>470</v>
      </c>
      <c r="E20" s="1" t="s">
        <v>673</v>
      </c>
      <c r="F20" s="4">
        <v>70500</v>
      </c>
      <c r="G20" s="4">
        <v>2551.9899999999998</v>
      </c>
      <c r="H20" s="4">
        <v>4.53</v>
      </c>
    </row>
    <row r="21" spans="2:8">
      <c r="B21" s="1" t="s">
        <v>2361</v>
      </c>
      <c r="C21" s="15" t="s">
        <v>382</v>
      </c>
      <c r="D21" s="1" t="s">
        <v>406</v>
      </c>
      <c r="E21" s="1" t="s">
        <v>622</v>
      </c>
      <c r="F21" s="4">
        <v>125426</v>
      </c>
      <c r="G21" s="4">
        <v>2541.63</v>
      </c>
      <c r="H21" s="4">
        <v>4.51</v>
      </c>
    </row>
    <row r="22" spans="2:8">
      <c r="B22" s="1" t="s">
        <v>2378</v>
      </c>
      <c r="C22" s="15" t="s">
        <v>382</v>
      </c>
      <c r="D22" s="1" t="s">
        <v>470</v>
      </c>
      <c r="E22" s="1" t="s">
        <v>752</v>
      </c>
      <c r="F22" s="4">
        <v>795000</v>
      </c>
      <c r="G22" s="4">
        <v>1935.03</v>
      </c>
      <c r="H22" s="4">
        <v>3.43</v>
      </c>
    </row>
    <row r="23" spans="2:8">
      <c r="B23" s="1" t="s">
        <v>2358</v>
      </c>
      <c r="C23" s="15" t="s">
        <v>382</v>
      </c>
      <c r="D23" s="1" t="s">
        <v>406</v>
      </c>
      <c r="E23" s="1" t="s">
        <v>735</v>
      </c>
      <c r="F23" s="4">
        <v>103000</v>
      </c>
      <c r="G23" s="4">
        <v>1715.16</v>
      </c>
      <c r="H23" s="4">
        <v>3.04</v>
      </c>
    </row>
    <row r="24" spans="2:8">
      <c r="B24" s="1" t="s">
        <v>2377</v>
      </c>
      <c r="C24" s="15" t="s">
        <v>382</v>
      </c>
      <c r="D24" s="1" t="s">
        <v>470</v>
      </c>
      <c r="E24" s="1" t="s">
        <v>751</v>
      </c>
      <c r="F24" s="4">
        <v>265000</v>
      </c>
      <c r="G24" s="4">
        <v>1545.75</v>
      </c>
      <c r="H24" s="4">
        <v>2.74</v>
      </c>
    </row>
    <row r="25" spans="2:8">
      <c r="B25" s="1" t="s">
        <v>2434</v>
      </c>
      <c r="C25" s="15" t="s">
        <v>382</v>
      </c>
      <c r="D25" s="1" t="s">
        <v>470</v>
      </c>
      <c r="E25" s="1" t="s">
        <v>785</v>
      </c>
      <c r="F25" s="4">
        <v>301420</v>
      </c>
      <c r="G25" s="4">
        <v>1483.74</v>
      </c>
      <c r="H25" s="4">
        <v>2.63</v>
      </c>
    </row>
    <row r="26" spans="2:8">
      <c r="B26" s="1" t="s">
        <v>2356</v>
      </c>
      <c r="C26" s="15" t="s">
        <v>382</v>
      </c>
      <c r="D26" s="1" t="s">
        <v>406</v>
      </c>
      <c r="E26" s="1" t="s">
        <v>535</v>
      </c>
      <c r="F26" s="4">
        <v>26000</v>
      </c>
      <c r="G26" s="4">
        <v>1442.92</v>
      </c>
      <c r="H26" s="4">
        <v>2.56</v>
      </c>
    </row>
    <row r="27" spans="2:8">
      <c r="B27" s="1" t="s">
        <v>2104</v>
      </c>
      <c r="C27" s="15" t="s">
        <v>382</v>
      </c>
      <c r="D27" s="1" t="s">
        <v>406</v>
      </c>
      <c r="E27" s="1" t="s">
        <v>687</v>
      </c>
      <c r="F27" s="4">
        <v>123000</v>
      </c>
      <c r="G27" s="4">
        <v>1413.39</v>
      </c>
      <c r="H27" s="4">
        <v>2.5099999999999998</v>
      </c>
    </row>
    <row r="28" spans="2:8">
      <c r="B28" s="1" t="s">
        <v>2435</v>
      </c>
      <c r="C28" s="15" t="s">
        <v>382</v>
      </c>
      <c r="D28" s="1" t="s">
        <v>470</v>
      </c>
      <c r="E28" s="1" t="s">
        <v>786</v>
      </c>
      <c r="F28" s="4">
        <v>43000</v>
      </c>
      <c r="G28" s="4">
        <v>1219.3699999999999</v>
      </c>
      <c r="H28" s="4">
        <v>2.16</v>
      </c>
    </row>
    <row r="29" spans="2:8">
      <c r="B29" s="1" t="s">
        <v>2093</v>
      </c>
      <c r="C29" s="15" t="s">
        <v>382</v>
      </c>
      <c r="D29" s="1" t="s">
        <v>406</v>
      </c>
      <c r="E29" s="1" t="s">
        <v>410</v>
      </c>
      <c r="F29" s="4">
        <v>186000</v>
      </c>
      <c r="G29" s="4">
        <v>1200.07</v>
      </c>
      <c r="H29" s="4">
        <v>2.13</v>
      </c>
    </row>
    <row r="30" spans="2:8">
      <c r="B30" s="1" t="s">
        <v>2436</v>
      </c>
      <c r="C30" s="15" t="s">
        <v>382</v>
      </c>
      <c r="D30" s="1" t="s">
        <v>406</v>
      </c>
      <c r="E30" s="1" t="s">
        <v>787</v>
      </c>
      <c r="F30" s="4">
        <v>279000</v>
      </c>
      <c r="G30" s="4">
        <v>1151.43</v>
      </c>
      <c r="H30" s="4">
        <v>2.04</v>
      </c>
    </row>
    <row r="31" spans="2:8">
      <c r="B31" s="1" t="s">
        <v>2350</v>
      </c>
      <c r="C31" s="15" t="s">
        <v>382</v>
      </c>
      <c r="D31" s="1" t="s">
        <v>406</v>
      </c>
      <c r="E31" s="1" t="s">
        <v>610</v>
      </c>
      <c r="F31" s="4">
        <v>53087</v>
      </c>
      <c r="G31" s="4">
        <v>1140.68</v>
      </c>
      <c r="H31" s="4">
        <v>2.02</v>
      </c>
    </row>
    <row r="32" spans="2:8">
      <c r="B32" s="1" t="s">
        <v>2437</v>
      </c>
      <c r="C32" s="15" t="s">
        <v>382</v>
      </c>
      <c r="D32" s="1" t="s">
        <v>470</v>
      </c>
      <c r="E32" s="1" t="s">
        <v>788</v>
      </c>
      <c r="F32" s="4">
        <v>116982</v>
      </c>
      <c r="G32" s="4">
        <v>1107.8800000000001</v>
      </c>
      <c r="H32" s="4">
        <v>1.97</v>
      </c>
    </row>
    <row r="33" spans="2:8">
      <c r="B33" s="1" t="s">
        <v>2128</v>
      </c>
      <c r="C33" s="15" t="s">
        <v>382</v>
      </c>
      <c r="D33" s="1" t="s">
        <v>406</v>
      </c>
      <c r="E33" s="1" t="s">
        <v>789</v>
      </c>
      <c r="F33" s="4">
        <v>167000</v>
      </c>
      <c r="G33" s="4">
        <v>1089.76</v>
      </c>
      <c r="H33" s="4">
        <v>1.93</v>
      </c>
    </row>
    <row r="34" spans="2:8">
      <c r="B34" s="1" t="s">
        <v>2412</v>
      </c>
      <c r="C34" s="15" t="s">
        <v>382</v>
      </c>
      <c r="D34" s="1" t="s">
        <v>406</v>
      </c>
      <c r="E34" s="1" t="s">
        <v>613</v>
      </c>
      <c r="F34" s="4">
        <v>13000</v>
      </c>
      <c r="G34" s="4">
        <v>997.39</v>
      </c>
      <c r="H34" s="4">
        <v>1.77</v>
      </c>
    </row>
    <row r="35" spans="2:8">
      <c r="B35" s="1" t="s">
        <v>2338</v>
      </c>
      <c r="C35" s="15" t="s">
        <v>382</v>
      </c>
      <c r="D35" s="1" t="s">
        <v>470</v>
      </c>
      <c r="E35" s="1" t="s">
        <v>682</v>
      </c>
      <c r="F35" s="4">
        <v>29000</v>
      </c>
      <c r="G35" s="4">
        <v>949.01</v>
      </c>
      <c r="H35" s="4">
        <v>1.68</v>
      </c>
    </row>
    <row r="36" spans="2:8">
      <c r="B36" s="1" t="s">
        <v>2391</v>
      </c>
      <c r="C36" s="15" t="s">
        <v>382</v>
      </c>
      <c r="D36" s="1" t="s">
        <v>470</v>
      </c>
      <c r="E36" s="1" t="s">
        <v>471</v>
      </c>
      <c r="F36" s="4">
        <v>410000</v>
      </c>
      <c r="G36" s="4">
        <v>918.4</v>
      </c>
      <c r="H36" s="4">
        <v>1.63</v>
      </c>
    </row>
    <row r="37" spans="2:8">
      <c r="B37" s="1" t="s">
        <v>2438</v>
      </c>
      <c r="C37" s="15" t="s">
        <v>382</v>
      </c>
      <c r="D37" s="1" t="s">
        <v>406</v>
      </c>
      <c r="E37" s="1" t="s">
        <v>790</v>
      </c>
      <c r="F37" s="4">
        <v>19662</v>
      </c>
      <c r="G37" s="4">
        <v>673.29</v>
      </c>
      <c r="H37" s="4">
        <v>1.19</v>
      </c>
    </row>
    <row r="38" spans="2:8">
      <c r="B38" s="1" t="s">
        <v>2380</v>
      </c>
      <c r="C38" s="15" t="s">
        <v>382</v>
      </c>
      <c r="D38" s="1" t="s">
        <v>406</v>
      </c>
      <c r="E38" s="1" t="s">
        <v>707</v>
      </c>
      <c r="F38" s="4">
        <v>90000</v>
      </c>
      <c r="G38" s="4">
        <v>619.79</v>
      </c>
      <c r="H38" s="4">
        <v>1.1000000000000001</v>
      </c>
    </row>
    <row r="39" spans="2:8">
      <c r="B39" s="1" t="s">
        <v>2439</v>
      </c>
      <c r="C39" s="15" t="s">
        <v>382</v>
      </c>
      <c r="D39" s="1" t="s">
        <v>406</v>
      </c>
      <c r="E39" s="1" t="s">
        <v>791</v>
      </c>
      <c r="F39" s="4">
        <v>151683</v>
      </c>
      <c r="G39" s="4">
        <v>536.88</v>
      </c>
      <c r="H39" s="4">
        <v>0.95</v>
      </c>
    </row>
    <row r="40" spans="2:8">
      <c r="B40" s="1" t="s">
        <v>2366</v>
      </c>
      <c r="C40" s="15" t="s">
        <v>382</v>
      </c>
      <c r="D40" s="1" t="s">
        <v>406</v>
      </c>
      <c r="E40" s="1" t="s">
        <v>603</v>
      </c>
      <c r="F40" s="4">
        <v>30000</v>
      </c>
      <c r="G40" s="4">
        <v>295.26</v>
      </c>
      <c r="H40" s="4">
        <v>0.52</v>
      </c>
    </row>
    <row r="41" spans="2:8">
      <c r="B41" s="1" t="s">
        <v>2440</v>
      </c>
      <c r="C41" s="15" t="s">
        <v>382</v>
      </c>
      <c r="D41" s="1" t="s">
        <v>406</v>
      </c>
      <c r="E41" s="1" t="s">
        <v>792</v>
      </c>
      <c r="F41" s="4">
        <v>18113</v>
      </c>
      <c r="G41" s="4">
        <v>272.08999999999997</v>
      </c>
      <c r="H41" s="4">
        <v>0.48</v>
      </c>
    </row>
    <row r="42" spans="2:8">
      <c r="B42" s="1" t="s">
        <v>2441</v>
      </c>
      <c r="C42" s="15" t="s">
        <v>382</v>
      </c>
      <c r="D42" s="1" t="s">
        <v>406</v>
      </c>
      <c r="E42" s="1" t="s">
        <v>793</v>
      </c>
      <c r="F42" s="4">
        <v>4863</v>
      </c>
      <c r="G42" s="4">
        <v>81.91</v>
      </c>
      <c r="H42" s="4">
        <v>0.15</v>
      </c>
    </row>
    <row r="43" spans="2:8">
      <c r="B43" s="2" t="s">
        <v>447</v>
      </c>
      <c r="C43" s="17"/>
      <c r="D43" s="2"/>
      <c r="E43" s="2"/>
      <c r="F43" s="10"/>
      <c r="G43" s="10">
        <f>SUM(G11:G42)</f>
        <v>55184.24</v>
      </c>
      <c r="H43" s="10">
        <f>SUM(H11:H42)</f>
        <v>97.88</v>
      </c>
    </row>
    <row r="44" spans="2:8">
      <c r="B44" s="2" t="s">
        <v>448</v>
      </c>
      <c r="C44" s="17"/>
      <c r="D44" s="2"/>
      <c r="E44" s="2"/>
      <c r="F44" s="10"/>
      <c r="G44" s="10">
        <v>1396.26</v>
      </c>
      <c r="H44" s="10">
        <v>2.48</v>
      </c>
    </row>
    <row r="45" spans="2:8">
      <c r="B45" s="2" t="s">
        <v>368</v>
      </c>
      <c r="C45" s="17"/>
      <c r="D45" s="2"/>
      <c r="E45" s="2"/>
      <c r="F45" s="10"/>
      <c r="G45" s="10">
        <v>56580.5</v>
      </c>
      <c r="H45" s="10">
        <v>100.4</v>
      </c>
    </row>
    <row r="46" spans="2:8">
      <c r="B46" s="2" t="s">
        <v>369</v>
      </c>
      <c r="C46" s="17"/>
      <c r="D46" s="2"/>
      <c r="E46" s="2"/>
      <c r="F46" s="10"/>
      <c r="G46" s="10">
        <v>-226.44395679999957</v>
      </c>
      <c r="H46" s="10">
        <v>-0.40000000000000568</v>
      </c>
    </row>
    <row r="47" spans="2:8">
      <c r="B47" s="2" t="s">
        <v>370</v>
      </c>
      <c r="C47" s="17"/>
      <c r="D47" s="2"/>
      <c r="E47" s="2"/>
      <c r="F47" s="10"/>
      <c r="G47" s="10">
        <v>56354.056043199998</v>
      </c>
      <c r="H47" s="10">
        <v>100</v>
      </c>
    </row>
    <row r="48" spans="2:8">
      <c r="B48" s="1" t="s">
        <v>371</v>
      </c>
    </row>
    <row r="49" spans="2:8">
      <c r="B49" s="1" t="s">
        <v>372</v>
      </c>
    </row>
    <row r="51" spans="2:8" ht="25.5">
      <c r="B51" s="11" t="s">
        <v>373</v>
      </c>
      <c r="C51" s="15" t="s">
        <v>374</v>
      </c>
    </row>
    <row r="52" spans="2:8">
      <c r="B52" s="2"/>
    </row>
    <row r="53" spans="2:8">
      <c r="B53" s="2" t="s">
        <v>375</v>
      </c>
    </row>
    <row r="54" spans="2:8">
      <c r="B54" s="2" t="s">
        <v>449</v>
      </c>
    </row>
    <row r="55" spans="2:8">
      <c r="B55" s="2" t="s">
        <v>376</v>
      </c>
    </row>
    <row r="56" spans="2:8">
      <c r="B56" s="2" t="s">
        <v>794</v>
      </c>
      <c r="C56" s="17"/>
    </row>
    <row r="57" spans="2:8">
      <c r="B57" s="2" t="s">
        <v>795</v>
      </c>
      <c r="C57" s="17"/>
    </row>
    <row r="58" spans="2:8">
      <c r="B58" s="2" t="s">
        <v>796</v>
      </c>
      <c r="C58" s="17"/>
    </row>
    <row r="59" spans="2:8">
      <c r="B59" s="2" t="s">
        <v>797</v>
      </c>
      <c r="C59" s="17"/>
    </row>
    <row r="60" spans="2:8">
      <c r="B60" s="2" t="s">
        <v>798</v>
      </c>
      <c r="C60" s="17"/>
    </row>
    <row r="61" spans="2:8">
      <c r="B61" s="2" t="s">
        <v>799</v>
      </c>
      <c r="C61" s="17"/>
    </row>
    <row r="62" spans="2:8">
      <c r="B62" s="2" t="s">
        <v>800</v>
      </c>
      <c r="C62" s="17"/>
    </row>
    <row r="63" spans="2:8">
      <c r="B63" s="2" t="s">
        <v>801</v>
      </c>
      <c r="C63" s="17"/>
    </row>
    <row r="64" spans="2:8" s="134" customFormat="1">
      <c r="B64" s="104" t="s">
        <v>2790</v>
      </c>
      <c r="C64" s="144"/>
      <c r="F64" s="136"/>
      <c r="G64" s="136"/>
      <c r="H64" s="136"/>
    </row>
    <row r="65" spans="2:8" s="134" customFormat="1">
      <c r="B65" s="104" t="s">
        <v>377</v>
      </c>
      <c r="C65" s="135"/>
      <c r="F65" s="136"/>
      <c r="G65" s="136"/>
      <c r="H65" s="136"/>
    </row>
    <row r="66" spans="2:8" s="134" customFormat="1">
      <c r="B66" s="104" t="s">
        <v>378</v>
      </c>
      <c r="C66" s="135"/>
      <c r="F66" s="136"/>
      <c r="G66" s="136"/>
      <c r="H66" s="136"/>
    </row>
  </sheetData>
  <mergeCells count="2">
    <mergeCell ref="B1:E1"/>
    <mergeCell ref="C3:C7"/>
  </mergeCells>
  <phoneticPr fontId="0" type="noConversion"/>
  <hyperlinks>
    <hyperlink ref="A1" location="Index!A1" display="Index" xr:uid="{00000000-0004-0000-1200-000000000000}"/>
  </hyperlinks>
  <pageMargins left="0.75" right="0.75" top="1" bottom="1" header="0.5" footer="0.5"/>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I6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4.140625" style="1" bestFit="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243</v>
      </c>
      <c r="B1" s="269" t="s">
        <v>328</v>
      </c>
      <c r="C1" s="269"/>
      <c r="D1" s="269"/>
      <c r="E1" s="269"/>
    </row>
    <row r="2" spans="1:9" ht="13.5" thickBot="1"/>
    <row r="3" spans="1:9" ht="15">
      <c r="B3" s="90" t="s">
        <v>2044</v>
      </c>
      <c r="C3" s="284"/>
    </row>
    <row r="4" spans="1:9" ht="15">
      <c r="B4" s="92" t="s">
        <v>2045</v>
      </c>
      <c r="C4" s="285"/>
    </row>
    <row r="5" spans="1:9" ht="15">
      <c r="B5" s="92" t="s">
        <v>1925</v>
      </c>
      <c r="C5" s="285"/>
    </row>
    <row r="6" spans="1:9" ht="15">
      <c r="B6" s="91" t="s">
        <v>1942</v>
      </c>
      <c r="C6" s="285"/>
    </row>
    <row r="7" spans="1:9" ht="30.75" thickBot="1">
      <c r="B7" s="95" t="s">
        <v>2046</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2082</v>
      </c>
      <c r="C14" s="15" t="s">
        <v>382</v>
      </c>
      <c r="D14" s="1" t="s">
        <v>573</v>
      </c>
      <c r="E14" s="1" t="s">
        <v>574</v>
      </c>
      <c r="F14" s="4">
        <v>80000</v>
      </c>
      <c r="G14" s="4">
        <v>933.28</v>
      </c>
      <c r="H14" s="4">
        <v>9.0399999999999991</v>
      </c>
    </row>
    <row r="15" spans="1:9">
      <c r="B15" s="1" t="s">
        <v>2094</v>
      </c>
      <c r="C15" s="15" t="s">
        <v>382</v>
      </c>
      <c r="D15" s="1" t="s">
        <v>575</v>
      </c>
      <c r="E15" s="1" t="s">
        <v>576</v>
      </c>
      <c r="F15" s="4">
        <v>170000</v>
      </c>
      <c r="G15" s="4">
        <v>632.49</v>
      </c>
      <c r="H15" s="4">
        <v>6.13</v>
      </c>
    </row>
    <row r="16" spans="1:9">
      <c r="B16" s="1" t="s">
        <v>2095</v>
      </c>
      <c r="C16" s="15" t="s">
        <v>382</v>
      </c>
      <c r="D16" s="1" t="s">
        <v>419</v>
      </c>
      <c r="E16" s="1" t="s">
        <v>420</v>
      </c>
      <c r="F16" s="4">
        <v>8500</v>
      </c>
      <c r="G16" s="4">
        <v>575.96</v>
      </c>
      <c r="H16" s="4">
        <v>5.58</v>
      </c>
    </row>
    <row r="17" spans="2:8">
      <c r="B17" s="1" t="s">
        <v>2100</v>
      </c>
      <c r="C17" s="15" t="s">
        <v>382</v>
      </c>
      <c r="D17" s="1" t="s">
        <v>573</v>
      </c>
      <c r="E17" s="1" t="s">
        <v>577</v>
      </c>
      <c r="F17" s="4">
        <v>140000</v>
      </c>
      <c r="G17" s="4">
        <v>556.42999999999995</v>
      </c>
      <c r="H17" s="4">
        <v>5.39</v>
      </c>
    </row>
    <row r="18" spans="2:8">
      <c r="B18" s="1" t="s">
        <v>2083</v>
      </c>
      <c r="C18" s="15" t="s">
        <v>382</v>
      </c>
      <c r="D18" s="1" t="s">
        <v>575</v>
      </c>
      <c r="E18" s="1" t="s">
        <v>578</v>
      </c>
      <c r="F18" s="4">
        <v>210000</v>
      </c>
      <c r="G18" s="4">
        <v>551.99</v>
      </c>
      <c r="H18" s="4">
        <v>5.35</v>
      </c>
    </row>
    <row r="19" spans="2:8">
      <c r="B19" s="1" t="s">
        <v>1394</v>
      </c>
      <c r="C19" s="15" t="s">
        <v>382</v>
      </c>
      <c r="D19" s="1" t="s">
        <v>385</v>
      </c>
      <c r="E19" s="1" t="s">
        <v>386</v>
      </c>
      <c r="F19" s="4">
        <v>24500</v>
      </c>
      <c r="G19" s="4">
        <v>517.11</v>
      </c>
      <c r="H19" s="4">
        <v>5.01</v>
      </c>
    </row>
    <row r="20" spans="2:8">
      <c r="B20" s="1" t="s">
        <v>2151</v>
      </c>
      <c r="C20" s="15" t="s">
        <v>382</v>
      </c>
      <c r="D20" s="1" t="s">
        <v>575</v>
      </c>
      <c r="E20" s="1" t="s">
        <v>579</v>
      </c>
      <c r="F20" s="4">
        <v>550000</v>
      </c>
      <c r="G20" s="4">
        <v>430.93</v>
      </c>
      <c r="H20" s="4">
        <v>4.18</v>
      </c>
    </row>
    <row r="21" spans="2:8">
      <c r="B21" s="1" t="s">
        <v>2115</v>
      </c>
      <c r="C21" s="15" t="s">
        <v>382</v>
      </c>
      <c r="D21" s="1" t="s">
        <v>419</v>
      </c>
      <c r="E21" s="1" t="s">
        <v>580</v>
      </c>
      <c r="F21" s="4">
        <v>28500</v>
      </c>
      <c r="G21" s="4">
        <v>427.14</v>
      </c>
      <c r="H21" s="4">
        <v>4.1399999999999997</v>
      </c>
    </row>
    <row r="22" spans="2:8">
      <c r="B22" s="1" t="s">
        <v>2140</v>
      </c>
      <c r="C22" s="15" t="s">
        <v>382</v>
      </c>
      <c r="D22" s="1" t="s">
        <v>411</v>
      </c>
      <c r="E22" s="1" t="s">
        <v>581</v>
      </c>
      <c r="F22" s="4">
        <v>255000</v>
      </c>
      <c r="G22" s="4">
        <v>381.61</v>
      </c>
      <c r="H22" s="4">
        <v>3.7</v>
      </c>
    </row>
    <row r="23" spans="2:8">
      <c r="B23" s="1" t="s">
        <v>2146</v>
      </c>
      <c r="C23" s="15" t="s">
        <v>382</v>
      </c>
      <c r="D23" s="1" t="s">
        <v>385</v>
      </c>
      <c r="E23" s="1" t="s">
        <v>582</v>
      </c>
      <c r="F23" s="4">
        <v>80000</v>
      </c>
      <c r="G23" s="4">
        <v>374.48</v>
      </c>
      <c r="H23" s="4">
        <v>3.63</v>
      </c>
    </row>
    <row r="24" spans="2:8">
      <c r="B24" s="1" t="s">
        <v>1385</v>
      </c>
      <c r="C24" s="15" t="s">
        <v>382</v>
      </c>
      <c r="D24" s="1" t="s">
        <v>497</v>
      </c>
      <c r="E24" s="1" t="s">
        <v>514</v>
      </c>
      <c r="F24" s="4">
        <v>160000</v>
      </c>
      <c r="G24" s="4">
        <v>371.84</v>
      </c>
      <c r="H24" s="4">
        <v>3.6</v>
      </c>
    </row>
    <row r="25" spans="2:8">
      <c r="B25" s="1" t="s">
        <v>2442</v>
      </c>
      <c r="C25" s="15" t="s">
        <v>382</v>
      </c>
      <c r="D25" s="1" t="s">
        <v>421</v>
      </c>
      <c r="E25" s="1" t="s">
        <v>583</v>
      </c>
      <c r="F25" s="4">
        <v>70000</v>
      </c>
      <c r="G25" s="4">
        <v>337.16</v>
      </c>
      <c r="H25" s="4">
        <v>3.27</v>
      </c>
    </row>
    <row r="26" spans="2:8">
      <c r="B26" s="1" t="s">
        <v>2106</v>
      </c>
      <c r="C26" s="15" t="s">
        <v>382</v>
      </c>
      <c r="D26" s="1" t="s">
        <v>421</v>
      </c>
      <c r="E26" s="1" t="s">
        <v>422</v>
      </c>
      <c r="F26" s="4">
        <v>18000</v>
      </c>
      <c r="G26" s="4">
        <v>325.54000000000002</v>
      </c>
      <c r="H26" s="4">
        <v>3.15</v>
      </c>
    </row>
    <row r="27" spans="2:8">
      <c r="B27" s="1" t="s">
        <v>2335</v>
      </c>
      <c r="C27" s="15" t="s">
        <v>382</v>
      </c>
      <c r="D27" s="1" t="s">
        <v>421</v>
      </c>
      <c r="E27" s="1" t="s">
        <v>584</v>
      </c>
      <c r="F27" s="4">
        <v>7500</v>
      </c>
      <c r="G27" s="4">
        <v>281.19</v>
      </c>
      <c r="H27" s="4">
        <v>2.72</v>
      </c>
    </row>
    <row r="28" spans="2:8">
      <c r="B28" s="1" t="s">
        <v>2092</v>
      </c>
      <c r="C28" s="15" t="s">
        <v>382</v>
      </c>
      <c r="D28" s="1" t="s">
        <v>433</v>
      </c>
      <c r="E28" s="1" t="s">
        <v>585</v>
      </c>
      <c r="F28" s="4">
        <v>35000</v>
      </c>
      <c r="G28" s="4">
        <v>277.5</v>
      </c>
      <c r="H28" s="4">
        <v>2.69</v>
      </c>
    </row>
    <row r="29" spans="2:8">
      <c r="B29" s="1" t="s">
        <v>2334</v>
      </c>
      <c r="C29" s="15" t="s">
        <v>382</v>
      </c>
      <c r="D29" s="1" t="s">
        <v>586</v>
      </c>
      <c r="E29" s="1" t="s">
        <v>587</v>
      </c>
      <c r="F29" s="4">
        <v>85000</v>
      </c>
      <c r="G29" s="4">
        <v>260.61</v>
      </c>
      <c r="H29" s="4">
        <v>2.5299999999999998</v>
      </c>
    </row>
    <row r="30" spans="2:8">
      <c r="B30" s="1" t="s">
        <v>1371</v>
      </c>
      <c r="C30" s="15" t="s">
        <v>382</v>
      </c>
      <c r="D30" s="1" t="s">
        <v>419</v>
      </c>
      <c r="E30" s="1" t="s">
        <v>519</v>
      </c>
      <c r="F30" s="4">
        <v>75000</v>
      </c>
      <c r="G30" s="4">
        <v>255.49</v>
      </c>
      <c r="H30" s="4">
        <v>2.48</v>
      </c>
    </row>
    <row r="31" spans="2:8">
      <c r="B31" s="1" t="s">
        <v>1361</v>
      </c>
      <c r="C31" s="15" t="s">
        <v>382</v>
      </c>
      <c r="D31" s="1" t="s">
        <v>419</v>
      </c>
      <c r="E31" s="1" t="s">
        <v>431</v>
      </c>
      <c r="F31" s="4">
        <v>12000</v>
      </c>
      <c r="G31" s="4">
        <v>241.78</v>
      </c>
      <c r="H31" s="4">
        <v>2.34</v>
      </c>
    </row>
    <row r="32" spans="2:8">
      <c r="B32" s="1" t="s">
        <v>2101</v>
      </c>
      <c r="C32" s="15" t="s">
        <v>382</v>
      </c>
      <c r="D32" s="1" t="s">
        <v>411</v>
      </c>
      <c r="E32" s="1" t="s">
        <v>429</v>
      </c>
      <c r="F32" s="4">
        <v>40000</v>
      </c>
      <c r="G32" s="4">
        <v>223.1</v>
      </c>
      <c r="H32" s="4">
        <v>2.16</v>
      </c>
    </row>
    <row r="33" spans="2:8">
      <c r="B33" s="1" t="s">
        <v>2126</v>
      </c>
      <c r="C33" s="15" t="s">
        <v>382</v>
      </c>
      <c r="D33" s="1" t="s">
        <v>385</v>
      </c>
      <c r="E33" s="1" t="s">
        <v>588</v>
      </c>
      <c r="F33" s="4">
        <v>75000</v>
      </c>
      <c r="G33" s="4">
        <v>219.9</v>
      </c>
      <c r="H33" s="4">
        <v>2.13</v>
      </c>
    </row>
    <row r="34" spans="2:8">
      <c r="B34" s="1" t="s">
        <v>2443</v>
      </c>
      <c r="C34" s="15" t="s">
        <v>382</v>
      </c>
      <c r="D34" s="1" t="s">
        <v>573</v>
      </c>
      <c r="E34" s="1" t="s">
        <v>589</v>
      </c>
      <c r="F34" s="4">
        <v>200000</v>
      </c>
      <c r="G34" s="4">
        <v>219.3</v>
      </c>
      <c r="H34" s="4">
        <v>2.12</v>
      </c>
    </row>
    <row r="35" spans="2:8">
      <c r="B35" s="1" t="s">
        <v>2311</v>
      </c>
      <c r="C35" s="15" t="s">
        <v>382</v>
      </c>
      <c r="D35" s="1" t="s">
        <v>433</v>
      </c>
      <c r="E35" s="1" t="s">
        <v>590</v>
      </c>
      <c r="F35" s="4">
        <v>7300</v>
      </c>
      <c r="G35" s="4">
        <v>212.46</v>
      </c>
      <c r="H35" s="4">
        <v>2.06</v>
      </c>
    </row>
    <row r="36" spans="2:8">
      <c r="B36" s="1" t="s">
        <v>2444</v>
      </c>
      <c r="C36" s="15" t="s">
        <v>382</v>
      </c>
      <c r="D36" s="1" t="s">
        <v>573</v>
      </c>
      <c r="E36" s="1" t="s">
        <v>591</v>
      </c>
      <c r="F36" s="4">
        <v>100000</v>
      </c>
      <c r="G36" s="4">
        <v>204.75</v>
      </c>
      <c r="H36" s="4">
        <v>1.98</v>
      </c>
    </row>
    <row r="37" spans="2:8">
      <c r="B37" s="1" t="s">
        <v>2337</v>
      </c>
      <c r="C37" s="15" t="s">
        <v>382</v>
      </c>
      <c r="D37" s="1" t="s">
        <v>433</v>
      </c>
      <c r="E37" s="105" t="s">
        <v>2957</v>
      </c>
      <c r="F37" s="4">
        <v>67800</v>
      </c>
      <c r="G37" s="4">
        <v>200.69</v>
      </c>
      <c r="H37" s="4">
        <v>1.94</v>
      </c>
    </row>
    <row r="38" spans="2:8">
      <c r="B38" s="1" t="s">
        <v>2086</v>
      </c>
      <c r="C38" s="15" t="s">
        <v>382</v>
      </c>
      <c r="D38" s="1" t="s">
        <v>497</v>
      </c>
      <c r="E38" s="1" t="s">
        <v>592</v>
      </c>
      <c r="F38" s="4">
        <v>160000</v>
      </c>
      <c r="G38" s="4">
        <v>195.36</v>
      </c>
      <c r="H38" s="4">
        <v>1.89</v>
      </c>
    </row>
    <row r="39" spans="2:8">
      <c r="B39" s="1" t="s">
        <v>2445</v>
      </c>
      <c r="C39" s="15" t="s">
        <v>382</v>
      </c>
      <c r="D39" s="1" t="s">
        <v>419</v>
      </c>
      <c r="E39" s="1" t="s">
        <v>593</v>
      </c>
      <c r="F39" s="4">
        <v>75000</v>
      </c>
      <c r="G39" s="4">
        <v>189.49</v>
      </c>
      <c r="H39" s="4">
        <v>1.84</v>
      </c>
    </row>
    <row r="40" spans="2:8">
      <c r="B40" s="1" t="s">
        <v>2446</v>
      </c>
      <c r="C40" s="15" t="s">
        <v>382</v>
      </c>
      <c r="D40" s="1" t="s">
        <v>421</v>
      </c>
      <c r="E40" s="1" t="s">
        <v>594</v>
      </c>
      <c r="F40" s="4">
        <v>80000</v>
      </c>
      <c r="G40" s="4">
        <v>182.48</v>
      </c>
      <c r="H40" s="4">
        <v>1.77</v>
      </c>
    </row>
    <row r="41" spans="2:8">
      <c r="B41" s="1" t="s">
        <v>1358</v>
      </c>
      <c r="C41" s="15" t="s">
        <v>382</v>
      </c>
      <c r="D41" s="1" t="s">
        <v>433</v>
      </c>
      <c r="E41" s="1" t="s">
        <v>434</v>
      </c>
      <c r="F41" s="4">
        <v>3000</v>
      </c>
      <c r="G41" s="4">
        <v>173.65</v>
      </c>
      <c r="H41" s="4">
        <v>1.68</v>
      </c>
    </row>
    <row r="42" spans="2:8">
      <c r="B42" s="1" t="s">
        <v>2403</v>
      </c>
      <c r="C42" s="15" t="s">
        <v>382</v>
      </c>
      <c r="D42" s="1" t="s">
        <v>421</v>
      </c>
      <c r="E42" s="1" t="s">
        <v>486</v>
      </c>
      <c r="F42" s="4">
        <v>3400</v>
      </c>
      <c r="G42" s="4">
        <v>98.41</v>
      </c>
      <c r="H42" s="4">
        <v>0.95</v>
      </c>
    </row>
    <row r="43" spans="2:8">
      <c r="B43" s="2" t="s">
        <v>447</v>
      </c>
      <c r="C43" s="17"/>
      <c r="D43" s="2"/>
      <c r="E43" s="2"/>
      <c r="F43" s="10"/>
      <c r="G43" s="10">
        <f>SUM(G11:G42)</f>
        <v>9852.1199999999972</v>
      </c>
      <c r="H43" s="10">
        <f>SUM(H11:H42)</f>
        <v>95.450000000000031</v>
      </c>
    </row>
    <row r="44" spans="2:8">
      <c r="B44" s="2" t="s">
        <v>448</v>
      </c>
      <c r="C44" s="17"/>
      <c r="D44" s="2"/>
      <c r="E44" s="2"/>
      <c r="F44" s="10"/>
      <c r="G44" s="10">
        <v>408.06</v>
      </c>
      <c r="H44" s="10">
        <v>3.95</v>
      </c>
    </row>
    <row r="45" spans="2:8">
      <c r="B45" s="2" t="s">
        <v>368</v>
      </c>
      <c r="C45" s="17"/>
      <c r="D45" s="2"/>
      <c r="E45" s="2"/>
      <c r="F45" s="10"/>
      <c r="G45" s="10">
        <v>10260.18</v>
      </c>
      <c r="H45" s="10">
        <v>99.41</v>
      </c>
    </row>
    <row r="46" spans="2:8">
      <c r="B46" s="2" t="s">
        <v>503</v>
      </c>
      <c r="C46" s="17"/>
      <c r="D46" s="2"/>
      <c r="E46" s="2"/>
      <c r="F46" s="10"/>
      <c r="G46" s="10">
        <v>60.355879479998691</v>
      </c>
      <c r="H46" s="10">
        <v>0.59000000000000341</v>
      </c>
    </row>
    <row r="47" spans="2:8">
      <c r="B47" s="2" t="s">
        <v>370</v>
      </c>
      <c r="C47" s="17"/>
      <c r="D47" s="2"/>
      <c r="E47" s="2"/>
      <c r="F47" s="10"/>
      <c r="G47" s="10">
        <v>10320.535879479999</v>
      </c>
      <c r="H47" s="10">
        <v>100</v>
      </c>
    </row>
    <row r="48" spans="2:8">
      <c r="B48" s="1" t="s">
        <v>371</v>
      </c>
    </row>
    <row r="49" spans="2:8">
      <c r="B49" s="1" t="s">
        <v>372</v>
      </c>
    </row>
    <row r="51" spans="2:8" ht="25.5">
      <c r="B51" s="11" t="s">
        <v>373</v>
      </c>
      <c r="C51" s="15" t="s">
        <v>374</v>
      </c>
    </row>
    <row r="52" spans="2:8">
      <c r="B52" s="2"/>
    </row>
    <row r="53" spans="2:8">
      <c r="B53" s="2" t="s">
        <v>375</v>
      </c>
    </row>
    <row r="54" spans="2:8">
      <c r="B54" s="2" t="s">
        <v>449</v>
      </c>
    </row>
    <row r="55" spans="2:8">
      <c r="B55" s="2" t="s">
        <v>376</v>
      </c>
    </row>
    <row r="56" spans="2:8">
      <c r="B56" s="2" t="s">
        <v>595</v>
      </c>
      <c r="C56" s="17"/>
    </row>
    <row r="57" spans="2:8">
      <c r="B57" s="2" t="s">
        <v>596</v>
      </c>
      <c r="C57" s="17"/>
    </row>
    <row r="58" spans="2:8">
      <c r="B58" s="2" t="s">
        <v>597</v>
      </c>
      <c r="C58" s="17"/>
    </row>
    <row r="59" spans="2:8">
      <c r="B59" s="2" t="s">
        <v>598</v>
      </c>
      <c r="C59" s="17"/>
    </row>
    <row r="60" spans="2:8">
      <c r="B60" s="2" t="s">
        <v>599</v>
      </c>
      <c r="C60" s="17"/>
    </row>
    <row r="61" spans="2:8">
      <c r="B61" s="2" t="s">
        <v>600</v>
      </c>
      <c r="C61" s="17"/>
    </row>
    <row r="62" spans="2:8">
      <c r="B62" s="2" t="s">
        <v>601</v>
      </c>
      <c r="C62" s="17"/>
    </row>
    <row r="63" spans="2:8">
      <c r="B63" s="2" t="s">
        <v>602</v>
      </c>
      <c r="C63" s="17"/>
    </row>
    <row r="64" spans="2:8" s="134" customFormat="1">
      <c r="B64" s="104" t="s">
        <v>2789</v>
      </c>
      <c r="C64" s="144"/>
      <c r="F64" s="136"/>
      <c r="G64" s="136"/>
      <c r="H64" s="136"/>
    </row>
    <row r="65" spans="2:8" s="134" customFormat="1">
      <c r="B65" s="104" t="s">
        <v>377</v>
      </c>
      <c r="C65" s="135"/>
      <c r="F65" s="136"/>
      <c r="G65" s="136"/>
      <c r="H65" s="136"/>
    </row>
    <row r="66" spans="2:8" s="134" customFormat="1">
      <c r="B66" s="104" t="s">
        <v>378</v>
      </c>
      <c r="C66" s="135"/>
      <c r="F66" s="136"/>
      <c r="G66" s="136"/>
      <c r="H66" s="136"/>
    </row>
  </sheetData>
  <mergeCells count="2">
    <mergeCell ref="B1:E1"/>
    <mergeCell ref="C3:C7"/>
  </mergeCells>
  <phoneticPr fontId="0" type="noConversion"/>
  <hyperlinks>
    <hyperlink ref="A1" location="Index!A1" display="Index" xr:uid="{00000000-0004-0000-0900-000000000000}"/>
  </hyperlinks>
  <pageMargins left="0.75" right="0.75" top="1" bottom="1" header="0.5" footer="0.5"/>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I7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312</v>
      </c>
      <c r="C1" s="269"/>
      <c r="D1" s="269"/>
      <c r="E1" s="269"/>
    </row>
    <row r="2" spans="1:9" ht="13.5" thickBot="1"/>
    <row r="3" spans="1:9" ht="15">
      <c r="B3" s="90" t="s">
        <v>2047</v>
      </c>
      <c r="C3" s="284"/>
    </row>
    <row r="4" spans="1:9" ht="15">
      <c r="B4" s="92" t="s">
        <v>2048</v>
      </c>
      <c r="C4" s="285"/>
    </row>
    <row r="5" spans="1:9" ht="15">
      <c r="B5" s="92" t="s">
        <v>1925</v>
      </c>
      <c r="C5" s="285"/>
    </row>
    <row r="6" spans="1:9" ht="15">
      <c r="B6" s="91" t="s">
        <v>1942</v>
      </c>
      <c r="C6" s="285"/>
    </row>
    <row r="7" spans="1:9" ht="30.75" thickBot="1">
      <c r="B7" s="93" t="s">
        <v>2049</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2090</v>
      </c>
      <c r="C14" s="15" t="s">
        <v>382</v>
      </c>
      <c r="D14" s="1" t="s">
        <v>423</v>
      </c>
      <c r="E14" s="1" t="s">
        <v>424</v>
      </c>
      <c r="F14" s="4">
        <v>387500</v>
      </c>
      <c r="G14" s="4">
        <v>5814.63</v>
      </c>
      <c r="H14" s="4">
        <v>8.85</v>
      </c>
    </row>
    <row r="15" spans="1:9">
      <c r="B15" s="1" t="s">
        <v>2322</v>
      </c>
      <c r="C15" s="15" t="s">
        <v>382</v>
      </c>
      <c r="D15" s="1" t="s">
        <v>683</v>
      </c>
      <c r="E15" s="1" t="s">
        <v>709</v>
      </c>
      <c r="F15" s="4">
        <v>1552340</v>
      </c>
      <c r="G15" s="4">
        <v>3703.11</v>
      </c>
      <c r="H15" s="4">
        <v>5.63</v>
      </c>
    </row>
    <row r="16" spans="1:9">
      <c r="B16" s="1" t="s">
        <v>2384</v>
      </c>
      <c r="C16" s="15" t="s">
        <v>382</v>
      </c>
      <c r="D16" s="1" t="s">
        <v>425</v>
      </c>
      <c r="E16" s="1" t="s">
        <v>722</v>
      </c>
      <c r="F16" s="4">
        <v>163066</v>
      </c>
      <c r="G16" s="4">
        <v>3244.28</v>
      </c>
      <c r="H16" s="4">
        <v>4.9400000000000004</v>
      </c>
    </row>
    <row r="17" spans="2:8">
      <c r="B17" s="1" t="s">
        <v>2364</v>
      </c>
      <c r="C17" s="15" t="s">
        <v>382</v>
      </c>
      <c r="D17" s="1" t="s">
        <v>425</v>
      </c>
      <c r="E17" s="1" t="s">
        <v>426</v>
      </c>
      <c r="F17" s="4">
        <v>223000</v>
      </c>
      <c r="G17" s="4">
        <v>2769.55</v>
      </c>
      <c r="H17" s="4">
        <v>4.21</v>
      </c>
    </row>
    <row r="18" spans="2:8">
      <c r="B18" s="1" t="s">
        <v>1385</v>
      </c>
      <c r="C18" s="15" t="s">
        <v>382</v>
      </c>
      <c r="D18" s="1" t="s">
        <v>497</v>
      </c>
      <c r="E18" s="1" t="s">
        <v>514</v>
      </c>
      <c r="F18" s="4">
        <v>1183000</v>
      </c>
      <c r="G18" s="4">
        <v>2749.29</v>
      </c>
      <c r="H18" s="4">
        <v>4.18</v>
      </c>
    </row>
    <row r="19" spans="2:8">
      <c r="B19" s="1" t="s">
        <v>2122</v>
      </c>
      <c r="C19" s="15" t="s">
        <v>382</v>
      </c>
      <c r="D19" s="1" t="s">
        <v>468</v>
      </c>
      <c r="E19" s="1" t="s">
        <v>738</v>
      </c>
      <c r="F19" s="4">
        <v>127000</v>
      </c>
      <c r="G19" s="4">
        <v>2566.73</v>
      </c>
      <c r="H19" s="4">
        <v>3.9</v>
      </c>
    </row>
    <row r="20" spans="2:8">
      <c r="B20" s="1" t="s">
        <v>2308</v>
      </c>
      <c r="C20" s="15" t="s">
        <v>382</v>
      </c>
      <c r="D20" s="1" t="s">
        <v>497</v>
      </c>
      <c r="E20" s="1" t="s">
        <v>651</v>
      </c>
      <c r="F20" s="4">
        <v>1845000</v>
      </c>
      <c r="G20" s="4">
        <v>2147.58</v>
      </c>
      <c r="H20" s="4">
        <v>3.27</v>
      </c>
    </row>
    <row r="21" spans="2:8">
      <c r="B21" s="1" t="s">
        <v>2095</v>
      </c>
      <c r="C21" s="15" t="s">
        <v>382</v>
      </c>
      <c r="D21" s="1" t="s">
        <v>419</v>
      </c>
      <c r="E21" s="1" t="s">
        <v>420</v>
      </c>
      <c r="F21" s="4">
        <v>31300</v>
      </c>
      <c r="G21" s="4">
        <v>2120.89</v>
      </c>
      <c r="H21" s="4">
        <v>3.23</v>
      </c>
    </row>
    <row r="22" spans="2:8">
      <c r="B22" s="1" t="s">
        <v>2115</v>
      </c>
      <c r="C22" s="15" t="s">
        <v>382</v>
      </c>
      <c r="D22" s="1" t="s">
        <v>419</v>
      </c>
      <c r="E22" s="1" t="s">
        <v>580</v>
      </c>
      <c r="F22" s="4">
        <v>137000</v>
      </c>
      <c r="G22" s="4">
        <v>2053.29</v>
      </c>
      <c r="H22" s="4">
        <v>3.12</v>
      </c>
    </row>
    <row r="23" spans="2:8">
      <c r="B23" s="1" t="s">
        <v>2309</v>
      </c>
      <c r="C23" s="15" t="s">
        <v>382</v>
      </c>
      <c r="D23" s="1" t="s">
        <v>468</v>
      </c>
      <c r="E23" s="1" t="s">
        <v>676</v>
      </c>
      <c r="F23" s="4">
        <v>113000</v>
      </c>
      <c r="G23" s="4">
        <v>2043.27</v>
      </c>
      <c r="H23" s="4">
        <v>3.11</v>
      </c>
    </row>
    <row r="24" spans="2:8">
      <c r="B24" s="1" t="s">
        <v>2132</v>
      </c>
      <c r="C24" s="15" t="s">
        <v>382</v>
      </c>
      <c r="D24" s="1" t="s">
        <v>425</v>
      </c>
      <c r="E24" s="1" t="s">
        <v>674</v>
      </c>
      <c r="F24" s="4">
        <v>227000</v>
      </c>
      <c r="G24" s="4">
        <v>2041.87</v>
      </c>
      <c r="H24" s="4">
        <v>3.11</v>
      </c>
    </row>
    <row r="25" spans="2:8">
      <c r="B25" s="1" t="s">
        <v>1361</v>
      </c>
      <c r="C25" s="15" t="s">
        <v>382</v>
      </c>
      <c r="D25" s="1" t="s">
        <v>419</v>
      </c>
      <c r="E25" s="1" t="s">
        <v>431</v>
      </c>
      <c r="F25" s="4">
        <v>95000</v>
      </c>
      <c r="G25" s="4">
        <v>1914.06</v>
      </c>
      <c r="H25" s="4">
        <v>2.91</v>
      </c>
    </row>
    <row r="26" spans="2:8">
      <c r="B26" s="1" t="s">
        <v>1377</v>
      </c>
      <c r="C26" s="15" t="s">
        <v>382</v>
      </c>
      <c r="D26" s="1" t="s">
        <v>401</v>
      </c>
      <c r="E26" s="1" t="s">
        <v>446</v>
      </c>
      <c r="F26" s="4">
        <v>7800</v>
      </c>
      <c r="G26" s="4">
        <v>1897.86</v>
      </c>
      <c r="H26" s="4">
        <v>2.89</v>
      </c>
    </row>
    <row r="27" spans="2:8">
      <c r="B27" s="1" t="s">
        <v>2374</v>
      </c>
      <c r="C27" s="15" t="s">
        <v>382</v>
      </c>
      <c r="D27" s="1" t="s">
        <v>425</v>
      </c>
      <c r="E27" s="1" t="s">
        <v>714</v>
      </c>
      <c r="F27" s="4">
        <v>88400</v>
      </c>
      <c r="G27" s="4">
        <v>1891.89</v>
      </c>
      <c r="H27" s="4">
        <v>2.88</v>
      </c>
    </row>
    <row r="28" spans="2:8">
      <c r="B28" s="1" t="s">
        <v>2096</v>
      </c>
      <c r="C28" s="15" t="s">
        <v>382</v>
      </c>
      <c r="D28" s="1" t="s">
        <v>683</v>
      </c>
      <c r="E28" s="1" t="s">
        <v>684</v>
      </c>
      <c r="F28" s="4">
        <v>635000</v>
      </c>
      <c r="G28" s="4">
        <v>1784.99</v>
      </c>
      <c r="H28" s="4">
        <v>2.72</v>
      </c>
    </row>
    <row r="29" spans="2:8">
      <c r="B29" s="1" t="s">
        <v>2101</v>
      </c>
      <c r="C29" s="15" t="s">
        <v>382</v>
      </c>
      <c r="D29" s="1" t="s">
        <v>411</v>
      </c>
      <c r="E29" s="1" t="s">
        <v>429</v>
      </c>
      <c r="F29" s="4">
        <v>320000</v>
      </c>
      <c r="G29" s="4">
        <v>1784.8</v>
      </c>
      <c r="H29" s="4">
        <v>2.72</v>
      </c>
    </row>
    <row r="30" spans="2:8">
      <c r="B30" s="1" t="s">
        <v>1394</v>
      </c>
      <c r="C30" s="15" t="s">
        <v>382</v>
      </c>
      <c r="D30" s="1" t="s">
        <v>385</v>
      </c>
      <c r="E30" s="1" t="s">
        <v>386</v>
      </c>
      <c r="F30" s="4">
        <v>82000</v>
      </c>
      <c r="G30" s="4">
        <v>1730.73</v>
      </c>
      <c r="H30" s="4">
        <v>2.63</v>
      </c>
    </row>
    <row r="31" spans="2:8">
      <c r="B31" s="1" t="s">
        <v>2447</v>
      </c>
      <c r="C31" s="15" t="s">
        <v>382</v>
      </c>
      <c r="D31" s="1" t="s">
        <v>437</v>
      </c>
      <c r="E31" s="1" t="s">
        <v>438</v>
      </c>
      <c r="F31" s="4">
        <v>270000</v>
      </c>
      <c r="G31" s="4">
        <v>1661.04</v>
      </c>
      <c r="H31" s="4">
        <v>2.5299999999999998</v>
      </c>
    </row>
    <row r="32" spans="2:8">
      <c r="B32" s="1" t="s">
        <v>2346</v>
      </c>
      <c r="C32" s="15" t="s">
        <v>382</v>
      </c>
      <c r="D32" s="1" t="s">
        <v>425</v>
      </c>
      <c r="E32" s="1" t="s">
        <v>762</v>
      </c>
      <c r="F32" s="4">
        <v>29000</v>
      </c>
      <c r="G32" s="4">
        <v>1633.98</v>
      </c>
      <c r="H32" s="4">
        <v>2.4900000000000002</v>
      </c>
    </row>
    <row r="33" spans="2:8">
      <c r="B33" s="1" t="s">
        <v>2448</v>
      </c>
      <c r="C33" s="15" t="s">
        <v>382</v>
      </c>
      <c r="D33" s="1" t="s">
        <v>425</v>
      </c>
      <c r="E33" s="1" t="s">
        <v>763</v>
      </c>
      <c r="F33" s="4">
        <v>104000</v>
      </c>
      <c r="G33" s="4">
        <v>1528.12</v>
      </c>
      <c r="H33" s="4">
        <v>2.3199999999999998</v>
      </c>
    </row>
    <row r="34" spans="2:8">
      <c r="B34" s="1" t="s">
        <v>2357</v>
      </c>
      <c r="C34" s="15" t="s">
        <v>382</v>
      </c>
      <c r="D34" s="1" t="s">
        <v>468</v>
      </c>
      <c r="E34" s="1" t="s">
        <v>734</v>
      </c>
      <c r="F34" s="4">
        <v>3410</v>
      </c>
      <c r="G34" s="4">
        <v>1426.45</v>
      </c>
      <c r="H34" s="4">
        <v>2.17</v>
      </c>
    </row>
    <row r="35" spans="2:8">
      <c r="B35" s="1" t="s">
        <v>2080</v>
      </c>
      <c r="C35" s="15" t="s">
        <v>382</v>
      </c>
      <c r="D35" s="1" t="s">
        <v>439</v>
      </c>
      <c r="E35" s="1" t="s">
        <v>650</v>
      </c>
      <c r="F35" s="4">
        <v>200000</v>
      </c>
      <c r="G35" s="4">
        <v>1407.4</v>
      </c>
      <c r="H35" s="4">
        <v>2.14</v>
      </c>
    </row>
    <row r="36" spans="2:8">
      <c r="B36" s="1" t="s">
        <v>2315</v>
      </c>
      <c r="C36" s="15" t="s">
        <v>382</v>
      </c>
      <c r="D36" s="1" t="s">
        <v>497</v>
      </c>
      <c r="E36" s="1" t="s">
        <v>677</v>
      </c>
      <c r="F36" s="4">
        <v>300000</v>
      </c>
      <c r="G36" s="4">
        <v>1358.4</v>
      </c>
      <c r="H36" s="4">
        <v>2.0699999999999998</v>
      </c>
    </row>
    <row r="37" spans="2:8">
      <c r="B37" s="1" t="s">
        <v>2086</v>
      </c>
      <c r="C37" s="15" t="s">
        <v>382</v>
      </c>
      <c r="D37" s="1" t="s">
        <v>497</v>
      </c>
      <c r="E37" s="1" t="s">
        <v>592</v>
      </c>
      <c r="F37" s="4">
        <v>1100000</v>
      </c>
      <c r="G37" s="4">
        <v>1343.1</v>
      </c>
      <c r="H37" s="4">
        <v>2.04</v>
      </c>
    </row>
    <row r="38" spans="2:8">
      <c r="B38" s="1" t="s">
        <v>2336</v>
      </c>
      <c r="C38" s="15" t="s">
        <v>382</v>
      </c>
      <c r="D38" s="1" t="s">
        <v>468</v>
      </c>
      <c r="E38" s="1" t="s">
        <v>680</v>
      </c>
      <c r="F38" s="4">
        <v>89300</v>
      </c>
      <c r="G38" s="4">
        <v>1325.57</v>
      </c>
      <c r="H38" s="4">
        <v>2.02</v>
      </c>
    </row>
    <row r="39" spans="2:8">
      <c r="B39" s="1" t="s">
        <v>2139</v>
      </c>
      <c r="C39" s="15" t="s">
        <v>382</v>
      </c>
      <c r="D39" s="1" t="s">
        <v>411</v>
      </c>
      <c r="E39" s="1" t="s">
        <v>412</v>
      </c>
      <c r="F39" s="4">
        <v>200000</v>
      </c>
      <c r="G39" s="4">
        <v>1321.5</v>
      </c>
      <c r="H39" s="4">
        <v>2.0099999999999998</v>
      </c>
    </row>
    <row r="40" spans="2:8">
      <c r="B40" s="1" t="s">
        <v>2175</v>
      </c>
      <c r="C40" s="15" t="s">
        <v>382</v>
      </c>
      <c r="D40" s="1" t="s">
        <v>419</v>
      </c>
      <c r="E40" s="1" t="s">
        <v>618</v>
      </c>
      <c r="F40" s="4">
        <v>4750</v>
      </c>
      <c r="G40" s="4">
        <v>1306.47</v>
      </c>
      <c r="H40" s="4">
        <v>1.99</v>
      </c>
    </row>
    <row r="41" spans="2:8">
      <c r="B41" s="1" t="s">
        <v>2348</v>
      </c>
      <c r="C41" s="15" t="s">
        <v>382</v>
      </c>
      <c r="D41" s="1" t="s">
        <v>439</v>
      </c>
      <c r="E41" s="1" t="s">
        <v>440</v>
      </c>
      <c r="F41" s="4">
        <v>1130000</v>
      </c>
      <c r="G41" s="4">
        <v>1274.08</v>
      </c>
      <c r="H41" s="4">
        <v>1.94</v>
      </c>
    </row>
    <row r="42" spans="2:8">
      <c r="B42" s="1" t="s">
        <v>2402</v>
      </c>
      <c r="C42" s="15" t="s">
        <v>382</v>
      </c>
      <c r="D42" s="1" t="s">
        <v>425</v>
      </c>
      <c r="E42" s="1" t="s">
        <v>485</v>
      </c>
      <c r="F42" s="4">
        <v>112000</v>
      </c>
      <c r="G42" s="4">
        <v>1133.1600000000001</v>
      </c>
      <c r="H42" s="4">
        <v>1.72</v>
      </c>
    </row>
    <row r="43" spans="2:8">
      <c r="B43" s="1" t="s">
        <v>2151</v>
      </c>
      <c r="C43" s="15" t="s">
        <v>382</v>
      </c>
      <c r="D43" s="1" t="s">
        <v>575</v>
      </c>
      <c r="E43" s="1" t="s">
        <v>579</v>
      </c>
      <c r="F43" s="4">
        <v>1400000</v>
      </c>
      <c r="G43" s="4">
        <v>1096.9000000000001</v>
      </c>
      <c r="H43" s="4">
        <v>1.67</v>
      </c>
    </row>
    <row r="44" spans="2:8">
      <c r="B44" s="1" t="s">
        <v>2312</v>
      </c>
      <c r="C44" s="15" t="s">
        <v>382</v>
      </c>
      <c r="D44" s="1" t="s">
        <v>497</v>
      </c>
      <c r="E44" s="1" t="s">
        <v>679</v>
      </c>
      <c r="F44" s="4">
        <v>137000</v>
      </c>
      <c r="G44" s="4">
        <v>1054.76</v>
      </c>
      <c r="H44" s="4">
        <v>1.6</v>
      </c>
    </row>
    <row r="45" spans="2:8">
      <c r="B45" s="1" t="s">
        <v>2449</v>
      </c>
      <c r="C45" s="15" t="s">
        <v>382</v>
      </c>
      <c r="D45" s="1" t="s">
        <v>683</v>
      </c>
      <c r="E45" s="1" t="s">
        <v>764</v>
      </c>
      <c r="F45" s="4">
        <v>126000</v>
      </c>
      <c r="G45" s="4">
        <v>1027.0899999999999</v>
      </c>
      <c r="H45" s="4">
        <v>1.56</v>
      </c>
    </row>
    <row r="46" spans="2:8">
      <c r="B46" s="1" t="s">
        <v>2444</v>
      </c>
      <c r="C46" s="15" t="s">
        <v>382</v>
      </c>
      <c r="D46" s="1" t="s">
        <v>573</v>
      </c>
      <c r="E46" s="1" t="s">
        <v>591</v>
      </c>
      <c r="F46" s="4">
        <v>497000</v>
      </c>
      <c r="G46" s="4">
        <v>1017.61</v>
      </c>
      <c r="H46" s="4">
        <v>1.55</v>
      </c>
    </row>
    <row r="47" spans="2:8">
      <c r="B47" s="104" t="s">
        <v>2461</v>
      </c>
      <c r="G47" s="10">
        <f>SUM(G14:G46)</f>
        <v>63174.450000000012</v>
      </c>
      <c r="H47" s="10">
        <f>SUM(H14:H46)</f>
        <v>96.119999999999976</v>
      </c>
    </row>
    <row r="48" spans="2:8">
      <c r="B48" s="2" t="s">
        <v>2462</v>
      </c>
    </row>
    <row r="49" spans="2:8">
      <c r="B49" s="2" t="s">
        <v>495</v>
      </c>
    </row>
    <row r="50" spans="2:8">
      <c r="B50" s="2" t="s">
        <v>2463</v>
      </c>
    </row>
    <row r="51" spans="2:8">
      <c r="B51" s="1" t="s">
        <v>496</v>
      </c>
      <c r="C51" s="15" t="s">
        <v>382</v>
      </c>
      <c r="D51" s="1" t="s">
        <v>497</v>
      </c>
      <c r="E51" s="1" t="s">
        <v>498</v>
      </c>
      <c r="F51" s="4">
        <v>699600</v>
      </c>
      <c r="G51" s="4">
        <v>792.58</v>
      </c>
      <c r="H51" s="4">
        <v>1.21</v>
      </c>
    </row>
    <row r="52" spans="2:8">
      <c r="B52" s="2" t="s">
        <v>2464</v>
      </c>
      <c r="G52" s="10">
        <f>SUM(G51)</f>
        <v>792.58</v>
      </c>
      <c r="H52" s="10">
        <f>SUM(H51)</f>
        <v>1.21</v>
      </c>
    </row>
    <row r="53" spans="2:8">
      <c r="B53" s="2" t="s">
        <v>2474</v>
      </c>
      <c r="G53" s="10">
        <f>+G47+G52</f>
        <v>63967.030000000013</v>
      </c>
      <c r="H53" s="10">
        <f>+H47+H52</f>
        <v>97.32999999999997</v>
      </c>
    </row>
    <row r="54" spans="2:8">
      <c r="B54" s="2" t="s">
        <v>448</v>
      </c>
      <c r="C54" s="17"/>
      <c r="D54" s="2"/>
      <c r="E54" s="2"/>
      <c r="F54" s="10"/>
      <c r="G54" s="10">
        <v>775.93</v>
      </c>
      <c r="H54" s="10">
        <v>1.18</v>
      </c>
    </row>
    <row r="55" spans="2:8">
      <c r="B55" s="2" t="s">
        <v>368</v>
      </c>
      <c r="C55" s="17"/>
      <c r="D55" s="2"/>
      <c r="E55" s="2"/>
      <c r="F55" s="10"/>
      <c r="G55" s="10">
        <v>64742.960000000014</v>
      </c>
      <c r="H55" s="10">
        <v>98.49</v>
      </c>
    </row>
    <row r="56" spans="2:8">
      <c r="B56" s="2" t="s">
        <v>503</v>
      </c>
      <c r="C56" s="17"/>
      <c r="D56" s="2"/>
      <c r="E56" s="2"/>
      <c r="F56" s="10"/>
      <c r="G56" s="10">
        <v>992.96862012999952</v>
      </c>
      <c r="H56" s="10">
        <v>1.5100000000000051</v>
      </c>
    </row>
    <row r="57" spans="2:8">
      <c r="B57" s="2" t="s">
        <v>370</v>
      </c>
      <c r="C57" s="17"/>
      <c r="D57" s="2"/>
      <c r="E57" s="2"/>
      <c r="F57" s="10"/>
      <c r="G57" s="10">
        <v>65735.928620129998</v>
      </c>
      <c r="H57" s="10">
        <v>100</v>
      </c>
    </row>
    <row r="58" spans="2:8">
      <c r="B58" s="1" t="s">
        <v>371</v>
      </c>
    </row>
    <row r="59" spans="2:8">
      <c r="B59" s="1" t="s">
        <v>372</v>
      </c>
    </row>
    <row r="61" spans="2:8" ht="25.5">
      <c r="B61" s="11" t="s">
        <v>373</v>
      </c>
      <c r="C61" s="15" t="s">
        <v>374</v>
      </c>
    </row>
    <row r="62" spans="2:8">
      <c r="B62" s="2"/>
    </row>
    <row r="63" spans="2:8">
      <c r="B63" s="2" t="s">
        <v>375</v>
      </c>
    </row>
    <row r="64" spans="2:8">
      <c r="B64" s="2" t="s">
        <v>449</v>
      </c>
    </row>
    <row r="65" spans="2:8">
      <c r="B65" s="2" t="s">
        <v>376</v>
      </c>
    </row>
    <row r="66" spans="2:8">
      <c r="B66" s="2" t="s">
        <v>765</v>
      </c>
      <c r="C66" s="17"/>
    </row>
    <row r="67" spans="2:8">
      <c r="B67" s="2" t="s">
        <v>766</v>
      </c>
      <c r="C67" s="17"/>
    </row>
    <row r="68" spans="2:8">
      <c r="B68" s="2" t="s">
        <v>767</v>
      </c>
      <c r="C68" s="17"/>
    </row>
    <row r="69" spans="2:8">
      <c r="B69" s="2" t="s">
        <v>768</v>
      </c>
      <c r="C69" s="17"/>
    </row>
    <row r="70" spans="2:8">
      <c r="B70" s="2" t="s">
        <v>769</v>
      </c>
      <c r="C70" s="17"/>
    </row>
    <row r="71" spans="2:8">
      <c r="B71" s="2" t="s">
        <v>770</v>
      </c>
      <c r="C71" s="17"/>
    </row>
    <row r="72" spans="2:8">
      <c r="B72" s="2" t="s">
        <v>771</v>
      </c>
      <c r="C72" s="17"/>
    </row>
    <row r="73" spans="2:8">
      <c r="B73" s="2" t="s">
        <v>772</v>
      </c>
      <c r="C73" s="17"/>
    </row>
    <row r="74" spans="2:8" s="134" customFormat="1">
      <c r="B74" s="104" t="s">
        <v>2796</v>
      </c>
      <c r="C74" s="144"/>
      <c r="F74" s="136"/>
      <c r="G74" s="136"/>
      <c r="H74" s="136"/>
    </row>
    <row r="75" spans="2:8" s="134" customFormat="1">
      <c r="B75" s="104" t="s">
        <v>377</v>
      </c>
      <c r="C75" s="135"/>
      <c r="F75" s="136"/>
      <c r="G75" s="136"/>
      <c r="H75" s="136"/>
    </row>
    <row r="76" spans="2:8" s="134" customFormat="1">
      <c r="B76" s="104" t="s">
        <v>378</v>
      </c>
      <c r="C76" s="135"/>
      <c r="F76" s="136"/>
      <c r="G76" s="136"/>
      <c r="H76" s="136"/>
    </row>
  </sheetData>
  <mergeCells count="2">
    <mergeCell ref="B1:E1"/>
    <mergeCell ref="C3:C7"/>
  </mergeCells>
  <phoneticPr fontId="0" type="noConversion"/>
  <hyperlinks>
    <hyperlink ref="A1" location="Index!A1" display="Index" xr:uid="{00000000-0004-0000-1000-000000000000}"/>
  </hyperlinks>
  <pageMargins left="0.75" right="0.75" top="1" bottom="1" header="0.5" footer="0.5"/>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I79"/>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294</v>
      </c>
      <c r="C1" s="269"/>
      <c r="D1" s="269"/>
      <c r="E1" s="269"/>
    </row>
    <row r="2" spans="1:9" ht="13.5" thickBot="1"/>
    <row r="3" spans="1:9" ht="15">
      <c r="B3" s="90" t="s">
        <v>2050</v>
      </c>
      <c r="C3" s="284"/>
    </row>
    <row r="4" spans="1:9" ht="15">
      <c r="B4" s="92" t="s">
        <v>2051</v>
      </c>
      <c r="C4" s="285"/>
    </row>
    <row r="5" spans="1:9" ht="15">
      <c r="B5" s="92" t="s">
        <v>1925</v>
      </c>
      <c r="C5" s="285"/>
    </row>
    <row r="6" spans="1:9" ht="15">
      <c r="B6" s="92" t="s">
        <v>1942</v>
      </c>
      <c r="C6" s="285"/>
    </row>
    <row r="7" spans="1:9" ht="45.75" thickBot="1">
      <c r="B7" s="93" t="s">
        <v>2052</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1392</v>
      </c>
      <c r="C14" s="15" t="s">
        <v>382</v>
      </c>
      <c r="D14" s="1" t="s">
        <v>388</v>
      </c>
      <c r="E14" s="1" t="s">
        <v>389</v>
      </c>
      <c r="F14" s="4">
        <v>667000</v>
      </c>
      <c r="G14" s="4">
        <v>10543.94</v>
      </c>
      <c r="H14" s="4">
        <v>11.25</v>
      </c>
    </row>
    <row r="15" spans="1:9">
      <c r="B15" s="1" t="s">
        <v>1391</v>
      </c>
      <c r="C15" s="15" t="s">
        <v>382</v>
      </c>
      <c r="D15" s="1" t="s">
        <v>388</v>
      </c>
      <c r="E15" s="1" t="s">
        <v>390</v>
      </c>
      <c r="F15" s="4">
        <v>265000</v>
      </c>
      <c r="G15" s="4">
        <v>8866.24</v>
      </c>
      <c r="H15" s="4">
        <v>9.4600000000000009</v>
      </c>
    </row>
    <row r="16" spans="1:9">
      <c r="B16" s="1" t="s">
        <v>1386</v>
      </c>
      <c r="C16" s="15" t="s">
        <v>382</v>
      </c>
      <c r="D16" s="1" t="s">
        <v>388</v>
      </c>
      <c r="E16" s="1" t="s">
        <v>513</v>
      </c>
      <c r="F16" s="4">
        <v>465000</v>
      </c>
      <c r="G16" s="4">
        <v>4573.28</v>
      </c>
      <c r="H16" s="4">
        <v>4.88</v>
      </c>
    </row>
    <row r="17" spans="2:8">
      <c r="B17" s="1" t="s">
        <v>1371</v>
      </c>
      <c r="C17" s="15" t="s">
        <v>382</v>
      </c>
      <c r="D17" s="1" t="s">
        <v>419</v>
      </c>
      <c r="E17" s="1" t="s">
        <v>519</v>
      </c>
      <c r="F17" s="4">
        <v>1090000</v>
      </c>
      <c r="G17" s="4">
        <v>3713.09</v>
      </c>
      <c r="H17" s="4">
        <v>3.96</v>
      </c>
    </row>
    <row r="18" spans="2:8">
      <c r="B18" s="1" t="s">
        <v>2423</v>
      </c>
      <c r="C18" s="15" t="s">
        <v>382</v>
      </c>
      <c r="D18" s="1" t="s">
        <v>388</v>
      </c>
      <c r="E18" s="1" t="s">
        <v>914</v>
      </c>
      <c r="F18" s="4">
        <v>77000</v>
      </c>
      <c r="G18" s="4">
        <v>3314.31</v>
      </c>
      <c r="H18" s="4">
        <v>3.54</v>
      </c>
    </row>
    <row r="19" spans="2:8">
      <c r="B19" s="1" t="s">
        <v>1381</v>
      </c>
      <c r="C19" s="15" t="s">
        <v>382</v>
      </c>
      <c r="D19" s="1" t="s">
        <v>401</v>
      </c>
      <c r="E19" s="1" t="s">
        <v>428</v>
      </c>
      <c r="F19" s="4">
        <v>420000</v>
      </c>
      <c r="G19" s="4">
        <v>3168.48</v>
      </c>
      <c r="H19" s="4">
        <v>3.38</v>
      </c>
    </row>
    <row r="20" spans="2:8">
      <c r="B20" s="1" t="s">
        <v>1382</v>
      </c>
      <c r="C20" s="15" t="s">
        <v>382</v>
      </c>
      <c r="D20" s="1" t="s">
        <v>406</v>
      </c>
      <c r="E20" s="1" t="s">
        <v>407</v>
      </c>
      <c r="F20" s="4">
        <v>53000</v>
      </c>
      <c r="G20" s="4">
        <v>2874.22</v>
      </c>
      <c r="H20" s="4">
        <v>3.07</v>
      </c>
    </row>
    <row r="21" spans="2:8">
      <c r="B21" s="1" t="s">
        <v>2450</v>
      </c>
      <c r="C21" s="15" t="s">
        <v>382</v>
      </c>
      <c r="D21" s="1" t="s">
        <v>425</v>
      </c>
      <c r="E21" s="1" t="s">
        <v>915</v>
      </c>
      <c r="F21" s="4">
        <v>438000</v>
      </c>
      <c r="G21" s="4">
        <v>2655.38</v>
      </c>
      <c r="H21" s="4">
        <v>2.83</v>
      </c>
    </row>
    <row r="22" spans="2:8">
      <c r="B22" s="1" t="s">
        <v>2099</v>
      </c>
      <c r="C22" s="15" t="s">
        <v>382</v>
      </c>
      <c r="D22" s="1" t="s">
        <v>388</v>
      </c>
      <c r="E22" s="1" t="s">
        <v>647</v>
      </c>
      <c r="F22" s="4">
        <v>235000</v>
      </c>
      <c r="G22" s="4">
        <v>2574.31</v>
      </c>
      <c r="H22" s="4">
        <v>2.75</v>
      </c>
    </row>
    <row r="23" spans="2:8">
      <c r="B23" s="1" t="s">
        <v>2376</v>
      </c>
      <c r="C23" s="15" t="s">
        <v>382</v>
      </c>
      <c r="D23" s="1" t="s">
        <v>399</v>
      </c>
      <c r="E23" s="1" t="s">
        <v>749</v>
      </c>
      <c r="F23" s="4">
        <v>267000</v>
      </c>
      <c r="G23" s="4">
        <v>2159.1</v>
      </c>
      <c r="H23" s="4">
        <v>2.2999999999999998</v>
      </c>
    </row>
    <row r="24" spans="2:8">
      <c r="B24" s="1" t="s">
        <v>2085</v>
      </c>
      <c r="C24" s="15" t="s">
        <v>382</v>
      </c>
      <c r="D24" s="1" t="s">
        <v>401</v>
      </c>
      <c r="E24" s="1" t="s">
        <v>402</v>
      </c>
      <c r="F24" s="4">
        <v>86000</v>
      </c>
      <c r="G24" s="4">
        <v>2125.3200000000002</v>
      </c>
      <c r="H24" s="4">
        <v>2.27</v>
      </c>
    </row>
    <row r="25" spans="2:8">
      <c r="B25" s="1" t="s">
        <v>2122</v>
      </c>
      <c r="C25" s="15" t="s">
        <v>382</v>
      </c>
      <c r="D25" s="1" t="s">
        <v>468</v>
      </c>
      <c r="E25" s="1" t="s">
        <v>738</v>
      </c>
      <c r="F25" s="4">
        <v>104000</v>
      </c>
      <c r="G25" s="4">
        <v>2101.89</v>
      </c>
      <c r="H25" s="4">
        <v>2.2400000000000002</v>
      </c>
    </row>
    <row r="26" spans="2:8">
      <c r="B26" s="1" t="s">
        <v>2111</v>
      </c>
      <c r="C26" s="15" t="s">
        <v>382</v>
      </c>
      <c r="D26" s="1" t="s">
        <v>439</v>
      </c>
      <c r="E26" s="1" t="s">
        <v>916</v>
      </c>
      <c r="F26" s="4">
        <v>284000</v>
      </c>
      <c r="G26" s="4">
        <v>1983.31</v>
      </c>
      <c r="H26" s="4">
        <v>2.12</v>
      </c>
    </row>
    <row r="27" spans="2:8">
      <c r="B27" s="1" t="s">
        <v>1379</v>
      </c>
      <c r="C27" s="15" t="s">
        <v>382</v>
      </c>
      <c r="D27" s="1" t="s">
        <v>394</v>
      </c>
      <c r="E27" s="1" t="s">
        <v>395</v>
      </c>
      <c r="F27" s="4">
        <v>113000</v>
      </c>
      <c r="G27" s="4">
        <v>1957.73</v>
      </c>
      <c r="H27" s="4">
        <v>2.09</v>
      </c>
    </row>
    <row r="28" spans="2:8">
      <c r="B28" s="1" t="s">
        <v>2156</v>
      </c>
      <c r="C28" s="15" t="s">
        <v>382</v>
      </c>
      <c r="D28" s="1" t="s">
        <v>401</v>
      </c>
      <c r="E28" s="1" t="s">
        <v>644</v>
      </c>
      <c r="F28" s="4">
        <v>64000</v>
      </c>
      <c r="G28" s="4">
        <v>1915.33</v>
      </c>
      <c r="H28" s="4">
        <v>2.04</v>
      </c>
    </row>
    <row r="29" spans="2:8">
      <c r="B29" s="1" t="s">
        <v>2140</v>
      </c>
      <c r="C29" s="15" t="s">
        <v>382</v>
      </c>
      <c r="D29" s="1" t="s">
        <v>411</v>
      </c>
      <c r="E29" s="1" t="s">
        <v>581</v>
      </c>
      <c r="F29" s="4">
        <v>1200000</v>
      </c>
      <c r="G29" s="4">
        <v>1795.8</v>
      </c>
      <c r="H29" s="4">
        <v>1.92</v>
      </c>
    </row>
    <row r="30" spans="2:8">
      <c r="B30" s="1" t="s">
        <v>2384</v>
      </c>
      <c r="C30" s="15" t="s">
        <v>382</v>
      </c>
      <c r="D30" s="1" t="s">
        <v>425</v>
      </c>
      <c r="E30" s="1" t="s">
        <v>722</v>
      </c>
      <c r="F30" s="4">
        <v>85333</v>
      </c>
      <c r="G30" s="4">
        <v>1697.74</v>
      </c>
      <c r="H30" s="4">
        <v>1.81</v>
      </c>
    </row>
    <row r="31" spans="2:8">
      <c r="B31" s="1" t="s">
        <v>2151</v>
      </c>
      <c r="C31" s="15" t="s">
        <v>382</v>
      </c>
      <c r="D31" s="1" t="s">
        <v>575</v>
      </c>
      <c r="E31" s="1" t="s">
        <v>579</v>
      </c>
      <c r="F31" s="4">
        <v>2050000</v>
      </c>
      <c r="G31" s="4">
        <v>1606.18</v>
      </c>
      <c r="H31" s="4">
        <v>1.71</v>
      </c>
    </row>
    <row r="32" spans="2:8">
      <c r="B32" s="1" t="s">
        <v>2132</v>
      </c>
      <c r="C32" s="15" t="s">
        <v>382</v>
      </c>
      <c r="D32" s="1" t="s">
        <v>425</v>
      </c>
      <c r="E32" s="1" t="s">
        <v>674</v>
      </c>
      <c r="F32" s="4">
        <v>177000</v>
      </c>
      <c r="G32" s="4">
        <v>1592.12</v>
      </c>
      <c r="H32" s="4">
        <v>1.7</v>
      </c>
    </row>
    <row r="33" spans="2:8">
      <c r="B33" s="1" t="s">
        <v>2173</v>
      </c>
      <c r="C33" s="15" t="s">
        <v>382</v>
      </c>
      <c r="D33" s="1" t="s">
        <v>406</v>
      </c>
      <c r="E33" s="1" t="s">
        <v>652</v>
      </c>
      <c r="F33" s="4">
        <v>160000</v>
      </c>
      <c r="G33" s="4">
        <v>1555.04</v>
      </c>
      <c r="H33" s="4">
        <v>1.66</v>
      </c>
    </row>
    <row r="34" spans="2:8">
      <c r="B34" s="1" t="s">
        <v>1367</v>
      </c>
      <c r="C34" s="15" t="s">
        <v>382</v>
      </c>
      <c r="D34" s="1" t="s">
        <v>401</v>
      </c>
      <c r="E34" s="1" t="s">
        <v>528</v>
      </c>
      <c r="F34" s="4">
        <v>270000</v>
      </c>
      <c r="G34" s="4">
        <v>1553.04</v>
      </c>
      <c r="H34" s="4">
        <v>1.66</v>
      </c>
    </row>
    <row r="35" spans="2:8">
      <c r="B35" s="1" t="s">
        <v>2451</v>
      </c>
      <c r="C35" s="15" t="s">
        <v>382</v>
      </c>
      <c r="D35" s="1" t="s">
        <v>394</v>
      </c>
      <c r="E35" s="1" t="s">
        <v>917</v>
      </c>
      <c r="F35" s="4">
        <v>380000</v>
      </c>
      <c r="G35" s="4">
        <v>1537.29</v>
      </c>
      <c r="H35" s="4">
        <v>1.64</v>
      </c>
    </row>
    <row r="36" spans="2:8">
      <c r="B36" s="1" t="s">
        <v>2316</v>
      </c>
      <c r="C36" s="15" t="s">
        <v>382</v>
      </c>
      <c r="D36" s="1" t="s">
        <v>401</v>
      </c>
      <c r="E36" s="1" t="s">
        <v>466</v>
      </c>
      <c r="F36" s="4">
        <v>65000</v>
      </c>
      <c r="G36" s="4">
        <v>1530.49</v>
      </c>
      <c r="H36" s="4">
        <v>1.63</v>
      </c>
    </row>
    <row r="37" spans="2:8">
      <c r="B37" s="1" t="s">
        <v>2452</v>
      </c>
      <c r="C37" s="15" t="s">
        <v>382</v>
      </c>
      <c r="D37" s="1" t="s">
        <v>710</v>
      </c>
      <c r="E37" s="1" t="s">
        <v>918</v>
      </c>
      <c r="F37" s="4">
        <v>98800</v>
      </c>
      <c r="G37" s="4">
        <v>1503.98</v>
      </c>
      <c r="H37" s="4">
        <v>1.61</v>
      </c>
    </row>
    <row r="38" spans="2:8">
      <c r="B38" s="1" t="s">
        <v>2158</v>
      </c>
      <c r="C38" s="15" t="s">
        <v>382</v>
      </c>
      <c r="D38" s="1" t="s">
        <v>388</v>
      </c>
      <c r="E38" s="1" t="s">
        <v>715</v>
      </c>
      <c r="F38" s="4">
        <v>70000</v>
      </c>
      <c r="G38" s="4">
        <v>1493.94</v>
      </c>
      <c r="H38" s="4">
        <v>1.59</v>
      </c>
    </row>
    <row r="39" spans="2:8">
      <c r="B39" s="1" t="s">
        <v>2336</v>
      </c>
      <c r="C39" s="15" t="s">
        <v>382</v>
      </c>
      <c r="D39" s="1" t="s">
        <v>468</v>
      </c>
      <c r="E39" s="1" t="s">
        <v>680</v>
      </c>
      <c r="F39" s="4">
        <v>99196</v>
      </c>
      <c r="G39" s="4">
        <v>1472.47</v>
      </c>
      <c r="H39" s="4">
        <v>1.57</v>
      </c>
    </row>
    <row r="40" spans="2:8">
      <c r="B40" s="1" t="s">
        <v>2453</v>
      </c>
      <c r="C40" s="15" t="s">
        <v>382</v>
      </c>
      <c r="D40" s="1" t="s">
        <v>441</v>
      </c>
      <c r="E40" s="1" t="s">
        <v>442</v>
      </c>
      <c r="F40" s="4">
        <v>42000</v>
      </c>
      <c r="G40" s="4">
        <v>1404.52</v>
      </c>
      <c r="H40" s="4">
        <v>1.5</v>
      </c>
    </row>
    <row r="41" spans="2:8">
      <c r="B41" s="1" t="s">
        <v>2139</v>
      </c>
      <c r="C41" s="15" t="s">
        <v>382</v>
      </c>
      <c r="D41" s="1" t="s">
        <v>411</v>
      </c>
      <c r="E41" s="1" t="s">
        <v>412</v>
      </c>
      <c r="F41" s="4">
        <v>200000</v>
      </c>
      <c r="G41" s="4">
        <v>1321.5</v>
      </c>
      <c r="H41" s="4">
        <v>1.41</v>
      </c>
    </row>
    <row r="42" spans="2:8">
      <c r="B42" s="1" t="s">
        <v>2395</v>
      </c>
      <c r="C42" s="15" t="s">
        <v>382</v>
      </c>
      <c r="D42" s="1" t="s">
        <v>401</v>
      </c>
      <c r="E42" s="1" t="s">
        <v>476</v>
      </c>
      <c r="F42" s="4">
        <v>743000</v>
      </c>
      <c r="G42" s="4">
        <v>1279.82</v>
      </c>
      <c r="H42" s="4">
        <v>1.37</v>
      </c>
    </row>
    <row r="43" spans="2:8">
      <c r="B43" s="1" t="s">
        <v>1383</v>
      </c>
      <c r="C43" s="15" t="s">
        <v>382</v>
      </c>
      <c r="D43" s="1" t="s">
        <v>425</v>
      </c>
      <c r="E43" s="1" t="s">
        <v>516</v>
      </c>
      <c r="F43" s="4">
        <v>62000</v>
      </c>
      <c r="G43" s="4">
        <v>1224.53</v>
      </c>
      <c r="H43" s="4">
        <v>1.31</v>
      </c>
    </row>
    <row r="44" spans="2:8">
      <c r="B44" s="1" t="s">
        <v>2381</v>
      </c>
      <c r="C44" s="15" t="s">
        <v>382</v>
      </c>
      <c r="D44" s="1" t="s">
        <v>425</v>
      </c>
      <c r="E44" s="1" t="s">
        <v>621</v>
      </c>
      <c r="F44" s="4">
        <v>55000</v>
      </c>
      <c r="G44" s="4">
        <v>1190.3900000000001</v>
      </c>
      <c r="H44" s="4">
        <v>1.27</v>
      </c>
    </row>
    <row r="45" spans="2:8">
      <c r="B45" s="1" t="s">
        <v>1377</v>
      </c>
      <c r="C45" s="15" t="s">
        <v>382</v>
      </c>
      <c r="D45" s="1" t="s">
        <v>401</v>
      </c>
      <c r="E45" s="1" t="s">
        <v>446</v>
      </c>
      <c r="F45" s="4">
        <v>4500</v>
      </c>
      <c r="G45" s="4">
        <v>1094.92</v>
      </c>
      <c r="H45" s="4">
        <v>1.17</v>
      </c>
    </row>
    <row r="46" spans="2:8">
      <c r="B46" s="1" t="s">
        <v>2104</v>
      </c>
      <c r="C46" s="15" t="s">
        <v>382</v>
      </c>
      <c r="D46" s="1" t="s">
        <v>406</v>
      </c>
      <c r="E46" s="1" t="s">
        <v>687</v>
      </c>
      <c r="F46" s="4">
        <v>95000</v>
      </c>
      <c r="G46" s="4">
        <v>1091.6500000000001</v>
      </c>
      <c r="H46" s="4">
        <v>1.17</v>
      </c>
    </row>
    <row r="47" spans="2:8">
      <c r="B47" s="1" t="s">
        <v>2454</v>
      </c>
      <c r="C47" s="15" t="s">
        <v>382</v>
      </c>
      <c r="D47" s="1" t="s">
        <v>394</v>
      </c>
      <c r="E47" s="1" t="s">
        <v>919</v>
      </c>
      <c r="F47" s="4">
        <v>200000</v>
      </c>
      <c r="G47" s="4">
        <v>1030.8</v>
      </c>
      <c r="H47" s="4">
        <v>1.1000000000000001</v>
      </c>
    </row>
    <row r="48" spans="2:8">
      <c r="B48" s="1" t="s">
        <v>2318</v>
      </c>
      <c r="C48" s="15" t="s">
        <v>382</v>
      </c>
      <c r="D48" s="1" t="s">
        <v>394</v>
      </c>
      <c r="E48" s="1" t="s">
        <v>436</v>
      </c>
      <c r="F48" s="4">
        <v>35000</v>
      </c>
      <c r="G48" s="4">
        <v>1024.17</v>
      </c>
      <c r="H48" s="4">
        <v>1.0900000000000001</v>
      </c>
    </row>
    <row r="49" spans="2:8">
      <c r="B49" s="1" t="s">
        <v>2455</v>
      </c>
      <c r="C49" s="15" t="s">
        <v>382</v>
      </c>
      <c r="D49" s="1" t="s">
        <v>394</v>
      </c>
      <c r="E49" s="1" t="s">
        <v>920</v>
      </c>
      <c r="F49" s="4">
        <v>326600</v>
      </c>
      <c r="G49" s="4">
        <v>1024.05</v>
      </c>
      <c r="H49" s="4">
        <v>1.0900000000000001</v>
      </c>
    </row>
    <row r="50" spans="2:8">
      <c r="B50" s="1" t="s">
        <v>2115</v>
      </c>
      <c r="C50" s="15" t="s">
        <v>382</v>
      </c>
      <c r="D50" s="1" t="s">
        <v>419</v>
      </c>
      <c r="E50" s="1" t="s">
        <v>580</v>
      </c>
      <c r="F50" s="4">
        <v>60000</v>
      </c>
      <c r="G50" s="4">
        <v>899.25</v>
      </c>
      <c r="H50" s="4">
        <v>0.96</v>
      </c>
    </row>
    <row r="51" spans="2:8">
      <c r="B51" s="1" t="s">
        <v>2311</v>
      </c>
      <c r="C51" s="15" t="s">
        <v>382</v>
      </c>
      <c r="D51" s="1" t="s">
        <v>433</v>
      </c>
      <c r="E51" s="1" t="s">
        <v>590</v>
      </c>
      <c r="F51" s="4">
        <v>30000</v>
      </c>
      <c r="G51" s="4">
        <v>873.12</v>
      </c>
      <c r="H51" s="4">
        <v>0.93</v>
      </c>
    </row>
    <row r="52" spans="2:8">
      <c r="B52" s="1" t="s">
        <v>2113</v>
      </c>
      <c r="C52" s="15" t="s">
        <v>382</v>
      </c>
      <c r="D52" s="1" t="s">
        <v>658</v>
      </c>
      <c r="E52" s="1" t="s">
        <v>659</v>
      </c>
      <c r="F52" s="4">
        <v>575000</v>
      </c>
      <c r="G52" s="4">
        <v>843.24</v>
      </c>
      <c r="H52" s="4">
        <v>0.9</v>
      </c>
    </row>
    <row r="53" spans="2:8">
      <c r="B53" s="1" t="s">
        <v>2123</v>
      </c>
      <c r="C53" s="15" t="s">
        <v>382</v>
      </c>
      <c r="D53" s="1" t="s">
        <v>921</v>
      </c>
      <c r="E53" s="1" t="s">
        <v>922</v>
      </c>
      <c r="F53" s="4">
        <v>470000</v>
      </c>
      <c r="G53" s="4">
        <v>836.6</v>
      </c>
      <c r="H53" s="4">
        <v>0.89</v>
      </c>
    </row>
    <row r="54" spans="2:8">
      <c r="B54" s="1" t="s">
        <v>2165</v>
      </c>
      <c r="C54" s="15" t="s">
        <v>382</v>
      </c>
      <c r="D54" s="1" t="s">
        <v>487</v>
      </c>
      <c r="E54" s="1" t="s">
        <v>923</v>
      </c>
      <c r="F54" s="4">
        <v>105000</v>
      </c>
      <c r="G54" s="4">
        <v>651.53</v>
      </c>
      <c r="H54" s="4">
        <v>0.7</v>
      </c>
    </row>
    <row r="55" spans="2:8">
      <c r="B55" s="1" t="s">
        <v>2309</v>
      </c>
      <c r="C55" s="15" t="s">
        <v>382</v>
      </c>
      <c r="D55" s="1" t="s">
        <v>468</v>
      </c>
      <c r="E55" s="1" t="s">
        <v>676</v>
      </c>
      <c r="F55" s="4">
        <v>35000</v>
      </c>
      <c r="G55" s="4">
        <v>632.87</v>
      </c>
      <c r="H55" s="4">
        <v>0.68</v>
      </c>
    </row>
    <row r="56" spans="2:8">
      <c r="B56" s="1" t="s">
        <v>2346</v>
      </c>
      <c r="C56" s="15" t="s">
        <v>382</v>
      </c>
      <c r="D56" s="1" t="s">
        <v>425</v>
      </c>
      <c r="E56" s="1" t="s">
        <v>762</v>
      </c>
      <c r="F56" s="4">
        <v>10700</v>
      </c>
      <c r="G56" s="4">
        <v>602.88</v>
      </c>
      <c r="H56" s="4">
        <v>0.64</v>
      </c>
    </row>
    <row r="57" spans="2:8">
      <c r="B57" s="2" t="s">
        <v>447</v>
      </c>
      <c r="C57" s="17"/>
      <c r="D57" s="2"/>
      <c r="E57" s="2"/>
      <c r="F57" s="10"/>
      <c r="G57" s="10">
        <f>SUM(G11:G56)</f>
        <v>88889.860000000015</v>
      </c>
      <c r="H57" s="10">
        <f>SUM(H11:H56)</f>
        <v>94.860000000000014</v>
      </c>
    </row>
    <row r="58" spans="2:8">
      <c r="B58" s="2" t="s">
        <v>368</v>
      </c>
      <c r="C58" s="17"/>
      <c r="D58" s="2"/>
      <c r="E58" s="2"/>
      <c r="F58" s="10"/>
      <c r="G58" s="10">
        <v>88889.86</v>
      </c>
      <c r="H58" s="10">
        <v>94.88</v>
      </c>
    </row>
    <row r="59" spans="2:8">
      <c r="B59" s="2" t="s">
        <v>503</v>
      </c>
      <c r="C59" s="17"/>
      <c r="D59" s="2"/>
      <c r="E59" s="2"/>
      <c r="F59" s="10"/>
      <c r="G59" s="10">
        <v>4798.58264968</v>
      </c>
      <c r="H59" s="10">
        <v>5.12</v>
      </c>
    </row>
    <row r="60" spans="2:8">
      <c r="B60" s="2" t="s">
        <v>370</v>
      </c>
      <c r="C60" s="17"/>
      <c r="D60" s="2"/>
      <c r="E60" s="2"/>
      <c r="F60" s="10"/>
      <c r="G60" s="10">
        <v>93688.442649680001</v>
      </c>
      <c r="H60" s="10">
        <v>100</v>
      </c>
    </row>
    <row r="61" spans="2:8">
      <c r="B61" s="1" t="s">
        <v>371</v>
      </c>
    </row>
    <row r="62" spans="2:8">
      <c r="B62" s="1" t="s">
        <v>372</v>
      </c>
    </row>
    <row r="64" spans="2:8" ht="25.5">
      <c r="B64" s="11" t="s">
        <v>373</v>
      </c>
      <c r="C64" s="15" t="s">
        <v>374</v>
      </c>
    </row>
    <row r="65" spans="2:8">
      <c r="B65" s="2"/>
    </row>
    <row r="66" spans="2:8">
      <c r="B66" s="2" t="s">
        <v>375</v>
      </c>
    </row>
    <row r="67" spans="2:8">
      <c r="B67" s="2" t="s">
        <v>449</v>
      </c>
    </row>
    <row r="68" spans="2:8">
      <c r="B68" s="2" t="s">
        <v>376</v>
      </c>
    </row>
    <row r="69" spans="2:8">
      <c r="B69" s="2" t="s">
        <v>924</v>
      </c>
      <c r="C69" s="17"/>
    </row>
    <row r="70" spans="2:8">
      <c r="B70" s="2" t="s">
        <v>925</v>
      </c>
      <c r="C70" s="17"/>
    </row>
    <row r="71" spans="2:8">
      <c r="B71" s="2" t="s">
        <v>926</v>
      </c>
      <c r="C71" s="17"/>
    </row>
    <row r="72" spans="2:8">
      <c r="B72" s="2" t="s">
        <v>927</v>
      </c>
      <c r="C72" s="17"/>
    </row>
    <row r="73" spans="2:8">
      <c r="B73" s="2" t="s">
        <v>928</v>
      </c>
      <c r="C73" s="17"/>
    </row>
    <row r="74" spans="2:8">
      <c r="B74" s="2" t="s">
        <v>929</v>
      </c>
      <c r="C74" s="17"/>
    </row>
    <row r="75" spans="2:8">
      <c r="B75" s="2" t="s">
        <v>930</v>
      </c>
      <c r="C75" s="17"/>
    </row>
    <row r="76" spans="2:8">
      <c r="B76" s="2" t="s">
        <v>931</v>
      </c>
      <c r="C76" s="17"/>
    </row>
    <row r="77" spans="2:8" s="134" customFormat="1">
      <c r="B77" s="104" t="s">
        <v>2783</v>
      </c>
      <c r="C77" s="144"/>
      <c r="F77" s="136"/>
      <c r="G77" s="136"/>
      <c r="H77" s="136"/>
    </row>
    <row r="78" spans="2:8" s="134" customFormat="1">
      <c r="B78" s="104" t="s">
        <v>377</v>
      </c>
      <c r="C78" s="135"/>
      <c r="F78" s="136"/>
      <c r="G78" s="136"/>
      <c r="H78" s="136"/>
    </row>
    <row r="79" spans="2:8" s="134" customFormat="1">
      <c r="B79" s="104" t="s">
        <v>378</v>
      </c>
      <c r="C79" s="135"/>
      <c r="F79" s="136"/>
      <c r="G79" s="136"/>
      <c r="H79" s="136"/>
    </row>
  </sheetData>
  <mergeCells count="2">
    <mergeCell ref="B1:E1"/>
    <mergeCell ref="C3:C7"/>
  </mergeCells>
  <phoneticPr fontId="0" type="noConversion"/>
  <hyperlinks>
    <hyperlink ref="A1" location="Index!A1" display="Index" xr:uid="{00000000-0004-0000-1900-000000000000}"/>
  </hyperlinks>
  <pageMargins left="0.75" right="0.75" top="1" bottom="1" header="0.5" footer="0.5"/>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I7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243</v>
      </c>
      <c r="B1" s="269" t="s">
        <v>340</v>
      </c>
      <c r="C1" s="269"/>
      <c r="D1" s="269"/>
      <c r="E1" s="269"/>
    </row>
    <row r="2" spans="1:9" ht="13.5" thickBot="1"/>
    <row r="3" spans="1:9" ht="15">
      <c r="B3" s="90" t="s">
        <v>2053</v>
      </c>
      <c r="C3" s="284"/>
    </row>
    <row r="4" spans="1:9" ht="45">
      <c r="B4" s="92" t="s">
        <v>2054</v>
      </c>
      <c r="C4" s="285"/>
    </row>
    <row r="5" spans="1:9" ht="15">
      <c r="B5" s="92" t="s">
        <v>1925</v>
      </c>
      <c r="C5" s="285"/>
    </row>
    <row r="6" spans="1:9" ht="30.75" thickBot="1">
      <c r="B6" s="93" t="s">
        <v>2055</v>
      </c>
      <c r="C6" s="286"/>
    </row>
    <row r="8" spans="1:9">
      <c r="B8" s="1" t="s">
        <v>344</v>
      </c>
    </row>
    <row r="10" spans="1:9">
      <c r="B10" s="6" t="s">
        <v>345</v>
      </c>
      <c r="C10" s="18" t="s">
        <v>346</v>
      </c>
      <c r="D10" s="6" t="s">
        <v>379</v>
      </c>
      <c r="E10" s="6" t="s">
        <v>348</v>
      </c>
      <c r="F10" s="8" t="s">
        <v>349</v>
      </c>
      <c r="G10" s="8" t="s">
        <v>350</v>
      </c>
      <c r="H10" s="8" t="s">
        <v>351</v>
      </c>
      <c r="I10" s="2" t="s">
        <v>380</v>
      </c>
    </row>
    <row r="11" spans="1:9">
      <c r="B11" s="2" t="s">
        <v>381</v>
      </c>
    </row>
    <row r="12" spans="1:9">
      <c r="B12" s="2" t="s">
        <v>353</v>
      </c>
    </row>
    <row r="13" spans="1:9">
      <c r="B13" s="1" t="s">
        <v>1395</v>
      </c>
      <c r="C13" s="15" t="s">
        <v>382</v>
      </c>
      <c r="D13" s="1" t="s">
        <v>383</v>
      </c>
      <c r="E13" s="1" t="s">
        <v>384</v>
      </c>
      <c r="F13" s="4">
        <v>277000</v>
      </c>
      <c r="G13" s="4">
        <v>1747.59</v>
      </c>
      <c r="H13" s="4">
        <v>6.99</v>
      </c>
    </row>
    <row r="14" spans="1:9">
      <c r="B14" s="1" t="s">
        <v>1394</v>
      </c>
      <c r="C14" s="15" t="s">
        <v>382</v>
      </c>
      <c r="D14" s="1" t="s">
        <v>385</v>
      </c>
      <c r="E14" s="1" t="s">
        <v>386</v>
      </c>
      <c r="F14" s="4">
        <v>78000</v>
      </c>
      <c r="G14" s="4">
        <v>1646.31</v>
      </c>
      <c r="H14" s="4">
        <v>6.59</v>
      </c>
    </row>
    <row r="15" spans="1:9">
      <c r="B15" s="1" t="s">
        <v>1393</v>
      </c>
      <c r="C15" s="15" t="s">
        <v>382</v>
      </c>
      <c r="D15" s="1" t="s">
        <v>383</v>
      </c>
      <c r="E15" s="1" t="s">
        <v>387</v>
      </c>
      <c r="F15" s="4">
        <v>102200</v>
      </c>
      <c r="G15" s="4">
        <v>1530.85</v>
      </c>
      <c r="H15" s="4">
        <v>6.13</v>
      </c>
    </row>
    <row r="16" spans="1:9">
      <c r="B16" s="1" t="s">
        <v>1392</v>
      </c>
      <c r="C16" s="15" t="s">
        <v>382</v>
      </c>
      <c r="D16" s="1" t="s">
        <v>388</v>
      </c>
      <c r="E16" s="1" t="s">
        <v>389</v>
      </c>
      <c r="F16" s="4">
        <v>87500</v>
      </c>
      <c r="G16" s="4">
        <v>1383.2</v>
      </c>
      <c r="H16" s="4">
        <v>5.53</v>
      </c>
    </row>
    <row r="17" spans="2:8">
      <c r="B17" s="1" t="s">
        <v>1391</v>
      </c>
      <c r="C17" s="15" t="s">
        <v>382</v>
      </c>
      <c r="D17" s="1" t="s">
        <v>388</v>
      </c>
      <c r="E17" s="1" t="s">
        <v>390</v>
      </c>
      <c r="F17" s="4">
        <v>32000</v>
      </c>
      <c r="G17" s="4">
        <v>1070.6400000000001</v>
      </c>
      <c r="H17" s="4">
        <v>4.28</v>
      </c>
    </row>
    <row r="18" spans="2:8">
      <c r="B18" s="1" t="s">
        <v>1390</v>
      </c>
      <c r="C18" s="15" t="s">
        <v>382</v>
      </c>
      <c r="D18" s="1" t="s">
        <v>383</v>
      </c>
      <c r="E18" s="1" t="s">
        <v>391</v>
      </c>
      <c r="F18" s="4">
        <v>43600</v>
      </c>
      <c r="G18" s="4">
        <v>743.75</v>
      </c>
      <c r="H18" s="4">
        <v>2.98</v>
      </c>
    </row>
    <row r="19" spans="2:8">
      <c r="B19" s="1" t="s">
        <v>1355</v>
      </c>
      <c r="C19" s="15" t="s">
        <v>382</v>
      </c>
      <c r="D19" s="1" t="s">
        <v>392</v>
      </c>
      <c r="E19" s="1" t="s">
        <v>393</v>
      </c>
      <c r="F19" s="4">
        <v>26800</v>
      </c>
      <c r="G19" s="4">
        <v>663.37</v>
      </c>
      <c r="H19" s="4">
        <v>2.65</v>
      </c>
    </row>
    <row r="20" spans="2:8">
      <c r="B20" s="1" t="s">
        <v>1379</v>
      </c>
      <c r="C20" s="15" t="s">
        <v>382</v>
      </c>
      <c r="D20" s="1" t="s">
        <v>394</v>
      </c>
      <c r="E20" s="1" t="s">
        <v>395</v>
      </c>
      <c r="F20" s="4">
        <v>37000</v>
      </c>
      <c r="G20" s="4">
        <v>641.03</v>
      </c>
      <c r="H20" s="4">
        <v>2.56</v>
      </c>
    </row>
    <row r="21" spans="2:8">
      <c r="B21" s="1" t="s">
        <v>1388</v>
      </c>
      <c r="C21" s="15" t="s">
        <v>382</v>
      </c>
      <c r="D21" s="1" t="s">
        <v>383</v>
      </c>
      <c r="E21" s="1" t="s">
        <v>396</v>
      </c>
      <c r="F21" s="4">
        <v>82500</v>
      </c>
      <c r="G21" s="4">
        <v>617.35</v>
      </c>
      <c r="H21" s="4">
        <v>2.4700000000000002</v>
      </c>
    </row>
    <row r="22" spans="2:8">
      <c r="B22" s="1" t="s">
        <v>2084</v>
      </c>
      <c r="C22" s="15" t="s">
        <v>382</v>
      </c>
      <c r="D22" s="1" t="s">
        <v>397</v>
      </c>
      <c r="E22" s="1" t="s">
        <v>398</v>
      </c>
      <c r="F22" s="4">
        <v>111500</v>
      </c>
      <c r="G22" s="4">
        <v>586.1</v>
      </c>
      <c r="H22" s="4">
        <v>2.35</v>
      </c>
    </row>
    <row r="23" spans="2:8">
      <c r="B23" s="1" t="s">
        <v>1360</v>
      </c>
      <c r="C23" s="15" t="s">
        <v>382</v>
      </c>
      <c r="D23" s="1" t="s">
        <v>399</v>
      </c>
      <c r="E23" s="1" t="s">
        <v>400</v>
      </c>
      <c r="F23" s="4">
        <v>720</v>
      </c>
      <c r="G23" s="4">
        <v>576.57000000000005</v>
      </c>
      <c r="H23" s="4">
        <v>2.31</v>
      </c>
    </row>
    <row r="24" spans="2:8">
      <c r="B24" s="1" t="s">
        <v>2085</v>
      </c>
      <c r="C24" s="15" t="s">
        <v>382</v>
      </c>
      <c r="D24" s="1" t="s">
        <v>401</v>
      </c>
      <c r="E24" s="1" t="s">
        <v>402</v>
      </c>
      <c r="F24" s="4">
        <v>22300</v>
      </c>
      <c r="G24" s="4">
        <v>551.1</v>
      </c>
      <c r="H24" s="4">
        <v>2.21</v>
      </c>
    </row>
    <row r="25" spans="2:8">
      <c r="B25" s="1" t="s">
        <v>2138</v>
      </c>
      <c r="C25" s="15" t="s">
        <v>382</v>
      </c>
      <c r="D25" s="1" t="s">
        <v>388</v>
      </c>
      <c r="E25" s="1" t="s">
        <v>403</v>
      </c>
      <c r="F25" s="4">
        <v>100000</v>
      </c>
      <c r="G25" s="4">
        <v>545.65</v>
      </c>
      <c r="H25" s="4">
        <v>2.1800000000000002</v>
      </c>
    </row>
    <row r="26" spans="2:8">
      <c r="B26" s="1" t="s">
        <v>2310</v>
      </c>
      <c r="C26" s="15" t="s">
        <v>382</v>
      </c>
      <c r="D26" s="1" t="s">
        <v>388</v>
      </c>
      <c r="E26" s="1" t="s">
        <v>404</v>
      </c>
      <c r="F26" s="4">
        <v>18500</v>
      </c>
      <c r="G26" s="4">
        <v>543.69000000000005</v>
      </c>
      <c r="H26" s="4">
        <v>2.1800000000000002</v>
      </c>
    </row>
    <row r="27" spans="2:8">
      <c r="B27" s="1" t="s">
        <v>1363</v>
      </c>
      <c r="C27" s="15" t="s">
        <v>382</v>
      </c>
      <c r="D27" s="1" t="s">
        <v>388</v>
      </c>
      <c r="E27" s="1" t="s">
        <v>405</v>
      </c>
      <c r="F27" s="4">
        <v>20050</v>
      </c>
      <c r="G27" s="4">
        <v>521.4</v>
      </c>
      <c r="H27" s="4">
        <v>2.09</v>
      </c>
    </row>
    <row r="28" spans="2:8">
      <c r="B28" s="1" t="s">
        <v>1382</v>
      </c>
      <c r="C28" s="15" t="s">
        <v>382</v>
      </c>
      <c r="D28" s="1" t="s">
        <v>406</v>
      </c>
      <c r="E28" s="1" t="s">
        <v>407</v>
      </c>
      <c r="F28" s="4">
        <v>9600</v>
      </c>
      <c r="G28" s="4">
        <v>520.61</v>
      </c>
      <c r="H28" s="4">
        <v>2.08</v>
      </c>
    </row>
    <row r="29" spans="2:8">
      <c r="B29" s="1" t="s">
        <v>1365</v>
      </c>
      <c r="C29" s="15" t="s">
        <v>382</v>
      </c>
      <c r="D29" s="1" t="s">
        <v>388</v>
      </c>
      <c r="E29" s="1" t="s">
        <v>408</v>
      </c>
      <c r="F29" s="4">
        <v>127500</v>
      </c>
      <c r="G29" s="4">
        <v>509.49</v>
      </c>
      <c r="H29" s="4">
        <v>2.04</v>
      </c>
    </row>
    <row r="30" spans="2:8">
      <c r="B30" s="1" t="s">
        <v>1389</v>
      </c>
      <c r="C30" s="15" t="s">
        <v>382</v>
      </c>
      <c r="D30" s="1" t="s">
        <v>401</v>
      </c>
      <c r="E30" s="1" t="s">
        <v>409</v>
      </c>
      <c r="F30" s="4">
        <v>250000</v>
      </c>
      <c r="G30" s="4">
        <v>506.75</v>
      </c>
      <c r="H30" s="4">
        <v>2.0299999999999998</v>
      </c>
    </row>
    <row r="31" spans="2:8">
      <c r="B31" s="1" t="s">
        <v>2093</v>
      </c>
      <c r="C31" s="15" t="s">
        <v>382</v>
      </c>
      <c r="D31" s="1" t="s">
        <v>406</v>
      </c>
      <c r="E31" s="1" t="s">
        <v>410</v>
      </c>
      <c r="F31" s="4">
        <v>77700</v>
      </c>
      <c r="G31" s="4">
        <v>501.32</v>
      </c>
      <c r="H31" s="4">
        <v>2.0099999999999998</v>
      </c>
    </row>
    <row r="32" spans="2:8">
      <c r="B32" s="1" t="s">
        <v>2139</v>
      </c>
      <c r="C32" s="15" t="s">
        <v>382</v>
      </c>
      <c r="D32" s="1" t="s">
        <v>411</v>
      </c>
      <c r="E32" s="1" t="s">
        <v>412</v>
      </c>
      <c r="F32" s="4">
        <v>75250</v>
      </c>
      <c r="G32" s="4">
        <v>497.21</v>
      </c>
      <c r="H32" s="4">
        <v>1.99</v>
      </c>
    </row>
    <row r="33" spans="2:8">
      <c r="B33" s="1" t="s">
        <v>1369</v>
      </c>
      <c r="C33" s="15" t="s">
        <v>382</v>
      </c>
      <c r="D33" s="1" t="s">
        <v>406</v>
      </c>
      <c r="E33" s="1" t="s">
        <v>413</v>
      </c>
      <c r="F33" s="4">
        <v>10400</v>
      </c>
      <c r="G33" s="4">
        <v>458.46</v>
      </c>
      <c r="H33" s="4">
        <v>1.83</v>
      </c>
    </row>
    <row r="34" spans="2:8">
      <c r="B34" s="1" t="s">
        <v>2388</v>
      </c>
      <c r="C34" s="15" t="s">
        <v>382</v>
      </c>
      <c r="D34" s="1" t="s">
        <v>394</v>
      </c>
      <c r="E34" s="1" t="s">
        <v>414</v>
      </c>
      <c r="F34" s="4">
        <v>224000</v>
      </c>
      <c r="G34" s="4">
        <v>447.22</v>
      </c>
      <c r="H34" s="4">
        <v>1.79</v>
      </c>
    </row>
    <row r="35" spans="2:8">
      <c r="B35" s="1" t="s">
        <v>2339</v>
      </c>
      <c r="C35" s="15" t="s">
        <v>382</v>
      </c>
      <c r="D35" s="1" t="s">
        <v>415</v>
      </c>
      <c r="E35" s="1" t="s">
        <v>416</v>
      </c>
      <c r="F35" s="4">
        <v>50000</v>
      </c>
      <c r="G35" s="4">
        <v>426.83</v>
      </c>
      <c r="H35" s="4">
        <v>1.71</v>
      </c>
    </row>
    <row r="36" spans="2:8">
      <c r="B36" s="1" t="s">
        <v>1368</v>
      </c>
      <c r="C36" s="15" t="s">
        <v>382</v>
      </c>
      <c r="D36" s="1" t="s">
        <v>417</v>
      </c>
      <c r="E36" s="1" t="s">
        <v>418</v>
      </c>
      <c r="F36" s="4">
        <v>27000</v>
      </c>
      <c r="G36" s="4">
        <v>423.09</v>
      </c>
      <c r="H36" s="4">
        <v>1.69</v>
      </c>
    </row>
    <row r="37" spans="2:8">
      <c r="B37" s="1" t="s">
        <v>2095</v>
      </c>
      <c r="C37" s="15" t="s">
        <v>382</v>
      </c>
      <c r="D37" s="1" t="s">
        <v>419</v>
      </c>
      <c r="E37" s="1" t="s">
        <v>420</v>
      </c>
      <c r="F37" s="4">
        <v>5900</v>
      </c>
      <c r="G37" s="4">
        <v>399.78</v>
      </c>
      <c r="H37" s="4">
        <v>1.6</v>
      </c>
    </row>
    <row r="38" spans="2:8">
      <c r="B38" s="1" t="s">
        <v>2106</v>
      </c>
      <c r="C38" s="15" t="s">
        <v>382</v>
      </c>
      <c r="D38" s="1" t="s">
        <v>421</v>
      </c>
      <c r="E38" s="1" t="s">
        <v>422</v>
      </c>
      <c r="F38" s="4">
        <v>22000</v>
      </c>
      <c r="G38" s="4">
        <v>397.88</v>
      </c>
      <c r="H38" s="4">
        <v>1.59</v>
      </c>
    </row>
    <row r="39" spans="2:8">
      <c r="B39" s="1" t="s">
        <v>2090</v>
      </c>
      <c r="C39" s="15" t="s">
        <v>382</v>
      </c>
      <c r="D39" s="1" t="s">
        <v>423</v>
      </c>
      <c r="E39" s="1" t="s">
        <v>424</v>
      </c>
      <c r="F39" s="4">
        <v>26000</v>
      </c>
      <c r="G39" s="4">
        <v>390.14</v>
      </c>
      <c r="H39" s="4">
        <v>1.56</v>
      </c>
    </row>
    <row r="40" spans="2:8">
      <c r="B40" s="1" t="s">
        <v>2364</v>
      </c>
      <c r="C40" s="15" t="s">
        <v>382</v>
      </c>
      <c r="D40" s="1" t="s">
        <v>425</v>
      </c>
      <c r="E40" s="1" t="s">
        <v>426</v>
      </c>
      <c r="F40" s="4">
        <v>31000</v>
      </c>
      <c r="G40" s="4">
        <v>385</v>
      </c>
      <c r="H40" s="4">
        <v>1.54</v>
      </c>
    </row>
    <row r="41" spans="2:8">
      <c r="B41" s="1" t="s">
        <v>2153</v>
      </c>
      <c r="C41" s="15" t="s">
        <v>382</v>
      </c>
      <c r="D41" s="1" t="s">
        <v>401</v>
      </c>
      <c r="E41" s="1" t="s">
        <v>427</v>
      </c>
      <c r="F41" s="4">
        <v>72000</v>
      </c>
      <c r="G41" s="4">
        <v>382.18</v>
      </c>
      <c r="H41" s="4">
        <v>1.53</v>
      </c>
    </row>
    <row r="42" spans="2:8">
      <c r="B42" s="1" t="s">
        <v>1381</v>
      </c>
      <c r="C42" s="15" t="s">
        <v>382</v>
      </c>
      <c r="D42" s="1" t="s">
        <v>401</v>
      </c>
      <c r="E42" s="1" t="s">
        <v>428</v>
      </c>
      <c r="F42" s="4">
        <v>50000</v>
      </c>
      <c r="G42" s="4">
        <v>377.2</v>
      </c>
      <c r="H42" s="4">
        <v>1.51</v>
      </c>
    </row>
    <row r="43" spans="2:8">
      <c r="B43" s="1" t="s">
        <v>2101</v>
      </c>
      <c r="C43" s="15" t="s">
        <v>382</v>
      </c>
      <c r="D43" s="1" t="s">
        <v>411</v>
      </c>
      <c r="E43" s="1" t="s">
        <v>429</v>
      </c>
      <c r="F43" s="4">
        <v>63000</v>
      </c>
      <c r="G43" s="4">
        <v>351.38</v>
      </c>
      <c r="H43" s="4">
        <v>1.41</v>
      </c>
    </row>
    <row r="44" spans="2:8">
      <c r="B44" s="1" t="s">
        <v>2088</v>
      </c>
      <c r="C44" s="15" t="s">
        <v>382</v>
      </c>
      <c r="D44" s="1" t="s">
        <v>406</v>
      </c>
      <c r="E44" s="1" t="s">
        <v>430</v>
      </c>
      <c r="F44" s="4">
        <v>52000</v>
      </c>
      <c r="G44" s="4">
        <v>351.23</v>
      </c>
      <c r="H44" s="4">
        <v>1.41</v>
      </c>
    </row>
    <row r="45" spans="2:8">
      <c r="B45" s="1" t="s">
        <v>1361</v>
      </c>
      <c r="C45" s="15" t="s">
        <v>382</v>
      </c>
      <c r="D45" s="1" t="s">
        <v>419</v>
      </c>
      <c r="E45" s="1" t="s">
        <v>431</v>
      </c>
      <c r="F45" s="4">
        <v>17000</v>
      </c>
      <c r="G45" s="4">
        <v>342.52</v>
      </c>
      <c r="H45" s="4">
        <v>1.37</v>
      </c>
    </row>
    <row r="46" spans="2:8">
      <c r="B46" s="1" t="s">
        <v>2127</v>
      </c>
      <c r="C46" s="15" t="s">
        <v>382</v>
      </c>
      <c r="D46" s="1" t="s">
        <v>406</v>
      </c>
      <c r="E46" s="1" t="s">
        <v>432</v>
      </c>
      <c r="F46" s="4">
        <v>10700</v>
      </c>
      <c r="G46" s="4">
        <v>342.33</v>
      </c>
      <c r="H46" s="4">
        <v>1.37</v>
      </c>
    </row>
    <row r="47" spans="2:8">
      <c r="B47" s="1" t="s">
        <v>1358</v>
      </c>
      <c r="C47" s="15" t="s">
        <v>382</v>
      </c>
      <c r="D47" s="1" t="s">
        <v>433</v>
      </c>
      <c r="E47" s="1" t="s">
        <v>434</v>
      </c>
      <c r="F47" s="4">
        <v>5900</v>
      </c>
      <c r="G47" s="4">
        <v>341.51</v>
      </c>
      <c r="H47" s="4">
        <v>1.37</v>
      </c>
    </row>
    <row r="48" spans="2:8">
      <c r="B48" s="1" t="s">
        <v>2116</v>
      </c>
      <c r="C48" s="15" t="s">
        <v>382</v>
      </c>
      <c r="D48" s="1" t="s">
        <v>401</v>
      </c>
      <c r="E48" s="1" t="s">
        <v>435</v>
      </c>
      <c r="F48" s="4">
        <v>51000</v>
      </c>
      <c r="G48" s="4">
        <v>337.44</v>
      </c>
      <c r="H48" s="4">
        <v>1.35</v>
      </c>
    </row>
    <row r="49" spans="2:8">
      <c r="B49" s="1" t="s">
        <v>2318</v>
      </c>
      <c r="C49" s="15" t="s">
        <v>382</v>
      </c>
      <c r="D49" s="1" t="s">
        <v>394</v>
      </c>
      <c r="E49" s="1" t="s">
        <v>436</v>
      </c>
      <c r="F49" s="4">
        <v>11500</v>
      </c>
      <c r="G49" s="4">
        <v>336.51</v>
      </c>
      <c r="H49" s="4">
        <v>1.35</v>
      </c>
    </row>
    <row r="50" spans="2:8">
      <c r="B50" s="1" t="s">
        <v>2447</v>
      </c>
      <c r="C50" s="15" t="s">
        <v>382</v>
      </c>
      <c r="D50" s="1" t="s">
        <v>437</v>
      </c>
      <c r="E50" s="1" t="s">
        <v>438</v>
      </c>
      <c r="F50" s="4">
        <v>54000</v>
      </c>
      <c r="G50" s="4">
        <v>332.21</v>
      </c>
      <c r="H50" s="4">
        <v>1.33</v>
      </c>
    </row>
    <row r="51" spans="2:8">
      <c r="B51" s="1" t="s">
        <v>2348</v>
      </c>
      <c r="C51" s="15" t="s">
        <v>382</v>
      </c>
      <c r="D51" s="1" t="s">
        <v>439</v>
      </c>
      <c r="E51" s="1" t="s">
        <v>440</v>
      </c>
      <c r="F51" s="4">
        <v>290000</v>
      </c>
      <c r="G51" s="4">
        <v>326.98</v>
      </c>
      <c r="H51" s="4">
        <v>1.31</v>
      </c>
    </row>
    <row r="52" spans="2:8">
      <c r="B52" s="1" t="s">
        <v>2453</v>
      </c>
      <c r="C52" s="15" t="s">
        <v>382</v>
      </c>
      <c r="D52" s="1" t="s">
        <v>441</v>
      </c>
      <c r="E52" s="1" t="s">
        <v>442</v>
      </c>
      <c r="F52" s="4">
        <v>9700</v>
      </c>
      <c r="G52" s="4">
        <v>324.38</v>
      </c>
      <c r="H52" s="4">
        <v>1.3</v>
      </c>
    </row>
    <row r="53" spans="2:8">
      <c r="B53" s="1" t="s">
        <v>2421</v>
      </c>
      <c r="C53" s="15" t="s">
        <v>382</v>
      </c>
      <c r="D53" s="1" t="s">
        <v>383</v>
      </c>
      <c r="E53" s="1" t="s">
        <v>443</v>
      </c>
      <c r="F53" s="4">
        <v>605000</v>
      </c>
      <c r="G53" s="4">
        <v>312.79000000000002</v>
      </c>
      <c r="H53" s="4">
        <v>1.25</v>
      </c>
    </row>
    <row r="54" spans="2:8">
      <c r="B54" s="1" t="s">
        <v>1376</v>
      </c>
      <c r="C54" s="15" t="s">
        <v>382</v>
      </c>
      <c r="D54" s="1" t="s">
        <v>417</v>
      </c>
      <c r="E54" s="1" t="s">
        <v>444</v>
      </c>
      <c r="F54" s="4">
        <v>44000</v>
      </c>
      <c r="G54" s="4">
        <v>301.97000000000003</v>
      </c>
      <c r="H54" s="4">
        <v>1.21</v>
      </c>
    </row>
    <row r="55" spans="2:8">
      <c r="B55" s="1" t="s">
        <v>2456</v>
      </c>
      <c r="C55" s="15" t="s">
        <v>382</v>
      </c>
      <c r="D55" s="1" t="s">
        <v>383</v>
      </c>
      <c r="E55" s="1" t="s">
        <v>445</v>
      </c>
      <c r="F55" s="4">
        <v>280000</v>
      </c>
      <c r="G55" s="4">
        <v>289.8</v>
      </c>
      <c r="H55" s="4">
        <v>1.1599999999999999</v>
      </c>
    </row>
    <row r="56" spans="2:8">
      <c r="B56" s="1" t="s">
        <v>1377</v>
      </c>
      <c r="C56" s="15" t="s">
        <v>382</v>
      </c>
      <c r="D56" s="1" t="s">
        <v>401</v>
      </c>
      <c r="E56" s="1" t="s">
        <v>446</v>
      </c>
      <c r="F56" s="4">
        <v>1000</v>
      </c>
      <c r="G56" s="4">
        <v>243.32</v>
      </c>
      <c r="H56" s="4">
        <v>0.97</v>
      </c>
    </row>
    <row r="57" spans="2:8">
      <c r="B57" s="2" t="s">
        <v>447</v>
      </c>
      <c r="C57" s="17"/>
      <c r="D57" s="2"/>
      <c r="E57" s="2"/>
      <c r="F57" s="10"/>
      <c r="G57" s="10">
        <f>SUM(G10:G56)</f>
        <v>24526.13</v>
      </c>
      <c r="H57" s="10">
        <f>SUM(H10:H56)</f>
        <v>98.16</v>
      </c>
    </row>
    <row r="58" spans="2:8">
      <c r="B58" s="2" t="s">
        <v>448</v>
      </c>
      <c r="C58" s="17"/>
      <c r="D58" s="2"/>
      <c r="E58" s="2"/>
      <c r="F58" s="10"/>
      <c r="G58" s="10">
        <v>474.01</v>
      </c>
      <c r="H58" s="10">
        <v>1.9</v>
      </c>
    </row>
    <row r="59" spans="2:8">
      <c r="B59" s="2" t="s">
        <v>368</v>
      </c>
      <c r="C59" s="17"/>
      <c r="D59" s="2"/>
      <c r="E59" s="2"/>
      <c r="F59" s="10"/>
      <c r="G59" s="10">
        <v>25000.14</v>
      </c>
      <c r="H59" s="10">
        <v>100.03</v>
      </c>
    </row>
    <row r="60" spans="2:8">
      <c r="B60" s="2" t="s">
        <v>369</v>
      </c>
      <c r="C60" s="17"/>
      <c r="D60" s="2"/>
      <c r="E60" s="2"/>
      <c r="F60" s="10"/>
      <c r="G60" s="10">
        <v>-7.034482100001469</v>
      </c>
      <c r="H60" s="10">
        <v>-3.0000000000001137E-2</v>
      </c>
    </row>
    <row r="61" spans="2:8">
      <c r="B61" s="2" t="s">
        <v>370</v>
      </c>
      <c r="C61" s="17"/>
      <c r="D61" s="2"/>
      <c r="E61" s="2"/>
      <c r="F61" s="10"/>
      <c r="G61" s="10">
        <v>24993.1055179</v>
      </c>
      <c r="H61" s="10">
        <v>100</v>
      </c>
    </row>
    <row r="62" spans="2:8">
      <c r="B62" s="1" t="s">
        <v>371</v>
      </c>
    </row>
    <row r="63" spans="2:8">
      <c r="B63" s="1" t="s">
        <v>372</v>
      </c>
    </row>
    <row r="65" spans="2:8" ht="25.5">
      <c r="B65" s="11" t="s">
        <v>373</v>
      </c>
      <c r="C65" s="15" t="s">
        <v>374</v>
      </c>
    </row>
    <row r="66" spans="2:8">
      <c r="B66" s="2"/>
    </row>
    <row r="67" spans="2:8">
      <c r="B67" s="2" t="s">
        <v>375</v>
      </c>
    </row>
    <row r="68" spans="2:8">
      <c r="B68" s="2" t="s">
        <v>449</v>
      </c>
    </row>
    <row r="69" spans="2:8">
      <c r="B69" s="2" t="s">
        <v>376</v>
      </c>
    </row>
    <row r="70" spans="2:8">
      <c r="B70" s="2" t="s">
        <v>450</v>
      </c>
      <c r="C70" s="17"/>
    </row>
    <row r="71" spans="2:8">
      <c r="B71" s="2" t="s">
        <v>451</v>
      </c>
      <c r="C71" s="17"/>
    </row>
    <row r="72" spans="2:8">
      <c r="B72" s="2" t="s">
        <v>452</v>
      </c>
      <c r="C72" s="17"/>
    </row>
    <row r="73" spans="2:8">
      <c r="B73" s="2" t="s">
        <v>453</v>
      </c>
      <c r="C73" s="17"/>
    </row>
    <row r="74" spans="2:8" s="134" customFormat="1">
      <c r="B74" s="104" t="s">
        <v>2795</v>
      </c>
      <c r="C74" s="144"/>
      <c r="F74" s="136"/>
      <c r="G74" s="136"/>
      <c r="H74" s="136"/>
    </row>
    <row r="75" spans="2:8" s="134" customFormat="1">
      <c r="B75" s="104" t="s">
        <v>377</v>
      </c>
      <c r="C75" s="135"/>
      <c r="F75" s="136"/>
      <c r="G75" s="136"/>
      <c r="H75" s="136"/>
    </row>
    <row r="76" spans="2:8" s="134" customFormat="1">
      <c r="B76" s="104" t="s">
        <v>378</v>
      </c>
      <c r="C76" s="135"/>
      <c r="F76" s="136"/>
      <c r="G76" s="136"/>
      <c r="H76" s="136"/>
    </row>
  </sheetData>
  <mergeCells count="2">
    <mergeCell ref="B1:E1"/>
    <mergeCell ref="C3:C6"/>
  </mergeCells>
  <phoneticPr fontId="0" type="noConversion"/>
  <hyperlinks>
    <hyperlink ref="A1" location="Index!A1" display="Index" xr:uid="{00000000-0004-0000-0500-000000000000}"/>
  </hyperlinks>
  <pageMargins left="0.75" right="0.75" top="1" bottom="1" header="0.5" footer="0.5"/>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I72"/>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243</v>
      </c>
      <c r="B1" s="269" t="s">
        <v>326</v>
      </c>
      <c r="C1" s="269"/>
      <c r="D1" s="269"/>
      <c r="E1" s="269"/>
    </row>
    <row r="2" spans="1:9" ht="13.5" thickBot="1"/>
    <row r="3" spans="1:9" ht="15">
      <c r="B3" s="90" t="s">
        <v>2056</v>
      </c>
      <c r="C3" s="284"/>
    </row>
    <row r="4" spans="1:9" ht="15">
      <c r="B4" s="92" t="s">
        <v>2057</v>
      </c>
      <c r="C4" s="285"/>
    </row>
    <row r="5" spans="1:9" ht="15">
      <c r="B5" s="92" t="s">
        <v>1925</v>
      </c>
      <c r="C5" s="285"/>
    </row>
    <row r="6" spans="1:9" ht="15">
      <c r="B6" s="92" t="s">
        <v>2058</v>
      </c>
      <c r="C6" s="285"/>
    </row>
    <row r="7" spans="1:9" ht="30.75" thickBot="1">
      <c r="B7" s="93" t="s">
        <v>2059</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2366</v>
      </c>
      <c r="C14" s="15" t="s">
        <v>382</v>
      </c>
      <c r="D14" s="1" t="s">
        <v>406</v>
      </c>
      <c r="E14" s="1" t="s">
        <v>603</v>
      </c>
      <c r="F14" s="4">
        <v>27775</v>
      </c>
      <c r="G14" s="4">
        <v>273.36</v>
      </c>
      <c r="H14" s="4">
        <v>3.97</v>
      </c>
    </row>
    <row r="15" spans="1:9">
      <c r="B15" s="1" t="s">
        <v>2457</v>
      </c>
      <c r="C15" s="15" t="s">
        <v>382</v>
      </c>
      <c r="D15" s="1" t="s">
        <v>383</v>
      </c>
      <c r="E15" s="1" t="s">
        <v>604</v>
      </c>
      <c r="F15" s="4">
        <v>716515</v>
      </c>
      <c r="G15" s="4">
        <v>271.56</v>
      </c>
      <c r="H15" s="4">
        <v>3.94</v>
      </c>
    </row>
    <row r="16" spans="1:9">
      <c r="B16" s="1" t="s">
        <v>2159</v>
      </c>
      <c r="C16" s="15" t="s">
        <v>382</v>
      </c>
      <c r="D16" s="1" t="s">
        <v>441</v>
      </c>
      <c r="E16" s="1" t="s">
        <v>605</v>
      </c>
      <c r="F16" s="4">
        <v>121805</v>
      </c>
      <c r="G16" s="4">
        <v>262.79000000000002</v>
      </c>
      <c r="H16" s="4">
        <v>3.81</v>
      </c>
    </row>
    <row r="17" spans="2:8">
      <c r="B17" s="1" t="s">
        <v>1358</v>
      </c>
      <c r="C17" s="15" t="s">
        <v>382</v>
      </c>
      <c r="D17" s="1" t="s">
        <v>433</v>
      </c>
      <c r="E17" s="1" t="s">
        <v>434</v>
      </c>
      <c r="F17" s="4">
        <v>4537</v>
      </c>
      <c r="G17" s="4">
        <v>262.62</v>
      </c>
      <c r="H17" s="4">
        <v>3.81</v>
      </c>
    </row>
    <row r="18" spans="2:8">
      <c r="B18" s="1" t="s">
        <v>2127</v>
      </c>
      <c r="C18" s="15" t="s">
        <v>382</v>
      </c>
      <c r="D18" s="1" t="s">
        <v>406</v>
      </c>
      <c r="E18" s="1" t="s">
        <v>432</v>
      </c>
      <c r="F18" s="4">
        <v>7874</v>
      </c>
      <c r="G18" s="4">
        <v>251.92</v>
      </c>
      <c r="H18" s="4">
        <v>3.66</v>
      </c>
    </row>
    <row r="19" spans="2:8">
      <c r="B19" s="1" t="s">
        <v>2085</v>
      </c>
      <c r="C19" s="15" t="s">
        <v>382</v>
      </c>
      <c r="D19" s="1" t="s">
        <v>401</v>
      </c>
      <c r="E19" s="1" t="s">
        <v>402</v>
      </c>
      <c r="F19" s="4">
        <v>9982</v>
      </c>
      <c r="G19" s="4">
        <v>246.69</v>
      </c>
      <c r="H19" s="4">
        <v>3.58</v>
      </c>
    </row>
    <row r="20" spans="2:8">
      <c r="B20" s="1" t="s">
        <v>2126</v>
      </c>
      <c r="C20" s="15" t="s">
        <v>382</v>
      </c>
      <c r="D20" s="1" t="s">
        <v>385</v>
      </c>
      <c r="E20" s="1" t="s">
        <v>588</v>
      </c>
      <c r="F20" s="4">
        <v>82882</v>
      </c>
      <c r="G20" s="4">
        <v>243.01</v>
      </c>
      <c r="H20" s="4">
        <v>3.53</v>
      </c>
    </row>
    <row r="21" spans="2:8">
      <c r="B21" s="1" t="s">
        <v>2161</v>
      </c>
      <c r="C21" s="15" t="s">
        <v>382</v>
      </c>
      <c r="D21" s="1" t="s">
        <v>419</v>
      </c>
      <c r="E21" s="1" t="s">
        <v>606</v>
      </c>
      <c r="F21" s="4">
        <v>23423</v>
      </c>
      <c r="G21" s="4">
        <v>240.26</v>
      </c>
      <c r="H21" s="4">
        <v>3.49</v>
      </c>
    </row>
    <row r="22" spans="2:8">
      <c r="B22" s="1" t="s">
        <v>1372</v>
      </c>
      <c r="C22" s="15" t="s">
        <v>382</v>
      </c>
      <c r="D22" s="1" t="s">
        <v>394</v>
      </c>
      <c r="E22" s="1" t="s">
        <v>522</v>
      </c>
      <c r="F22" s="4">
        <v>23149</v>
      </c>
      <c r="G22" s="4">
        <v>236.69</v>
      </c>
      <c r="H22" s="4">
        <v>3.44</v>
      </c>
    </row>
    <row r="23" spans="2:8">
      <c r="B23" s="1" t="s">
        <v>2146</v>
      </c>
      <c r="C23" s="15" t="s">
        <v>382</v>
      </c>
      <c r="D23" s="1" t="s">
        <v>385</v>
      </c>
      <c r="E23" s="1" t="s">
        <v>582</v>
      </c>
      <c r="F23" s="4">
        <v>50087</v>
      </c>
      <c r="G23" s="4">
        <v>234.46</v>
      </c>
      <c r="H23" s="4">
        <v>3.4</v>
      </c>
    </row>
    <row r="24" spans="2:8">
      <c r="B24" s="1" t="s">
        <v>2089</v>
      </c>
      <c r="C24" s="15" t="s">
        <v>382</v>
      </c>
      <c r="D24" s="1" t="s">
        <v>406</v>
      </c>
      <c r="E24" s="1" t="s">
        <v>607</v>
      </c>
      <c r="F24" s="4">
        <v>24222</v>
      </c>
      <c r="G24" s="4">
        <v>233.79</v>
      </c>
      <c r="H24" s="4">
        <v>3.39</v>
      </c>
    </row>
    <row r="25" spans="2:8">
      <c r="B25" s="1" t="s">
        <v>2172</v>
      </c>
      <c r="C25" s="15" t="s">
        <v>382</v>
      </c>
      <c r="D25" s="1" t="s">
        <v>401</v>
      </c>
      <c r="E25" s="1" t="s">
        <v>608</v>
      </c>
      <c r="F25" s="4">
        <v>6381</v>
      </c>
      <c r="G25" s="4">
        <v>232.88</v>
      </c>
      <c r="H25" s="4">
        <v>3.38</v>
      </c>
    </row>
    <row r="26" spans="2:8">
      <c r="B26" s="1" t="s">
        <v>2091</v>
      </c>
      <c r="C26" s="15" t="s">
        <v>382</v>
      </c>
      <c r="D26" s="1" t="s">
        <v>454</v>
      </c>
      <c r="E26" s="1" t="s">
        <v>609</v>
      </c>
      <c r="F26" s="4">
        <v>107891</v>
      </c>
      <c r="G26" s="4">
        <v>231.7</v>
      </c>
      <c r="H26" s="4">
        <v>3.36</v>
      </c>
    </row>
    <row r="27" spans="2:8">
      <c r="B27" s="1" t="s">
        <v>2350</v>
      </c>
      <c r="C27" s="15" t="s">
        <v>382</v>
      </c>
      <c r="D27" s="1" t="s">
        <v>406</v>
      </c>
      <c r="E27" s="1" t="s">
        <v>610</v>
      </c>
      <c r="F27" s="4">
        <v>10676</v>
      </c>
      <c r="G27" s="4">
        <v>229.4</v>
      </c>
      <c r="H27" s="4">
        <v>3.33</v>
      </c>
    </row>
    <row r="28" spans="2:8">
      <c r="B28" s="1" t="s">
        <v>2458</v>
      </c>
      <c r="C28" s="15" t="s">
        <v>382</v>
      </c>
      <c r="D28" s="1" t="s">
        <v>439</v>
      </c>
      <c r="E28" s="1" t="s">
        <v>611</v>
      </c>
      <c r="F28" s="4">
        <v>13269</v>
      </c>
      <c r="G28" s="4">
        <v>227.82</v>
      </c>
      <c r="H28" s="4">
        <v>3.31</v>
      </c>
    </row>
    <row r="29" spans="2:8">
      <c r="B29" s="1" t="s">
        <v>2125</v>
      </c>
      <c r="C29" s="15" t="s">
        <v>382</v>
      </c>
      <c r="D29" s="1" t="s">
        <v>406</v>
      </c>
      <c r="E29" s="1" t="s">
        <v>612</v>
      </c>
      <c r="F29" s="4">
        <v>56183</v>
      </c>
      <c r="G29" s="4">
        <v>227.23</v>
      </c>
      <c r="H29" s="4">
        <v>3.3</v>
      </c>
    </row>
    <row r="30" spans="2:8">
      <c r="B30" s="1" t="s">
        <v>1370</v>
      </c>
      <c r="C30" s="15" t="s">
        <v>382</v>
      </c>
      <c r="D30" s="1" t="s">
        <v>487</v>
      </c>
      <c r="E30" s="1" t="s">
        <v>525</v>
      </c>
      <c r="F30" s="4">
        <v>8415</v>
      </c>
      <c r="G30" s="4">
        <v>224.78</v>
      </c>
      <c r="H30" s="4">
        <v>3.26</v>
      </c>
    </row>
    <row r="31" spans="2:8">
      <c r="B31" s="1" t="s">
        <v>2412</v>
      </c>
      <c r="C31" s="15" t="s">
        <v>382</v>
      </c>
      <c r="D31" s="1" t="s">
        <v>406</v>
      </c>
      <c r="E31" s="1" t="s">
        <v>613</v>
      </c>
      <c r="F31" s="4">
        <v>2929</v>
      </c>
      <c r="G31" s="4">
        <v>224.72</v>
      </c>
      <c r="H31" s="4">
        <v>3.26</v>
      </c>
    </row>
    <row r="32" spans="2:8">
      <c r="B32" s="1" t="s">
        <v>1368</v>
      </c>
      <c r="C32" s="15" t="s">
        <v>382</v>
      </c>
      <c r="D32" s="1" t="s">
        <v>417</v>
      </c>
      <c r="E32" s="1" t="s">
        <v>418</v>
      </c>
      <c r="F32" s="4">
        <v>14259</v>
      </c>
      <c r="G32" s="4">
        <v>223.44</v>
      </c>
      <c r="H32" s="4">
        <v>3.24</v>
      </c>
    </row>
    <row r="33" spans="2:8">
      <c r="B33" s="1" t="s">
        <v>2459</v>
      </c>
      <c r="C33" s="15" t="s">
        <v>382</v>
      </c>
      <c r="D33" s="1" t="s">
        <v>406</v>
      </c>
      <c r="E33" s="1" t="s">
        <v>614</v>
      </c>
      <c r="F33" s="4">
        <v>1327</v>
      </c>
      <c r="G33" s="4">
        <v>223.05</v>
      </c>
      <c r="H33" s="4">
        <v>3.24</v>
      </c>
    </row>
    <row r="34" spans="2:8">
      <c r="B34" s="1" t="s">
        <v>2112</v>
      </c>
      <c r="C34" s="15" t="s">
        <v>382</v>
      </c>
      <c r="D34" s="1" t="s">
        <v>487</v>
      </c>
      <c r="E34" s="1" t="s">
        <v>615</v>
      </c>
      <c r="F34" s="4">
        <v>28555</v>
      </c>
      <c r="G34" s="4">
        <v>222.07</v>
      </c>
      <c r="H34" s="4">
        <v>3.22</v>
      </c>
    </row>
    <row r="35" spans="2:8">
      <c r="B35" s="1" t="s">
        <v>2121</v>
      </c>
      <c r="C35" s="15" t="s">
        <v>382</v>
      </c>
      <c r="D35" s="1" t="s">
        <v>392</v>
      </c>
      <c r="E35" s="1" t="s">
        <v>616</v>
      </c>
      <c r="F35" s="4">
        <v>148809</v>
      </c>
      <c r="G35" s="4">
        <v>221.06</v>
      </c>
      <c r="H35" s="4">
        <v>3.21</v>
      </c>
    </row>
    <row r="36" spans="2:8">
      <c r="B36" s="1" t="s">
        <v>1388</v>
      </c>
      <c r="C36" s="15" t="s">
        <v>382</v>
      </c>
      <c r="D36" s="1" t="s">
        <v>383</v>
      </c>
      <c r="E36" s="1" t="s">
        <v>396</v>
      </c>
      <c r="F36" s="4">
        <v>29456</v>
      </c>
      <c r="G36" s="4">
        <v>220.42</v>
      </c>
      <c r="H36" s="4">
        <v>3.2</v>
      </c>
    </row>
    <row r="37" spans="2:8">
      <c r="B37" s="1" t="s">
        <v>2323</v>
      </c>
      <c r="C37" s="15" t="s">
        <v>382</v>
      </c>
      <c r="D37" s="1" t="s">
        <v>401</v>
      </c>
      <c r="E37" s="1" t="s">
        <v>617</v>
      </c>
      <c r="F37" s="4">
        <v>38712</v>
      </c>
      <c r="G37" s="4">
        <v>220.17</v>
      </c>
      <c r="H37" s="4">
        <v>3.2</v>
      </c>
    </row>
    <row r="38" spans="2:8">
      <c r="B38" s="1" t="s">
        <v>2175</v>
      </c>
      <c r="C38" s="15" t="s">
        <v>382</v>
      </c>
      <c r="D38" s="1" t="s">
        <v>419</v>
      </c>
      <c r="E38" s="1" t="s">
        <v>618</v>
      </c>
      <c r="F38" s="4">
        <v>798</v>
      </c>
      <c r="G38" s="4">
        <v>219.49</v>
      </c>
      <c r="H38" s="4">
        <v>3.19</v>
      </c>
    </row>
    <row r="39" spans="2:8">
      <c r="B39" s="1" t="s">
        <v>2167</v>
      </c>
      <c r="C39" s="15" t="s">
        <v>382</v>
      </c>
      <c r="D39" s="1" t="s">
        <v>399</v>
      </c>
      <c r="E39" s="1" t="s">
        <v>619</v>
      </c>
      <c r="F39" s="4">
        <v>115921</v>
      </c>
      <c r="G39" s="4">
        <v>211.38</v>
      </c>
      <c r="H39" s="4">
        <v>3.07</v>
      </c>
    </row>
    <row r="40" spans="2:8">
      <c r="B40" s="1" t="s">
        <v>2176</v>
      </c>
      <c r="C40" s="15" t="s">
        <v>382</v>
      </c>
      <c r="D40" s="1" t="s">
        <v>415</v>
      </c>
      <c r="E40" s="1" t="s">
        <v>620</v>
      </c>
      <c r="F40" s="4">
        <v>57396</v>
      </c>
      <c r="G40" s="4">
        <v>210.18</v>
      </c>
      <c r="H40" s="4">
        <v>3.05</v>
      </c>
    </row>
    <row r="41" spans="2:8">
      <c r="B41" s="1" t="s">
        <v>2381</v>
      </c>
      <c r="C41" s="15" t="s">
        <v>382</v>
      </c>
      <c r="D41" s="1" t="s">
        <v>425</v>
      </c>
      <c r="E41" s="1" t="s">
        <v>621</v>
      </c>
      <c r="F41" s="4">
        <v>9579</v>
      </c>
      <c r="G41" s="4">
        <v>207.32</v>
      </c>
      <c r="H41" s="4">
        <v>3.01</v>
      </c>
    </row>
    <row r="42" spans="2:8">
      <c r="B42" s="1" t="s">
        <v>2361</v>
      </c>
      <c r="C42" s="15" t="s">
        <v>382</v>
      </c>
      <c r="D42" s="1" t="s">
        <v>406</v>
      </c>
      <c r="E42" s="1" t="s">
        <v>622</v>
      </c>
      <c r="F42" s="4">
        <v>10090</v>
      </c>
      <c r="G42" s="4">
        <v>204.46</v>
      </c>
      <c r="H42" s="4">
        <v>2.97</v>
      </c>
    </row>
    <row r="43" spans="2:8">
      <c r="B43" s="2" t="s">
        <v>447</v>
      </c>
      <c r="C43" s="17"/>
      <c r="D43" s="2"/>
      <c r="E43" s="2"/>
      <c r="F43" s="10"/>
      <c r="G43" s="10">
        <f>SUM(G11:G42)</f>
        <v>6738.72</v>
      </c>
      <c r="H43" s="10">
        <f>SUM(H11:H42)</f>
        <v>97.819999999999979</v>
      </c>
    </row>
    <row r="44" spans="2:8">
      <c r="B44" s="6" t="s">
        <v>345</v>
      </c>
      <c r="C44" s="18" t="s">
        <v>346</v>
      </c>
      <c r="D44" s="6" t="s">
        <v>347</v>
      </c>
      <c r="E44" s="6" t="s">
        <v>348</v>
      </c>
      <c r="F44" s="8" t="s">
        <v>349</v>
      </c>
      <c r="G44" s="8" t="s">
        <v>350</v>
      </c>
      <c r="H44" s="8" t="s">
        <v>351</v>
      </c>
    </row>
    <row r="45" spans="2:8">
      <c r="B45" s="2" t="s">
        <v>352</v>
      </c>
    </row>
    <row r="46" spans="2:8">
      <c r="B46" s="2" t="s">
        <v>353</v>
      </c>
    </row>
    <row r="47" spans="2:8">
      <c r="B47" s="2" t="s">
        <v>623</v>
      </c>
    </row>
    <row r="48" spans="2:8">
      <c r="B48" s="1" t="s">
        <v>2416</v>
      </c>
      <c r="C48" s="15">
        <v>5.7</v>
      </c>
      <c r="D48" s="1" t="s">
        <v>548</v>
      </c>
      <c r="E48" s="1" t="s">
        <v>624</v>
      </c>
      <c r="F48" s="4">
        <v>8627</v>
      </c>
      <c r="G48" s="4">
        <v>2.4900000000000002</v>
      </c>
      <c r="H48" s="4">
        <v>0.04</v>
      </c>
    </row>
    <row r="49" spans="2:8">
      <c r="B49" s="2" t="s">
        <v>563</v>
      </c>
      <c r="C49" s="17"/>
      <c r="D49" s="2"/>
      <c r="E49" s="2"/>
      <c r="F49" s="10"/>
      <c r="G49" s="10">
        <f>SUM(G44:G48)</f>
        <v>2.4900000000000002</v>
      </c>
      <c r="H49" s="10">
        <f>SUM(H44:H48)</f>
        <v>0.04</v>
      </c>
    </row>
    <row r="50" spans="2:8">
      <c r="B50" s="2" t="s">
        <v>502</v>
      </c>
      <c r="C50" s="17"/>
      <c r="D50" s="2"/>
      <c r="E50" s="2"/>
      <c r="F50" s="10"/>
      <c r="G50" s="10">
        <v>175.18</v>
      </c>
      <c r="H50" s="10">
        <v>2.54</v>
      </c>
    </row>
    <row r="51" spans="2:8">
      <c r="B51" s="2" t="s">
        <v>368</v>
      </c>
      <c r="C51" s="17"/>
      <c r="D51" s="2"/>
      <c r="E51" s="2"/>
      <c r="F51" s="10"/>
      <c r="G51" s="10">
        <v>6916.39</v>
      </c>
      <c r="H51" s="10">
        <v>100.39</v>
      </c>
    </row>
    <row r="52" spans="2:8">
      <c r="B52" s="2" t="s">
        <v>369</v>
      </c>
      <c r="C52" s="17"/>
      <c r="D52" s="2"/>
      <c r="E52" s="2"/>
      <c r="F52" s="10"/>
      <c r="G52" s="10">
        <v>-27.098539899999821</v>
      </c>
      <c r="H52" s="10">
        <v>-0.39000000000000057</v>
      </c>
    </row>
    <row r="53" spans="2:8">
      <c r="B53" s="2" t="s">
        <v>370</v>
      </c>
      <c r="C53" s="17"/>
      <c r="D53" s="2"/>
      <c r="E53" s="2"/>
      <c r="F53" s="10"/>
      <c r="G53" s="10">
        <v>6889.2914601000002</v>
      </c>
      <c r="H53" s="10">
        <v>100</v>
      </c>
    </row>
    <row r="54" spans="2:8">
      <c r="B54" s="1" t="s">
        <v>371</v>
      </c>
    </row>
    <row r="55" spans="2:8">
      <c r="B55" s="1" t="s">
        <v>372</v>
      </c>
    </row>
    <row r="57" spans="2:8" ht="25.5">
      <c r="B57" s="11" t="s">
        <v>373</v>
      </c>
      <c r="C57" s="15" t="s">
        <v>374</v>
      </c>
    </row>
    <row r="58" spans="2:8">
      <c r="B58" s="2"/>
    </row>
    <row r="59" spans="2:8">
      <c r="B59" s="2" t="s">
        <v>375</v>
      </c>
    </row>
    <row r="60" spans="2:8">
      <c r="B60" s="2" t="s">
        <v>449</v>
      </c>
    </row>
    <row r="61" spans="2:8">
      <c r="B61" s="2" t="s">
        <v>376</v>
      </c>
    </row>
    <row r="62" spans="2:8">
      <c r="B62" s="2" t="s">
        <v>625</v>
      </c>
      <c r="C62" s="17"/>
    </row>
    <row r="63" spans="2:8">
      <c r="B63" s="2" t="s">
        <v>626</v>
      </c>
      <c r="C63" s="17"/>
    </row>
    <row r="64" spans="2:8">
      <c r="B64" s="2" t="s">
        <v>627</v>
      </c>
      <c r="C64" s="17"/>
    </row>
    <row r="65" spans="2:8">
      <c r="B65" s="2" t="s">
        <v>628</v>
      </c>
      <c r="C65" s="17"/>
    </row>
    <row r="66" spans="2:8">
      <c r="B66" s="2" t="s">
        <v>629</v>
      </c>
      <c r="C66" s="17"/>
    </row>
    <row r="67" spans="2:8">
      <c r="B67" s="2" t="s">
        <v>630</v>
      </c>
      <c r="C67" s="17"/>
    </row>
    <row r="68" spans="2:8">
      <c r="B68" s="2" t="s">
        <v>631</v>
      </c>
      <c r="C68" s="17"/>
    </row>
    <row r="69" spans="2:8">
      <c r="B69" s="2" t="s">
        <v>632</v>
      </c>
      <c r="C69" s="17"/>
    </row>
    <row r="70" spans="2:8" s="134" customFormat="1">
      <c r="B70" s="104" t="s">
        <v>2794</v>
      </c>
      <c r="C70" s="144"/>
      <c r="F70" s="136"/>
      <c r="G70" s="136"/>
      <c r="H70" s="136"/>
    </row>
    <row r="71" spans="2:8" s="134" customFormat="1">
      <c r="B71" s="104" t="s">
        <v>377</v>
      </c>
      <c r="C71" s="135"/>
      <c r="F71" s="136"/>
      <c r="G71" s="136"/>
      <c r="H71" s="136"/>
    </row>
    <row r="72" spans="2:8" s="134" customFormat="1">
      <c r="B72" s="104" t="s">
        <v>378</v>
      </c>
      <c r="C72" s="135"/>
      <c r="F72" s="136"/>
      <c r="G72" s="136"/>
      <c r="H72" s="136"/>
    </row>
  </sheetData>
  <mergeCells count="2">
    <mergeCell ref="B1:E1"/>
    <mergeCell ref="C3:C7"/>
  </mergeCells>
  <phoneticPr fontId="0" type="noConversion"/>
  <hyperlinks>
    <hyperlink ref="A1" location="Index!A1" display="Index" xr:uid="{00000000-0004-0000-0A00-000000000000}"/>
  </hyperlinks>
  <pageMargins left="0.75" right="0.75" top="1" bottom="1" header="0.5" footer="0.5"/>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dimension ref="A1:I7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243</v>
      </c>
      <c r="B1" s="269" t="s">
        <v>2078</v>
      </c>
      <c r="C1" s="269"/>
      <c r="D1" s="269"/>
      <c r="E1" s="269"/>
    </row>
    <row r="2" spans="1:9" ht="13.5" thickBot="1"/>
    <row r="3" spans="1:9" ht="15">
      <c r="B3" s="90" t="s">
        <v>2060</v>
      </c>
      <c r="C3" s="284"/>
    </row>
    <row r="4" spans="1:9" ht="15">
      <c r="B4" s="92" t="s">
        <v>2061</v>
      </c>
      <c r="C4" s="285"/>
    </row>
    <row r="5" spans="1:9" ht="15">
      <c r="B5" s="92" t="s">
        <v>1925</v>
      </c>
      <c r="C5" s="285"/>
    </row>
    <row r="6" spans="1:9" ht="15">
      <c r="B6" s="92" t="s">
        <v>2062</v>
      </c>
      <c r="C6" s="285"/>
    </row>
    <row r="7" spans="1:9" ht="45.75" thickBot="1">
      <c r="B7" s="93" t="s">
        <v>2063</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1394</v>
      </c>
      <c r="C14" s="15" t="s">
        <v>382</v>
      </c>
      <c r="D14" s="1" t="s">
        <v>385</v>
      </c>
      <c r="E14" s="1" t="s">
        <v>386</v>
      </c>
      <c r="F14" s="4">
        <v>113600</v>
      </c>
      <c r="G14" s="4">
        <v>2397.6999999999998</v>
      </c>
      <c r="H14" s="4">
        <v>6.75</v>
      </c>
    </row>
    <row r="15" spans="1:9">
      <c r="B15" s="1" t="s">
        <v>1395</v>
      </c>
      <c r="C15" s="15" t="s">
        <v>382</v>
      </c>
      <c r="D15" s="1" t="s">
        <v>383</v>
      </c>
      <c r="E15" s="1" t="s">
        <v>384</v>
      </c>
      <c r="F15" s="4">
        <v>378500</v>
      </c>
      <c r="G15" s="4">
        <v>2387.96</v>
      </c>
      <c r="H15" s="4">
        <v>6.72</v>
      </c>
    </row>
    <row r="16" spans="1:9">
      <c r="B16" s="1" t="s">
        <v>1393</v>
      </c>
      <c r="C16" s="15" t="s">
        <v>382</v>
      </c>
      <c r="D16" s="1" t="s">
        <v>383</v>
      </c>
      <c r="E16" s="1" t="s">
        <v>387</v>
      </c>
      <c r="F16" s="4">
        <v>128000</v>
      </c>
      <c r="G16" s="4">
        <v>1917.31</v>
      </c>
      <c r="H16" s="4">
        <v>5.4</v>
      </c>
    </row>
    <row r="17" spans="2:8">
      <c r="B17" s="1" t="s">
        <v>1392</v>
      </c>
      <c r="C17" s="15" t="s">
        <v>382</v>
      </c>
      <c r="D17" s="1" t="s">
        <v>388</v>
      </c>
      <c r="E17" s="1" t="s">
        <v>389</v>
      </c>
      <c r="F17" s="4">
        <v>97000</v>
      </c>
      <c r="G17" s="4">
        <v>1533.38</v>
      </c>
      <c r="H17" s="4">
        <v>4.3099999999999996</v>
      </c>
    </row>
    <row r="18" spans="2:8">
      <c r="B18" s="1" t="s">
        <v>1391</v>
      </c>
      <c r="C18" s="15" t="s">
        <v>382</v>
      </c>
      <c r="D18" s="1" t="s">
        <v>388</v>
      </c>
      <c r="E18" s="1" t="s">
        <v>390</v>
      </c>
      <c r="F18" s="4">
        <v>33500</v>
      </c>
      <c r="G18" s="4">
        <v>1120.83</v>
      </c>
      <c r="H18" s="4">
        <v>3.15</v>
      </c>
    </row>
    <row r="19" spans="2:8">
      <c r="B19" s="1" t="s">
        <v>1390</v>
      </c>
      <c r="C19" s="15" t="s">
        <v>382</v>
      </c>
      <c r="D19" s="1" t="s">
        <v>383</v>
      </c>
      <c r="E19" s="1" t="s">
        <v>391</v>
      </c>
      <c r="F19" s="4">
        <v>65000</v>
      </c>
      <c r="G19" s="4">
        <v>1108.8</v>
      </c>
      <c r="H19" s="4">
        <v>3.12</v>
      </c>
    </row>
    <row r="20" spans="2:8">
      <c r="B20" s="1" t="s">
        <v>1386</v>
      </c>
      <c r="C20" s="15" t="s">
        <v>382</v>
      </c>
      <c r="D20" s="1" t="s">
        <v>388</v>
      </c>
      <c r="E20" s="1" t="s">
        <v>513</v>
      </c>
      <c r="F20" s="4">
        <v>110000</v>
      </c>
      <c r="G20" s="4">
        <v>1081.8499999999999</v>
      </c>
      <c r="H20" s="4">
        <v>3.04</v>
      </c>
    </row>
    <row r="21" spans="2:8">
      <c r="B21" s="1" t="s">
        <v>1387</v>
      </c>
      <c r="C21" s="15" t="s">
        <v>382</v>
      </c>
      <c r="D21" s="1" t="s">
        <v>392</v>
      </c>
      <c r="E21" s="1" t="s">
        <v>512</v>
      </c>
      <c r="F21" s="4">
        <v>103700</v>
      </c>
      <c r="G21" s="4">
        <v>1006.3</v>
      </c>
      <c r="H21" s="4">
        <v>2.83</v>
      </c>
    </row>
    <row r="22" spans="2:8">
      <c r="B22" s="1" t="s">
        <v>1389</v>
      </c>
      <c r="C22" s="15" t="s">
        <v>382</v>
      </c>
      <c r="D22" s="1" t="s">
        <v>401</v>
      </c>
      <c r="E22" s="1" t="s">
        <v>409</v>
      </c>
      <c r="F22" s="4">
        <v>488000</v>
      </c>
      <c r="G22" s="4">
        <v>989.18</v>
      </c>
      <c r="H22" s="4">
        <v>2.78</v>
      </c>
    </row>
    <row r="23" spans="2:8">
      <c r="B23" s="1" t="s">
        <v>903</v>
      </c>
      <c r="C23" s="15" t="s">
        <v>382</v>
      </c>
      <c r="D23" s="1" t="s">
        <v>401</v>
      </c>
      <c r="E23" s="1" t="s">
        <v>904</v>
      </c>
      <c r="F23" s="4">
        <v>150000</v>
      </c>
      <c r="G23" s="4">
        <v>857.03</v>
      </c>
      <c r="H23" s="4">
        <v>2.41</v>
      </c>
    </row>
    <row r="24" spans="2:8">
      <c r="B24" s="1" t="s">
        <v>1371</v>
      </c>
      <c r="C24" s="15" t="s">
        <v>382</v>
      </c>
      <c r="D24" s="1" t="s">
        <v>419</v>
      </c>
      <c r="E24" s="1" t="s">
        <v>519</v>
      </c>
      <c r="F24" s="4">
        <v>250000</v>
      </c>
      <c r="G24" s="4">
        <v>851.63</v>
      </c>
      <c r="H24" s="4">
        <v>2.4</v>
      </c>
    </row>
    <row r="25" spans="2:8">
      <c r="B25" s="1" t="s">
        <v>1377</v>
      </c>
      <c r="C25" s="15" t="s">
        <v>382</v>
      </c>
      <c r="D25" s="1" t="s">
        <v>401</v>
      </c>
      <c r="E25" s="1" t="s">
        <v>446</v>
      </c>
      <c r="F25" s="4">
        <v>3260</v>
      </c>
      <c r="G25" s="4">
        <v>793.21</v>
      </c>
      <c r="H25" s="4">
        <v>2.23</v>
      </c>
    </row>
    <row r="26" spans="2:8">
      <c r="B26" s="1" t="s">
        <v>2162</v>
      </c>
      <c r="C26" s="15" t="s">
        <v>382</v>
      </c>
      <c r="D26" s="1" t="s">
        <v>417</v>
      </c>
      <c r="E26" s="1" t="s">
        <v>712</v>
      </c>
      <c r="F26" s="4">
        <v>72000</v>
      </c>
      <c r="G26" s="4">
        <v>763.49</v>
      </c>
      <c r="H26" s="4">
        <v>2.15</v>
      </c>
    </row>
    <row r="27" spans="2:8">
      <c r="B27" s="1" t="s">
        <v>1383</v>
      </c>
      <c r="C27" s="15" t="s">
        <v>382</v>
      </c>
      <c r="D27" s="1" t="s">
        <v>425</v>
      </c>
      <c r="E27" s="1" t="s">
        <v>516</v>
      </c>
      <c r="F27" s="4">
        <v>37780</v>
      </c>
      <c r="G27" s="4">
        <v>746.17</v>
      </c>
      <c r="H27" s="4">
        <v>2.1</v>
      </c>
    </row>
    <row r="28" spans="2:8">
      <c r="B28" s="1" t="s">
        <v>1376</v>
      </c>
      <c r="C28" s="15" t="s">
        <v>382</v>
      </c>
      <c r="D28" s="1" t="s">
        <v>417</v>
      </c>
      <c r="E28" s="1" t="s">
        <v>444</v>
      </c>
      <c r="F28" s="4">
        <v>105000</v>
      </c>
      <c r="G28" s="4">
        <v>720.62</v>
      </c>
      <c r="H28" s="4">
        <v>2.0299999999999998</v>
      </c>
    </row>
    <row r="29" spans="2:8">
      <c r="B29" s="1" t="s">
        <v>1382</v>
      </c>
      <c r="C29" s="15" t="s">
        <v>382</v>
      </c>
      <c r="D29" s="1" t="s">
        <v>406</v>
      </c>
      <c r="E29" s="1" t="s">
        <v>407</v>
      </c>
      <c r="F29" s="4">
        <v>13000</v>
      </c>
      <c r="G29" s="4">
        <v>705</v>
      </c>
      <c r="H29" s="4">
        <v>1.98</v>
      </c>
    </row>
    <row r="30" spans="2:8">
      <c r="B30" s="1" t="s">
        <v>2460</v>
      </c>
      <c r="C30" s="15" t="s">
        <v>382</v>
      </c>
      <c r="D30" s="1" t="s">
        <v>425</v>
      </c>
      <c r="E30" s="1" t="s">
        <v>226</v>
      </c>
      <c r="F30" s="4">
        <v>97558</v>
      </c>
      <c r="G30" s="4">
        <v>700.86</v>
      </c>
      <c r="H30" s="4">
        <v>1.97</v>
      </c>
    </row>
    <row r="31" spans="2:8">
      <c r="B31" s="1" t="s">
        <v>1388</v>
      </c>
      <c r="C31" s="15" t="s">
        <v>382</v>
      </c>
      <c r="D31" s="1" t="s">
        <v>383</v>
      </c>
      <c r="E31" s="1" t="s">
        <v>396</v>
      </c>
      <c r="F31" s="4">
        <v>93000</v>
      </c>
      <c r="G31" s="4">
        <v>695.92</v>
      </c>
      <c r="H31" s="4">
        <v>1.96</v>
      </c>
    </row>
    <row r="32" spans="2:8">
      <c r="B32" s="1" t="s">
        <v>1360</v>
      </c>
      <c r="C32" s="15" t="s">
        <v>382</v>
      </c>
      <c r="D32" s="1" t="s">
        <v>399</v>
      </c>
      <c r="E32" s="1" t="s">
        <v>400</v>
      </c>
      <c r="F32" s="4">
        <v>850</v>
      </c>
      <c r="G32" s="4">
        <v>680.68</v>
      </c>
      <c r="H32" s="4">
        <v>1.92</v>
      </c>
    </row>
    <row r="33" spans="2:8">
      <c r="B33" s="1" t="s">
        <v>1374</v>
      </c>
      <c r="C33" s="15" t="s">
        <v>382</v>
      </c>
      <c r="D33" s="1" t="s">
        <v>441</v>
      </c>
      <c r="E33" s="1" t="s">
        <v>518</v>
      </c>
      <c r="F33" s="4">
        <v>13750</v>
      </c>
      <c r="G33" s="4">
        <v>675.92</v>
      </c>
      <c r="H33" s="4">
        <v>1.9</v>
      </c>
    </row>
    <row r="34" spans="2:8">
      <c r="B34" s="1" t="s">
        <v>1355</v>
      </c>
      <c r="C34" s="15" t="s">
        <v>382</v>
      </c>
      <c r="D34" s="1" t="s">
        <v>392</v>
      </c>
      <c r="E34" s="1" t="s">
        <v>393</v>
      </c>
      <c r="F34" s="4">
        <v>27000</v>
      </c>
      <c r="G34" s="4">
        <v>668.32</v>
      </c>
      <c r="H34" s="4">
        <v>1.88</v>
      </c>
    </row>
    <row r="35" spans="2:8">
      <c r="B35" s="1" t="s">
        <v>1378</v>
      </c>
      <c r="C35" s="15" t="s">
        <v>382</v>
      </c>
      <c r="D35" s="1" t="s">
        <v>388</v>
      </c>
      <c r="E35" s="1" t="s">
        <v>520</v>
      </c>
      <c r="F35" s="4">
        <v>15983</v>
      </c>
      <c r="G35" s="4">
        <v>583.62</v>
      </c>
      <c r="H35" s="4">
        <v>1.64</v>
      </c>
    </row>
    <row r="36" spans="2:8">
      <c r="B36" s="1" t="s">
        <v>1372</v>
      </c>
      <c r="C36" s="15" t="s">
        <v>382</v>
      </c>
      <c r="D36" s="1" t="s">
        <v>394</v>
      </c>
      <c r="E36" s="1" t="s">
        <v>522</v>
      </c>
      <c r="F36" s="4">
        <v>55000</v>
      </c>
      <c r="G36" s="4">
        <v>562.35</v>
      </c>
      <c r="H36" s="4">
        <v>1.58</v>
      </c>
    </row>
    <row r="37" spans="2:8">
      <c r="B37" s="1" t="s">
        <v>2388</v>
      </c>
      <c r="C37" s="15" t="s">
        <v>382</v>
      </c>
      <c r="D37" s="1" t="s">
        <v>394</v>
      </c>
      <c r="E37" s="1" t="s">
        <v>414</v>
      </c>
      <c r="F37" s="4">
        <v>280000</v>
      </c>
      <c r="G37" s="4">
        <v>559.02</v>
      </c>
      <c r="H37" s="4">
        <v>1.57</v>
      </c>
    </row>
    <row r="38" spans="2:8">
      <c r="B38" s="1" t="s">
        <v>2414</v>
      </c>
      <c r="C38" s="15" t="s">
        <v>382</v>
      </c>
      <c r="D38" s="1" t="s">
        <v>415</v>
      </c>
      <c r="E38" s="1" t="s">
        <v>31</v>
      </c>
      <c r="F38" s="4">
        <v>86140</v>
      </c>
      <c r="G38" s="4">
        <v>552.11</v>
      </c>
      <c r="H38" s="4">
        <v>1.55</v>
      </c>
    </row>
    <row r="39" spans="2:8">
      <c r="B39" s="1" t="s">
        <v>2133</v>
      </c>
      <c r="C39" s="15" t="s">
        <v>382</v>
      </c>
      <c r="D39" s="1" t="s">
        <v>415</v>
      </c>
      <c r="E39" s="1" t="s">
        <v>681</v>
      </c>
      <c r="F39" s="4">
        <v>18100</v>
      </c>
      <c r="G39" s="4">
        <v>528.05999999999995</v>
      </c>
      <c r="H39" s="4">
        <v>1.49</v>
      </c>
    </row>
    <row r="40" spans="2:8">
      <c r="B40" s="1" t="s">
        <v>1385</v>
      </c>
      <c r="C40" s="15" t="s">
        <v>382</v>
      </c>
      <c r="D40" s="1" t="s">
        <v>497</v>
      </c>
      <c r="E40" s="1" t="s">
        <v>514</v>
      </c>
      <c r="F40" s="4">
        <v>225000</v>
      </c>
      <c r="G40" s="4">
        <v>522.9</v>
      </c>
      <c r="H40" s="4">
        <v>1.47</v>
      </c>
    </row>
    <row r="41" spans="2:8">
      <c r="B41" s="1" t="s">
        <v>1379</v>
      </c>
      <c r="C41" s="15" t="s">
        <v>382</v>
      </c>
      <c r="D41" s="1" t="s">
        <v>394</v>
      </c>
      <c r="E41" s="1" t="s">
        <v>395</v>
      </c>
      <c r="F41" s="4">
        <v>30000</v>
      </c>
      <c r="G41" s="4">
        <v>519.75</v>
      </c>
      <c r="H41" s="4">
        <v>1.46</v>
      </c>
    </row>
    <row r="42" spans="2:8">
      <c r="B42" s="1" t="s">
        <v>2356</v>
      </c>
      <c r="C42" s="15" t="s">
        <v>382</v>
      </c>
      <c r="D42" s="1" t="s">
        <v>406</v>
      </c>
      <c r="E42" s="1" t="s">
        <v>535</v>
      </c>
      <c r="F42" s="4">
        <v>9300</v>
      </c>
      <c r="G42" s="4">
        <v>516.12</v>
      </c>
      <c r="H42" s="4">
        <v>1.45</v>
      </c>
    </row>
    <row r="43" spans="2:8">
      <c r="B43" s="1" t="s">
        <v>2087</v>
      </c>
      <c r="C43" s="15" t="s">
        <v>382</v>
      </c>
      <c r="D43" s="1" t="s">
        <v>470</v>
      </c>
      <c r="E43" s="1" t="s">
        <v>673</v>
      </c>
      <c r="F43" s="4">
        <v>12800</v>
      </c>
      <c r="G43" s="4">
        <v>463.34</v>
      </c>
      <c r="H43" s="4">
        <v>1.3</v>
      </c>
    </row>
    <row r="44" spans="2:8">
      <c r="B44" s="1" t="s">
        <v>523</v>
      </c>
      <c r="C44" s="15" t="s">
        <v>382</v>
      </c>
      <c r="D44" s="1" t="s">
        <v>383</v>
      </c>
      <c r="E44" s="1" t="s">
        <v>524</v>
      </c>
      <c r="F44" s="4">
        <v>100000</v>
      </c>
      <c r="G44" s="4">
        <v>419.2</v>
      </c>
      <c r="H44" s="4">
        <v>1.18</v>
      </c>
    </row>
    <row r="45" spans="2:8">
      <c r="B45" s="1" t="s">
        <v>1368</v>
      </c>
      <c r="C45" s="15" t="s">
        <v>382</v>
      </c>
      <c r="D45" s="1" t="s">
        <v>417</v>
      </c>
      <c r="E45" s="1" t="s">
        <v>418</v>
      </c>
      <c r="F45" s="4">
        <v>25000</v>
      </c>
      <c r="G45" s="4">
        <v>391.75</v>
      </c>
      <c r="H45" s="4">
        <v>1.1000000000000001</v>
      </c>
    </row>
    <row r="46" spans="2:8">
      <c r="B46" s="1" t="s">
        <v>805</v>
      </c>
      <c r="C46" s="15" t="s">
        <v>382</v>
      </c>
      <c r="D46" s="1" t="s">
        <v>487</v>
      </c>
      <c r="E46" s="1" t="s">
        <v>806</v>
      </c>
      <c r="F46" s="4">
        <v>250000</v>
      </c>
      <c r="G46" s="4">
        <v>388</v>
      </c>
      <c r="H46" s="4">
        <v>1.0900000000000001</v>
      </c>
    </row>
    <row r="47" spans="2:8">
      <c r="B47" s="1" t="s">
        <v>1363</v>
      </c>
      <c r="C47" s="15" t="s">
        <v>382</v>
      </c>
      <c r="D47" s="1" t="s">
        <v>388</v>
      </c>
      <c r="E47" s="1" t="s">
        <v>405</v>
      </c>
      <c r="F47" s="4">
        <v>14900</v>
      </c>
      <c r="G47" s="4">
        <v>387.47</v>
      </c>
      <c r="H47" s="4">
        <v>1.0900000000000001</v>
      </c>
    </row>
    <row r="48" spans="2:8">
      <c r="B48" s="1" t="s">
        <v>2173</v>
      </c>
      <c r="C48" s="15" t="s">
        <v>382</v>
      </c>
      <c r="D48" s="1" t="s">
        <v>406</v>
      </c>
      <c r="E48" s="1" t="s">
        <v>652</v>
      </c>
      <c r="F48" s="4">
        <v>39000</v>
      </c>
      <c r="G48" s="4">
        <v>379.04</v>
      </c>
      <c r="H48" s="4">
        <v>1.07</v>
      </c>
    </row>
    <row r="49" spans="2:8">
      <c r="B49" s="1" t="s">
        <v>1381</v>
      </c>
      <c r="C49" s="15" t="s">
        <v>382</v>
      </c>
      <c r="D49" s="1" t="s">
        <v>401</v>
      </c>
      <c r="E49" s="1" t="s">
        <v>428</v>
      </c>
      <c r="F49" s="4">
        <v>50000</v>
      </c>
      <c r="G49" s="4">
        <v>377.2</v>
      </c>
      <c r="H49" s="4">
        <v>1.06</v>
      </c>
    </row>
    <row r="50" spans="2:8">
      <c r="B50" s="1" t="s">
        <v>2431</v>
      </c>
      <c r="C50" s="15" t="s">
        <v>382</v>
      </c>
      <c r="D50" s="1" t="s">
        <v>394</v>
      </c>
      <c r="E50" s="1" t="s">
        <v>804</v>
      </c>
      <c r="F50" s="4">
        <v>16400</v>
      </c>
      <c r="G50" s="4">
        <v>366.62</v>
      </c>
      <c r="H50" s="4">
        <v>1.03</v>
      </c>
    </row>
    <row r="51" spans="2:8">
      <c r="B51" s="1" t="s">
        <v>2383</v>
      </c>
      <c r="C51" s="15" t="s">
        <v>382</v>
      </c>
      <c r="D51" s="1" t="s">
        <v>441</v>
      </c>
      <c r="E51" s="1" t="s">
        <v>719</v>
      </c>
      <c r="F51" s="4">
        <v>38000</v>
      </c>
      <c r="G51" s="4">
        <v>322.94</v>
      </c>
      <c r="H51" s="4">
        <v>0.91</v>
      </c>
    </row>
    <row r="52" spans="2:8">
      <c r="B52" s="1" t="s">
        <v>2135</v>
      </c>
      <c r="C52" s="15" t="s">
        <v>382</v>
      </c>
      <c r="D52" s="1" t="s">
        <v>454</v>
      </c>
      <c r="E52" s="1" t="s">
        <v>12</v>
      </c>
      <c r="F52" s="4">
        <v>60000</v>
      </c>
      <c r="G52" s="4">
        <v>317.85000000000002</v>
      </c>
      <c r="H52" s="4">
        <v>0.89</v>
      </c>
    </row>
    <row r="53" spans="2:8">
      <c r="B53" s="2" t="s">
        <v>447</v>
      </c>
      <c r="C53" s="17"/>
      <c r="D53" s="2"/>
      <c r="E53" s="2"/>
      <c r="F53" s="10"/>
      <c r="G53" s="10">
        <f>SUM(G11:G52)</f>
        <v>30559.499999999993</v>
      </c>
      <c r="H53" s="10">
        <f>SUM(H11:H52)</f>
        <v>85.959999999999965</v>
      </c>
    </row>
    <row r="54" spans="2:8">
      <c r="B54" s="2" t="s">
        <v>448</v>
      </c>
      <c r="C54" s="17"/>
      <c r="D54" s="2"/>
      <c r="E54" s="2"/>
      <c r="F54" s="10"/>
      <c r="G54" s="10">
        <v>4567.93</v>
      </c>
      <c r="H54" s="10">
        <v>12.85</v>
      </c>
    </row>
    <row r="55" spans="2:8">
      <c r="B55" s="2" t="s">
        <v>368</v>
      </c>
      <c r="C55" s="17"/>
      <c r="D55" s="2"/>
      <c r="E55" s="2"/>
      <c r="F55" s="10"/>
      <c r="G55" s="10">
        <v>35127.43</v>
      </c>
      <c r="H55" s="10">
        <v>98.84</v>
      </c>
    </row>
    <row r="56" spans="2:8">
      <c r="B56" s="2" t="s">
        <v>503</v>
      </c>
      <c r="C56" s="17"/>
      <c r="D56" s="2"/>
      <c r="E56" s="2"/>
      <c r="F56" s="10"/>
      <c r="G56" s="10">
        <v>410.83741913000267</v>
      </c>
      <c r="H56" s="10">
        <v>1.1599999999999999</v>
      </c>
    </row>
    <row r="57" spans="2:8">
      <c r="B57" s="2" t="s">
        <v>370</v>
      </c>
      <c r="C57" s="17"/>
      <c r="D57" s="2"/>
      <c r="E57" s="2"/>
      <c r="F57" s="10"/>
      <c r="G57" s="10">
        <v>35538.267419130003</v>
      </c>
      <c r="H57" s="10">
        <v>100</v>
      </c>
    </row>
    <row r="58" spans="2:8">
      <c r="B58" s="1" t="s">
        <v>371</v>
      </c>
    </row>
    <row r="59" spans="2:8">
      <c r="B59" s="1" t="s">
        <v>372</v>
      </c>
    </row>
    <row r="61" spans="2:8" ht="25.5">
      <c r="B61" s="11" t="s">
        <v>373</v>
      </c>
      <c r="C61" s="15" t="s">
        <v>374</v>
      </c>
    </row>
    <row r="62" spans="2:8">
      <c r="B62" s="2"/>
    </row>
    <row r="63" spans="2:8">
      <c r="B63" s="2" t="s">
        <v>375</v>
      </c>
    </row>
    <row r="64" spans="2:8">
      <c r="B64" s="2" t="s">
        <v>449</v>
      </c>
    </row>
    <row r="65" spans="2:8">
      <c r="B65" s="2" t="s">
        <v>376</v>
      </c>
    </row>
    <row r="66" spans="2:8">
      <c r="B66" s="2" t="s">
        <v>227</v>
      </c>
      <c r="C66" s="17"/>
    </row>
    <row r="67" spans="2:8">
      <c r="B67" s="2" t="s">
        <v>228</v>
      </c>
      <c r="C67" s="17"/>
    </row>
    <row r="68" spans="2:8">
      <c r="B68" s="2" t="s">
        <v>229</v>
      </c>
      <c r="C68" s="17"/>
    </row>
    <row r="69" spans="2:8">
      <c r="B69" s="2" t="s">
        <v>230</v>
      </c>
      <c r="C69" s="17"/>
    </row>
    <row r="70" spans="2:8">
      <c r="B70" s="2" t="s">
        <v>231</v>
      </c>
      <c r="C70" s="17"/>
    </row>
    <row r="71" spans="2:8">
      <c r="B71" s="2" t="s">
        <v>232</v>
      </c>
      <c r="C71" s="17"/>
    </row>
    <row r="72" spans="2:8">
      <c r="B72" s="2" t="s">
        <v>233</v>
      </c>
      <c r="C72" s="17"/>
    </row>
    <row r="73" spans="2:8">
      <c r="B73" s="2" t="s">
        <v>234</v>
      </c>
      <c r="C73" s="17"/>
    </row>
    <row r="74" spans="2:8" s="134" customFormat="1">
      <c r="B74" s="104" t="s">
        <v>2793</v>
      </c>
      <c r="C74" s="144"/>
      <c r="F74" s="136"/>
      <c r="G74" s="136"/>
      <c r="H74" s="136"/>
    </row>
    <row r="75" spans="2:8" s="134" customFormat="1">
      <c r="B75" s="104" t="s">
        <v>377</v>
      </c>
      <c r="C75" s="135"/>
      <c r="F75" s="136"/>
      <c r="G75" s="136"/>
      <c r="H75" s="136"/>
    </row>
    <row r="76" spans="2:8" s="134" customFormat="1">
      <c r="B76" s="104" t="s">
        <v>378</v>
      </c>
      <c r="C76" s="135"/>
      <c r="F76" s="136"/>
      <c r="G76" s="136"/>
      <c r="H76" s="136"/>
    </row>
  </sheetData>
  <mergeCells count="2">
    <mergeCell ref="B1:E1"/>
    <mergeCell ref="C3:C7"/>
  </mergeCells>
  <phoneticPr fontId="0" type="noConversion"/>
  <hyperlinks>
    <hyperlink ref="A1" location="Index!A1" display="Index" xr:uid="{00000000-0004-0000-1E00-000000000000}"/>
  </hyperlinks>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I7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269" t="s">
        <v>2079</v>
      </c>
      <c r="C1" s="269"/>
      <c r="D1" s="269"/>
      <c r="E1" s="269"/>
    </row>
    <row r="2" spans="1:9" ht="13.5" thickBot="1"/>
    <row r="3" spans="1:9" ht="15">
      <c r="B3" s="90" t="s">
        <v>2064</v>
      </c>
      <c r="C3" s="284"/>
    </row>
    <row r="4" spans="1:9" ht="15">
      <c r="B4" s="92" t="s">
        <v>2061</v>
      </c>
      <c r="C4" s="285"/>
    </row>
    <row r="5" spans="1:9" ht="15">
      <c r="B5" s="92" t="s">
        <v>1925</v>
      </c>
      <c r="C5" s="285"/>
    </row>
    <row r="6" spans="1:9" ht="15">
      <c r="B6" s="92" t="s">
        <v>2062</v>
      </c>
      <c r="C6" s="285"/>
    </row>
    <row r="7" spans="1:9" ht="45.75" thickBot="1">
      <c r="B7" s="93" t="s">
        <v>2063</v>
      </c>
      <c r="C7" s="286"/>
    </row>
    <row r="9" spans="1:9">
      <c r="B9" s="1" t="s">
        <v>344</v>
      </c>
    </row>
    <row r="11" spans="1:9">
      <c r="B11" s="6" t="s">
        <v>345</v>
      </c>
      <c r="C11" s="18" t="s">
        <v>346</v>
      </c>
      <c r="D11" s="6" t="s">
        <v>379</v>
      </c>
      <c r="E11" s="6" t="s">
        <v>348</v>
      </c>
      <c r="F11" s="8" t="s">
        <v>349</v>
      </c>
      <c r="G11" s="8" t="s">
        <v>350</v>
      </c>
      <c r="H11" s="8" t="s">
        <v>351</v>
      </c>
      <c r="I11" s="2" t="s">
        <v>380</v>
      </c>
    </row>
    <row r="12" spans="1:9">
      <c r="B12" s="2" t="s">
        <v>381</v>
      </c>
    </row>
    <row r="13" spans="1:9">
      <c r="B13" s="2" t="s">
        <v>353</v>
      </c>
    </row>
    <row r="14" spans="1:9">
      <c r="B14" s="1" t="s">
        <v>1395</v>
      </c>
      <c r="C14" s="15" t="s">
        <v>382</v>
      </c>
      <c r="D14" s="1" t="s">
        <v>383</v>
      </c>
      <c r="E14" s="1" t="s">
        <v>384</v>
      </c>
      <c r="F14" s="4">
        <v>1108000</v>
      </c>
      <c r="G14" s="4">
        <v>6990.37</v>
      </c>
      <c r="H14" s="4">
        <v>6.74</v>
      </c>
    </row>
    <row r="15" spans="1:9">
      <c r="B15" s="1" t="s">
        <v>1394</v>
      </c>
      <c r="C15" s="15" t="s">
        <v>382</v>
      </c>
      <c r="D15" s="1" t="s">
        <v>385</v>
      </c>
      <c r="E15" s="1" t="s">
        <v>386</v>
      </c>
      <c r="F15" s="4">
        <v>327000</v>
      </c>
      <c r="G15" s="4">
        <v>6901.83</v>
      </c>
      <c r="H15" s="4">
        <v>6.65</v>
      </c>
    </row>
    <row r="16" spans="1:9">
      <c r="B16" s="1" t="s">
        <v>1393</v>
      </c>
      <c r="C16" s="15" t="s">
        <v>382</v>
      </c>
      <c r="D16" s="1" t="s">
        <v>383</v>
      </c>
      <c r="E16" s="1" t="s">
        <v>387</v>
      </c>
      <c r="F16" s="4">
        <v>388000</v>
      </c>
      <c r="G16" s="4">
        <v>5811.85</v>
      </c>
      <c r="H16" s="4">
        <v>5.6</v>
      </c>
    </row>
    <row r="17" spans="2:8">
      <c r="B17" s="1" t="s">
        <v>1392</v>
      </c>
      <c r="C17" s="15" t="s">
        <v>382</v>
      </c>
      <c r="D17" s="1" t="s">
        <v>388</v>
      </c>
      <c r="E17" s="1" t="s">
        <v>389</v>
      </c>
      <c r="F17" s="4">
        <v>277500</v>
      </c>
      <c r="G17" s="4">
        <v>4386.72</v>
      </c>
      <c r="H17" s="4">
        <v>4.2300000000000004</v>
      </c>
    </row>
    <row r="18" spans="2:8">
      <c r="B18" s="1" t="s">
        <v>1391</v>
      </c>
      <c r="C18" s="15" t="s">
        <v>382</v>
      </c>
      <c r="D18" s="1" t="s">
        <v>388</v>
      </c>
      <c r="E18" s="1" t="s">
        <v>390</v>
      </c>
      <c r="F18" s="4">
        <v>98000</v>
      </c>
      <c r="G18" s="4">
        <v>3278.84</v>
      </c>
      <c r="H18" s="4">
        <v>3.16</v>
      </c>
    </row>
    <row r="19" spans="2:8">
      <c r="B19" s="1" t="s">
        <v>1386</v>
      </c>
      <c r="C19" s="15" t="s">
        <v>382</v>
      </c>
      <c r="D19" s="1" t="s">
        <v>388</v>
      </c>
      <c r="E19" s="1" t="s">
        <v>513</v>
      </c>
      <c r="F19" s="4">
        <v>320000</v>
      </c>
      <c r="G19" s="4">
        <v>3147.2</v>
      </c>
      <c r="H19" s="4">
        <v>3.03</v>
      </c>
    </row>
    <row r="20" spans="2:8">
      <c r="B20" s="1" t="s">
        <v>1387</v>
      </c>
      <c r="C20" s="15" t="s">
        <v>382</v>
      </c>
      <c r="D20" s="1" t="s">
        <v>392</v>
      </c>
      <c r="E20" s="1" t="s">
        <v>512</v>
      </c>
      <c r="F20" s="4">
        <v>300000</v>
      </c>
      <c r="G20" s="4">
        <v>2911.2</v>
      </c>
      <c r="H20" s="4">
        <v>2.81</v>
      </c>
    </row>
    <row r="21" spans="2:8">
      <c r="B21" s="1" t="s">
        <v>1389</v>
      </c>
      <c r="C21" s="15" t="s">
        <v>382</v>
      </c>
      <c r="D21" s="1" t="s">
        <v>401</v>
      </c>
      <c r="E21" s="1" t="s">
        <v>409</v>
      </c>
      <c r="F21" s="4">
        <v>1395000</v>
      </c>
      <c r="G21" s="4">
        <v>2827.67</v>
      </c>
      <c r="H21" s="4">
        <v>2.73</v>
      </c>
    </row>
    <row r="22" spans="2:8">
      <c r="B22" s="1" t="s">
        <v>1371</v>
      </c>
      <c r="C22" s="15" t="s">
        <v>382</v>
      </c>
      <c r="D22" s="1" t="s">
        <v>419</v>
      </c>
      <c r="E22" s="1" t="s">
        <v>519</v>
      </c>
      <c r="F22" s="4">
        <v>705000</v>
      </c>
      <c r="G22" s="4">
        <v>2401.58</v>
      </c>
      <c r="H22" s="4">
        <v>2.3199999999999998</v>
      </c>
    </row>
    <row r="23" spans="2:8">
      <c r="B23" s="1" t="s">
        <v>1383</v>
      </c>
      <c r="C23" s="15" t="s">
        <v>382</v>
      </c>
      <c r="D23" s="1" t="s">
        <v>425</v>
      </c>
      <c r="E23" s="1" t="s">
        <v>516</v>
      </c>
      <c r="F23" s="4">
        <v>115000</v>
      </c>
      <c r="G23" s="4">
        <v>2271.31</v>
      </c>
      <c r="H23" s="4">
        <v>2.19</v>
      </c>
    </row>
    <row r="24" spans="2:8">
      <c r="B24" s="1" t="s">
        <v>2368</v>
      </c>
      <c r="C24" s="15" t="s">
        <v>382</v>
      </c>
      <c r="D24" s="1" t="s">
        <v>394</v>
      </c>
      <c r="E24" s="1" t="s">
        <v>802</v>
      </c>
      <c r="F24" s="4">
        <v>965000</v>
      </c>
      <c r="G24" s="4">
        <v>2246.04</v>
      </c>
      <c r="H24" s="4">
        <v>2.17</v>
      </c>
    </row>
    <row r="25" spans="2:8">
      <c r="B25" s="1" t="s">
        <v>2162</v>
      </c>
      <c r="C25" s="15" t="s">
        <v>382</v>
      </c>
      <c r="D25" s="1" t="s">
        <v>417</v>
      </c>
      <c r="E25" s="1" t="s">
        <v>712</v>
      </c>
      <c r="F25" s="4">
        <v>209500</v>
      </c>
      <c r="G25" s="4">
        <v>2221.54</v>
      </c>
      <c r="H25" s="4">
        <v>2.14</v>
      </c>
    </row>
    <row r="26" spans="2:8">
      <c r="B26" s="1" t="s">
        <v>1376</v>
      </c>
      <c r="C26" s="15" t="s">
        <v>382</v>
      </c>
      <c r="D26" s="1" t="s">
        <v>417</v>
      </c>
      <c r="E26" s="1" t="s">
        <v>444</v>
      </c>
      <c r="F26" s="4">
        <v>305000</v>
      </c>
      <c r="G26" s="4">
        <v>2093.2199999999998</v>
      </c>
      <c r="H26" s="4">
        <v>2.02</v>
      </c>
    </row>
    <row r="27" spans="2:8">
      <c r="B27" s="1" t="s">
        <v>1382</v>
      </c>
      <c r="C27" s="15" t="s">
        <v>382</v>
      </c>
      <c r="D27" s="1" t="s">
        <v>406</v>
      </c>
      <c r="E27" s="1" t="s">
        <v>407</v>
      </c>
      <c r="F27" s="4">
        <v>38200</v>
      </c>
      <c r="G27" s="4">
        <v>2071.61</v>
      </c>
      <c r="H27" s="4">
        <v>2</v>
      </c>
    </row>
    <row r="28" spans="2:8">
      <c r="B28" s="1" t="s">
        <v>2460</v>
      </c>
      <c r="C28" s="15" t="s">
        <v>382</v>
      </c>
      <c r="D28" s="1" t="s">
        <v>425</v>
      </c>
      <c r="E28" s="1" t="s">
        <v>226</v>
      </c>
      <c r="F28" s="4">
        <v>281806</v>
      </c>
      <c r="G28" s="4">
        <v>2024.49</v>
      </c>
      <c r="H28" s="4">
        <v>1.95</v>
      </c>
    </row>
    <row r="29" spans="2:8">
      <c r="B29" s="1" t="s">
        <v>1388</v>
      </c>
      <c r="C29" s="15" t="s">
        <v>382</v>
      </c>
      <c r="D29" s="1" t="s">
        <v>383</v>
      </c>
      <c r="E29" s="1" t="s">
        <v>396</v>
      </c>
      <c r="F29" s="4">
        <v>270000</v>
      </c>
      <c r="G29" s="4">
        <v>2020.41</v>
      </c>
      <c r="H29" s="4">
        <v>1.95</v>
      </c>
    </row>
    <row r="30" spans="2:8">
      <c r="B30" s="1" t="s">
        <v>1390</v>
      </c>
      <c r="C30" s="15" t="s">
        <v>382</v>
      </c>
      <c r="D30" s="1" t="s">
        <v>383</v>
      </c>
      <c r="E30" s="1" t="s">
        <v>391</v>
      </c>
      <c r="F30" s="4">
        <v>118000</v>
      </c>
      <c r="G30" s="4">
        <v>2012.9</v>
      </c>
      <c r="H30" s="4">
        <v>1.94</v>
      </c>
    </row>
    <row r="31" spans="2:8">
      <c r="B31" s="1" t="s">
        <v>1374</v>
      </c>
      <c r="C31" s="15" t="s">
        <v>382</v>
      </c>
      <c r="D31" s="1" t="s">
        <v>441</v>
      </c>
      <c r="E31" s="1" t="s">
        <v>518</v>
      </c>
      <c r="F31" s="4">
        <v>40100</v>
      </c>
      <c r="G31" s="4">
        <v>1971.22</v>
      </c>
      <c r="H31" s="4">
        <v>1.9</v>
      </c>
    </row>
    <row r="32" spans="2:8">
      <c r="B32" s="1" t="s">
        <v>1355</v>
      </c>
      <c r="C32" s="15" t="s">
        <v>382</v>
      </c>
      <c r="D32" s="1" t="s">
        <v>392</v>
      </c>
      <c r="E32" s="1" t="s">
        <v>393</v>
      </c>
      <c r="F32" s="4">
        <v>79000</v>
      </c>
      <c r="G32" s="4">
        <v>1955.45</v>
      </c>
      <c r="H32" s="4">
        <v>1.89</v>
      </c>
    </row>
    <row r="33" spans="2:8">
      <c r="B33" s="1" t="s">
        <v>903</v>
      </c>
      <c r="C33" s="15" t="s">
        <v>382</v>
      </c>
      <c r="D33" s="1" t="s">
        <v>401</v>
      </c>
      <c r="E33" s="1" t="s">
        <v>904</v>
      </c>
      <c r="F33" s="4">
        <v>330000</v>
      </c>
      <c r="G33" s="4">
        <v>1885.46</v>
      </c>
      <c r="H33" s="4">
        <v>1.82</v>
      </c>
    </row>
    <row r="34" spans="2:8">
      <c r="B34" s="1" t="s">
        <v>1378</v>
      </c>
      <c r="C34" s="15" t="s">
        <v>382</v>
      </c>
      <c r="D34" s="1" t="s">
        <v>388</v>
      </c>
      <c r="E34" s="1" t="s">
        <v>520</v>
      </c>
      <c r="F34" s="4">
        <v>48984</v>
      </c>
      <c r="G34" s="4">
        <v>1788.65</v>
      </c>
      <c r="H34" s="4">
        <v>1.72</v>
      </c>
    </row>
    <row r="35" spans="2:8">
      <c r="B35" s="1" t="s">
        <v>1372</v>
      </c>
      <c r="C35" s="15" t="s">
        <v>382</v>
      </c>
      <c r="D35" s="1" t="s">
        <v>394</v>
      </c>
      <c r="E35" s="1" t="s">
        <v>522</v>
      </c>
      <c r="F35" s="4">
        <v>157000</v>
      </c>
      <c r="G35" s="4">
        <v>1605.25</v>
      </c>
      <c r="H35" s="4">
        <v>1.55</v>
      </c>
    </row>
    <row r="36" spans="2:8">
      <c r="B36" s="1" t="s">
        <v>2133</v>
      </c>
      <c r="C36" s="15" t="s">
        <v>382</v>
      </c>
      <c r="D36" s="1" t="s">
        <v>415</v>
      </c>
      <c r="E36" s="1" t="s">
        <v>681</v>
      </c>
      <c r="F36" s="4">
        <v>52300</v>
      </c>
      <c r="G36" s="4">
        <v>1525.83</v>
      </c>
      <c r="H36" s="4">
        <v>1.47</v>
      </c>
    </row>
    <row r="37" spans="2:8">
      <c r="B37" s="1" t="s">
        <v>2317</v>
      </c>
      <c r="C37" s="15" t="s">
        <v>382</v>
      </c>
      <c r="D37" s="1" t="s">
        <v>392</v>
      </c>
      <c r="E37" s="1" t="s">
        <v>489</v>
      </c>
      <c r="F37" s="4">
        <v>2800000</v>
      </c>
      <c r="G37" s="4">
        <v>1509.2</v>
      </c>
      <c r="H37" s="4">
        <v>1.46</v>
      </c>
    </row>
    <row r="38" spans="2:8">
      <c r="B38" s="1" t="s">
        <v>1379</v>
      </c>
      <c r="C38" s="15" t="s">
        <v>382</v>
      </c>
      <c r="D38" s="1" t="s">
        <v>394</v>
      </c>
      <c r="E38" s="1" t="s">
        <v>395</v>
      </c>
      <c r="F38" s="4">
        <v>87000</v>
      </c>
      <c r="G38" s="4">
        <v>1507.28</v>
      </c>
      <c r="H38" s="4">
        <v>1.45</v>
      </c>
    </row>
    <row r="39" spans="2:8">
      <c r="B39" s="1" t="s">
        <v>2388</v>
      </c>
      <c r="C39" s="15" t="s">
        <v>382</v>
      </c>
      <c r="D39" s="1" t="s">
        <v>394</v>
      </c>
      <c r="E39" s="1" t="s">
        <v>414</v>
      </c>
      <c r="F39" s="4">
        <v>698511</v>
      </c>
      <c r="G39" s="4">
        <v>1394.58</v>
      </c>
      <c r="H39" s="4">
        <v>1.34</v>
      </c>
    </row>
    <row r="40" spans="2:8">
      <c r="B40" s="1" t="s">
        <v>1385</v>
      </c>
      <c r="C40" s="15" t="s">
        <v>382</v>
      </c>
      <c r="D40" s="1" t="s">
        <v>497</v>
      </c>
      <c r="E40" s="1" t="s">
        <v>514</v>
      </c>
      <c r="F40" s="4">
        <v>600000</v>
      </c>
      <c r="G40" s="4">
        <v>1394.4</v>
      </c>
      <c r="H40" s="4">
        <v>1.34</v>
      </c>
    </row>
    <row r="41" spans="2:8">
      <c r="B41" s="1" t="s">
        <v>2087</v>
      </c>
      <c r="C41" s="15" t="s">
        <v>382</v>
      </c>
      <c r="D41" s="1" t="s">
        <v>470</v>
      </c>
      <c r="E41" s="1" t="s">
        <v>673</v>
      </c>
      <c r="F41" s="4">
        <v>36500</v>
      </c>
      <c r="G41" s="4">
        <v>1321.25</v>
      </c>
      <c r="H41" s="4">
        <v>1.27</v>
      </c>
    </row>
    <row r="42" spans="2:8">
      <c r="B42" s="1" t="s">
        <v>2311</v>
      </c>
      <c r="C42" s="15" t="s">
        <v>382</v>
      </c>
      <c r="D42" s="1" t="s">
        <v>433</v>
      </c>
      <c r="E42" s="1" t="s">
        <v>590</v>
      </c>
      <c r="F42" s="4">
        <v>44000</v>
      </c>
      <c r="G42" s="4">
        <v>1280.58</v>
      </c>
      <c r="H42" s="4">
        <v>1.23</v>
      </c>
    </row>
    <row r="43" spans="2:8">
      <c r="B43" s="1" t="s">
        <v>523</v>
      </c>
      <c r="C43" s="15" t="s">
        <v>382</v>
      </c>
      <c r="D43" s="1" t="s">
        <v>383</v>
      </c>
      <c r="E43" s="1" t="s">
        <v>524</v>
      </c>
      <c r="F43" s="4">
        <v>290000</v>
      </c>
      <c r="G43" s="4">
        <v>1215.68</v>
      </c>
      <c r="H43" s="4">
        <v>1.17</v>
      </c>
    </row>
    <row r="44" spans="2:8">
      <c r="B44" s="1" t="s">
        <v>1360</v>
      </c>
      <c r="C44" s="15" t="s">
        <v>382</v>
      </c>
      <c r="D44" s="1" t="s">
        <v>399</v>
      </c>
      <c r="E44" s="1" t="s">
        <v>400</v>
      </c>
      <c r="F44" s="4">
        <v>1450</v>
      </c>
      <c r="G44" s="4">
        <v>1161.1500000000001</v>
      </c>
      <c r="H44" s="4">
        <v>1.1200000000000001</v>
      </c>
    </row>
    <row r="45" spans="2:8">
      <c r="B45" s="1" t="s">
        <v>1377</v>
      </c>
      <c r="C45" s="15" t="s">
        <v>382</v>
      </c>
      <c r="D45" s="1" t="s">
        <v>401</v>
      </c>
      <c r="E45" s="1" t="s">
        <v>446</v>
      </c>
      <c r="F45" s="4">
        <v>4700</v>
      </c>
      <c r="G45" s="4">
        <v>1143.58</v>
      </c>
      <c r="H45" s="4">
        <v>1.1000000000000001</v>
      </c>
    </row>
    <row r="46" spans="2:8">
      <c r="B46" s="1" t="s">
        <v>1368</v>
      </c>
      <c r="C46" s="15" t="s">
        <v>382</v>
      </c>
      <c r="D46" s="1" t="s">
        <v>417</v>
      </c>
      <c r="E46" s="1" t="s">
        <v>418</v>
      </c>
      <c r="F46" s="4">
        <v>71000</v>
      </c>
      <c r="G46" s="4">
        <v>1112.57</v>
      </c>
      <c r="H46" s="4">
        <v>1.07</v>
      </c>
    </row>
    <row r="47" spans="2:8">
      <c r="B47" s="1" t="s">
        <v>805</v>
      </c>
      <c r="C47" s="15" t="s">
        <v>382</v>
      </c>
      <c r="D47" s="1" t="s">
        <v>487</v>
      </c>
      <c r="E47" s="1" t="s">
        <v>806</v>
      </c>
      <c r="F47" s="4">
        <v>700000</v>
      </c>
      <c r="G47" s="4">
        <v>1086.4000000000001</v>
      </c>
      <c r="H47" s="4">
        <v>1.05</v>
      </c>
    </row>
    <row r="48" spans="2:8">
      <c r="B48" s="1" t="s">
        <v>2173</v>
      </c>
      <c r="C48" s="15" t="s">
        <v>382</v>
      </c>
      <c r="D48" s="1" t="s">
        <v>406</v>
      </c>
      <c r="E48" s="1" t="s">
        <v>652</v>
      </c>
      <c r="F48" s="4">
        <v>111000</v>
      </c>
      <c r="G48" s="4">
        <v>1078.81</v>
      </c>
      <c r="H48" s="4">
        <v>1.04</v>
      </c>
    </row>
    <row r="49" spans="2:8">
      <c r="B49" s="1" t="s">
        <v>2348</v>
      </c>
      <c r="C49" s="15" t="s">
        <v>382</v>
      </c>
      <c r="D49" s="1" t="s">
        <v>439</v>
      </c>
      <c r="E49" s="1" t="s">
        <v>440</v>
      </c>
      <c r="F49" s="4">
        <v>900000</v>
      </c>
      <c r="G49" s="4">
        <v>1014.75</v>
      </c>
      <c r="H49" s="4">
        <v>0.98</v>
      </c>
    </row>
    <row r="50" spans="2:8">
      <c r="B50" s="1" t="s">
        <v>1367</v>
      </c>
      <c r="C50" s="15" t="s">
        <v>382</v>
      </c>
      <c r="D50" s="1" t="s">
        <v>401</v>
      </c>
      <c r="E50" s="1" t="s">
        <v>528</v>
      </c>
      <c r="F50" s="4">
        <v>140000</v>
      </c>
      <c r="G50" s="4">
        <v>805.28</v>
      </c>
      <c r="H50" s="4">
        <v>0.78</v>
      </c>
    </row>
    <row r="51" spans="2:8">
      <c r="B51" s="2" t="s">
        <v>447</v>
      </c>
      <c r="C51" s="17"/>
      <c r="D51" s="2"/>
      <c r="E51" s="2"/>
      <c r="F51" s="10"/>
      <c r="G51" s="10">
        <f>SUM(G11:G50)</f>
        <v>83376.14999999998</v>
      </c>
      <c r="H51" s="10">
        <f>SUM(H11:H50)</f>
        <v>80.38000000000001</v>
      </c>
    </row>
    <row r="52" spans="2:8">
      <c r="B52" s="2" t="s">
        <v>448</v>
      </c>
      <c r="C52" s="17"/>
      <c r="D52" s="2"/>
      <c r="E52" s="2"/>
      <c r="F52" s="10"/>
      <c r="G52" s="10">
        <v>15474.84</v>
      </c>
      <c r="H52" s="10">
        <v>14.92</v>
      </c>
    </row>
    <row r="53" spans="2:8">
      <c r="B53" s="2" t="s">
        <v>368</v>
      </c>
      <c r="C53" s="17"/>
      <c r="D53" s="2"/>
      <c r="E53" s="2"/>
      <c r="F53" s="10"/>
      <c r="G53" s="10">
        <v>98850.99</v>
      </c>
      <c r="H53" s="10">
        <v>95.3</v>
      </c>
    </row>
    <row r="54" spans="2:8">
      <c r="B54" s="2" t="s">
        <v>503</v>
      </c>
      <c r="C54" s="17"/>
      <c r="D54" s="2"/>
      <c r="E54" s="2"/>
      <c r="F54" s="10"/>
      <c r="G54" s="10">
        <v>4870.7311912000114</v>
      </c>
      <c r="H54" s="10">
        <v>4.7</v>
      </c>
    </row>
    <row r="55" spans="2:8">
      <c r="B55" s="2" t="s">
        <v>370</v>
      </c>
      <c r="C55" s="17"/>
      <c r="D55" s="2"/>
      <c r="E55" s="2"/>
      <c r="F55" s="10"/>
      <c r="G55" s="10">
        <v>103721.72119120001</v>
      </c>
      <c r="H55" s="10">
        <v>100</v>
      </c>
    </row>
    <row r="56" spans="2:8">
      <c r="B56" s="1" t="s">
        <v>371</v>
      </c>
    </row>
    <row r="57" spans="2:8">
      <c r="B57" s="1" t="s">
        <v>372</v>
      </c>
    </row>
    <row r="59" spans="2:8" ht="25.5">
      <c r="B59" s="11" t="s">
        <v>373</v>
      </c>
      <c r="C59" s="15" t="s">
        <v>374</v>
      </c>
    </row>
    <row r="60" spans="2:8">
      <c r="B60" s="2"/>
    </row>
    <row r="61" spans="2:8">
      <c r="B61" s="2" t="s">
        <v>375</v>
      </c>
    </row>
    <row r="62" spans="2:8">
      <c r="B62" s="2" t="s">
        <v>449</v>
      </c>
    </row>
    <row r="63" spans="2:8">
      <c r="B63" s="2" t="s">
        <v>376</v>
      </c>
    </row>
    <row r="64" spans="2:8">
      <c r="B64" s="2" t="s">
        <v>235</v>
      </c>
      <c r="C64" s="17"/>
    </row>
    <row r="65" spans="2:8">
      <c r="B65" s="2" t="s">
        <v>236</v>
      </c>
      <c r="C65" s="17"/>
    </row>
    <row r="66" spans="2:8">
      <c r="B66" s="2" t="s">
        <v>237</v>
      </c>
      <c r="C66" s="17"/>
    </row>
    <row r="67" spans="2:8">
      <c r="B67" s="2" t="s">
        <v>238</v>
      </c>
      <c r="C67" s="17"/>
    </row>
    <row r="68" spans="2:8">
      <c r="B68" s="2" t="s">
        <v>239</v>
      </c>
      <c r="C68" s="17"/>
    </row>
    <row r="69" spans="2:8">
      <c r="B69" s="2" t="s">
        <v>240</v>
      </c>
      <c r="C69" s="17"/>
    </row>
    <row r="70" spans="2:8">
      <c r="B70" s="2" t="s">
        <v>241</v>
      </c>
      <c r="C70" s="17"/>
    </row>
    <row r="71" spans="2:8">
      <c r="B71" s="2" t="s">
        <v>242</v>
      </c>
      <c r="C71" s="17"/>
    </row>
    <row r="72" spans="2:8" s="134" customFormat="1">
      <c r="B72" s="104" t="s">
        <v>2792</v>
      </c>
      <c r="C72" s="144"/>
      <c r="F72" s="136"/>
      <c r="G72" s="136"/>
      <c r="H72" s="136"/>
    </row>
    <row r="73" spans="2:8" s="134" customFormat="1">
      <c r="B73" s="104" t="s">
        <v>377</v>
      </c>
      <c r="C73" s="135"/>
      <c r="F73" s="136"/>
      <c r="G73" s="136"/>
      <c r="H73" s="136"/>
    </row>
    <row r="74" spans="2:8" s="134" customFormat="1">
      <c r="B74" s="104" t="s">
        <v>378</v>
      </c>
      <c r="C74" s="135"/>
      <c r="F74" s="136"/>
      <c r="G74" s="136"/>
      <c r="H74" s="136"/>
    </row>
  </sheetData>
  <mergeCells count="2">
    <mergeCell ref="B1:E1"/>
    <mergeCell ref="C3:C7"/>
  </mergeCells>
  <phoneticPr fontId="0" type="noConversion"/>
  <hyperlinks>
    <hyperlink ref="A1" location="Index!A1" display="Index" xr:uid="{00000000-0004-0000-1F00-000000000000}"/>
  </hyperlinks>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BC190-EBAA-4869-ADBC-4357B9C215EB}">
  <dimension ref="A1:H52"/>
  <sheetViews>
    <sheetView topLeftCell="A4" workbookViewId="0">
      <selection activeCell="C20" sqref="C20"/>
    </sheetView>
  </sheetViews>
  <sheetFormatPr defaultRowHeight="12.75"/>
  <cols>
    <col min="1" max="1" width="5.42578125" style="1" bestFit="1" customWidth="1"/>
    <col min="2" max="2" width="73.7109375" style="1" bestFit="1" customWidth="1"/>
    <col min="3" max="3" width="20.7109375" style="15"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1183</v>
      </c>
      <c r="C1" s="269"/>
      <c r="D1" s="269"/>
      <c r="E1" s="269"/>
    </row>
    <row r="2" spans="1:8" ht="13.5" thickBot="1"/>
    <row r="3" spans="1:8" ht="15">
      <c r="B3" s="90" t="s">
        <v>2065</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1118</v>
      </c>
    </row>
    <row r="15" spans="1:8">
      <c r="B15" s="1" t="s">
        <v>1182</v>
      </c>
      <c r="C15" s="15">
        <v>4.6399999999999997</v>
      </c>
      <c r="D15" s="1" t="s">
        <v>548</v>
      </c>
      <c r="E15" s="1" t="s">
        <v>1181</v>
      </c>
      <c r="F15" s="4">
        <v>49</v>
      </c>
      <c r="G15" s="4">
        <v>635.21</v>
      </c>
      <c r="H15" s="4">
        <v>12.26</v>
      </c>
    </row>
    <row r="16" spans="1:8">
      <c r="B16" s="1" t="s">
        <v>1180</v>
      </c>
      <c r="C16" s="15">
        <v>4.5999999999999996</v>
      </c>
      <c r="D16" s="1" t="s">
        <v>548</v>
      </c>
      <c r="E16" s="1" t="s">
        <v>1179</v>
      </c>
      <c r="F16" s="4">
        <v>48</v>
      </c>
      <c r="G16" s="4">
        <v>622.66</v>
      </c>
      <c r="H16" s="4">
        <v>12.02</v>
      </c>
    </row>
    <row r="17" spans="2:8">
      <c r="B17" s="1" t="s">
        <v>1178</v>
      </c>
      <c r="C17" s="15">
        <v>4.08</v>
      </c>
      <c r="D17" s="1" t="s">
        <v>554</v>
      </c>
      <c r="E17" s="1" t="s">
        <v>1177</v>
      </c>
      <c r="F17" s="4">
        <v>49</v>
      </c>
      <c r="G17" s="4">
        <v>502.97</v>
      </c>
      <c r="H17" s="4">
        <v>9.7100000000000009</v>
      </c>
    </row>
    <row r="18" spans="2:8">
      <c r="B18" s="1" t="s">
        <v>1176</v>
      </c>
      <c r="C18" s="15">
        <v>4.07</v>
      </c>
      <c r="D18" s="1" t="s">
        <v>548</v>
      </c>
      <c r="E18" s="1" t="s">
        <v>876</v>
      </c>
      <c r="F18" s="4">
        <v>48</v>
      </c>
      <c r="G18" s="4">
        <v>494.93</v>
      </c>
      <c r="H18" s="4">
        <v>9.5500000000000007</v>
      </c>
    </row>
    <row r="19" spans="2:8">
      <c r="B19" s="1" t="s">
        <v>561</v>
      </c>
      <c r="C19" s="15">
        <v>3.9</v>
      </c>
      <c r="D19" s="1" t="s">
        <v>554</v>
      </c>
      <c r="E19" s="1" t="s">
        <v>562</v>
      </c>
      <c r="F19" s="4">
        <v>48</v>
      </c>
      <c r="G19" s="4">
        <v>492.74</v>
      </c>
      <c r="H19" s="4">
        <v>9.51</v>
      </c>
    </row>
    <row r="20" spans="2:8">
      <c r="B20" s="1" t="s">
        <v>183</v>
      </c>
      <c r="C20" s="15">
        <v>3.96</v>
      </c>
      <c r="D20" s="1" t="s">
        <v>548</v>
      </c>
      <c r="E20" s="1" t="s">
        <v>184</v>
      </c>
      <c r="F20" s="4">
        <v>46</v>
      </c>
      <c r="G20" s="4">
        <v>471.86</v>
      </c>
      <c r="H20" s="4">
        <v>9.11</v>
      </c>
    </row>
    <row r="21" spans="2:8">
      <c r="B21" s="1" t="s">
        <v>1175</v>
      </c>
      <c r="C21" s="15">
        <v>3.89</v>
      </c>
      <c r="D21" s="1" t="s">
        <v>548</v>
      </c>
      <c r="E21" s="1" t="s">
        <v>560</v>
      </c>
      <c r="F21" s="4">
        <v>46</v>
      </c>
      <c r="G21" s="4">
        <v>470.55</v>
      </c>
      <c r="H21" s="4">
        <v>9.08</v>
      </c>
    </row>
    <row r="22" spans="2:8">
      <c r="B22" s="1" t="s">
        <v>1174</v>
      </c>
      <c r="C22" s="15">
        <v>4.04</v>
      </c>
      <c r="D22" s="1" t="s">
        <v>548</v>
      </c>
      <c r="E22" s="1" t="s">
        <v>1173</v>
      </c>
      <c r="F22" s="4">
        <v>40</v>
      </c>
      <c r="G22" s="4">
        <v>411.09</v>
      </c>
      <c r="H22" s="4">
        <v>7.93</v>
      </c>
    </row>
    <row r="23" spans="2:8">
      <c r="B23" s="1" t="s">
        <v>1172</v>
      </c>
      <c r="C23" s="15">
        <v>4.18</v>
      </c>
      <c r="D23" s="1" t="s">
        <v>548</v>
      </c>
      <c r="E23" s="1" t="s">
        <v>1171</v>
      </c>
      <c r="F23" s="4">
        <v>16</v>
      </c>
      <c r="G23" s="4">
        <v>206.68</v>
      </c>
      <c r="H23" s="4">
        <v>3.99</v>
      </c>
    </row>
    <row r="24" spans="2:8">
      <c r="B24" s="1" t="s">
        <v>1170</v>
      </c>
      <c r="C24" s="15">
        <v>3.97</v>
      </c>
      <c r="D24" s="1" t="s">
        <v>548</v>
      </c>
      <c r="E24" s="1" t="s">
        <v>1169</v>
      </c>
      <c r="F24" s="4">
        <v>15</v>
      </c>
      <c r="G24" s="4">
        <v>153.69</v>
      </c>
      <c r="H24" s="4">
        <v>2.97</v>
      </c>
    </row>
    <row r="25" spans="2:8">
      <c r="B25" s="1" t="s">
        <v>1168</v>
      </c>
      <c r="C25" s="15">
        <v>4.07</v>
      </c>
      <c r="D25" s="1" t="s">
        <v>548</v>
      </c>
      <c r="E25" s="1" t="s">
        <v>1167</v>
      </c>
      <c r="F25" s="4">
        <v>12</v>
      </c>
      <c r="G25" s="4">
        <v>123.35</v>
      </c>
      <c r="H25" s="4">
        <v>2.38</v>
      </c>
    </row>
    <row r="26" spans="2:8">
      <c r="B26" s="1" t="s">
        <v>1166</v>
      </c>
      <c r="C26" s="15">
        <v>3.85</v>
      </c>
      <c r="D26" s="1" t="s">
        <v>548</v>
      </c>
      <c r="E26" s="1" t="s">
        <v>1165</v>
      </c>
      <c r="F26" s="4">
        <v>8</v>
      </c>
      <c r="G26" s="4">
        <v>81.569999999999993</v>
      </c>
      <c r="H26" s="4">
        <v>1.57</v>
      </c>
    </row>
    <row r="27" spans="2:8">
      <c r="B27" s="1" t="s">
        <v>127</v>
      </c>
      <c r="C27" s="15">
        <v>3.49</v>
      </c>
      <c r="D27" s="1" t="s">
        <v>548</v>
      </c>
      <c r="E27" s="1" t="s">
        <v>128</v>
      </c>
      <c r="F27" s="4">
        <v>6</v>
      </c>
      <c r="G27" s="4">
        <v>60.47</v>
      </c>
      <c r="H27" s="4">
        <v>1.17</v>
      </c>
    </row>
    <row r="28" spans="2:8">
      <c r="B28" s="1" t="s">
        <v>1164</v>
      </c>
      <c r="C28" s="15">
        <v>3.93</v>
      </c>
      <c r="D28" s="1" t="s">
        <v>548</v>
      </c>
      <c r="E28" s="1" t="s">
        <v>1163</v>
      </c>
      <c r="F28" s="4">
        <v>2</v>
      </c>
      <c r="G28" s="4">
        <v>25.99</v>
      </c>
      <c r="H28" s="4">
        <v>0.5</v>
      </c>
    </row>
    <row r="29" spans="2:8">
      <c r="B29" s="1" t="s">
        <v>1162</v>
      </c>
      <c r="C29" s="15">
        <v>4.1500000000000004</v>
      </c>
      <c r="D29" s="1" t="s">
        <v>548</v>
      </c>
      <c r="E29" s="1" t="s">
        <v>1161</v>
      </c>
      <c r="F29" s="4">
        <v>2</v>
      </c>
      <c r="G29" s="4">
        <v>20.59</v>
      </c>
      <c r="H29" s="4">
        <v>0.4</v>
      </c>
    </row>
    <row r="30" spans="2:8">
      <c r="B30" s="1" t="s">
        <v>980</v>
      </c>
      <c r="C30" s="15">
        <v>3.41</v>
      </c>
      <c r="D30" s="1" t="s">
        <v>548</v>
      </c>
      <c r="E30" s="1" t="s">
        <v>979</v>
      </c>
      <c r="F30" s="4">
        <v>1</v>
      </c>
      <c r="G30" s="4">
        <v>10.01</v>
      </c>
      <c r="H30" s="4">
        <v>0.19</v>
      </c>
    </row>
    <row r="31" spans="2:8">
      <c r="B31" s="2" t="s">
        <v>977</v>
      </c>
      <c r="C31" s="17"/>
      <c r="D31" s="2"/>
      <c r="E31" s="2"/>
      <c r="F31" s="10"/>
      <c r="G31" s="10">
        <f>SUM(G11:G30)</f>
        <v>4784.3600000000006</v>
      </c>
      <c r="H31" s="10">
        <f>SUM(H11:H30)</f>
        <v>92.34</v>
      </c>
    </row>
    <row r="32" spans="2:8">
      <c r="B32" s="2" t="s">
        <v>502</v>
      </c>
      <c r="C32" s="17"/>
      <c r="D32" s="2"/>
      <c r="E32" s="2"/>
      <c r="F32" s="10"/>
      <c r="G32" s="10">
        <v>282.74</v>
      </c>
      <c r="H32" s="10">
        <v>5.46</v>
      </c>
    </row>
    <row r="33" spans="2:8">
      <c r="B33" s="2" t="s">
        <v>368</v>
      </c>
      <c r="C33" s="17"/>
      <c r="D33" s="2"/>
      <c r="E33" s="2"/>
      <c r="F33" s="10"/>
      <c r="G33" s="10">
        <v>5067.1000000000004</v>
      </c>
      <c r="H33" s="10">
        <v>97.79</v>
      </c>
    </row>
    <row r="34" spans="2:8">
      <c r="B34" s="2" t="s">
        <v>503</v>
      </c>
      <c r="C34" s="17"/>
      <c r="D34" s="2"/>
      <c r="E34" s="2"/>
      <c r="F34" s="10"/>
      <c r="G34" s="10">
        <v>114.71541969000077</v>
      </c>
      <c r="H34" s="10">
        <v>2.2099999999999937</v>
      </c>
    </row>
    <row r="35" spans="2:8">
      <c r="B35" s="2" t="s">
        <v>370</v>
      </c>
      <c r="C35" s="17"/>
      <c r="D35" s="2"/>
      <c r="E35" s="2"/>
      <c r="F35" s="10"/>
      <c r="G35" s="10">
        <v>5181.8154196900005</v>
      </c>
      <c r="H35" s="10">
        <v>100</v>
      </c>
    </row>
    <row r="36" spans="2:8">
      <c r="B36" s="1" t="s">
        <v>371</v>
      </c>
    </row>
    <row r="37" spans="2:8">
      <c r="B37" s="1" t="s">
        <v>372</v>
      </c>
    </row>
    <row r="38" spans="2:8">
      <c r="B38" s="2"/>
    </row>
    <row r="39" spans="2:8" ht="25.5">
      <c r="B39" s="11" t="s">
        <v>373</v>
      </c>
      <c r="C39" s="15" t="s">
        <v>374</v>
      </c>
    </row>
    <row r="40" spans="2:8">
      <c r="B40" s="2"/>
    </row>
    <row r="41" spans="2:8">
      <c r="B41" s="2" t="s">
        <v>375</v>
      </c>
    </row>
    <row r="42" spans="2:8">
      <c r="B42" s="2" t="s">
        <v>376</v>
      </c>
    </row>
    <row r="43" spans="2:8">
      <c r="B43" s="2" t="s">
        <v>1160</v>
      </c>
      <c r="C43" s="17"/>
    </row>
    <row r="44" spans="2:8">
      <c r="B44" s="2" t="s">
        <v>1159</v>
      </c>
      <c r="C44" s="17"/>
    </row>
    <row r="45" spans="2:8">
      <c r="B45" s="2" t="s">
        <v>1097</v>
      </c>
      <c r="C45" s="17"/>
    </row>
    <row r="46" spans="2:8">
      <c r="B46" s="2" t="s">
        <v>1096</v>
      </c>
      <c r="C46" s="17"/>
    </row>
    <row r="47" spans="2:8">
      <c r="B47" s="2" t="s">
        <v>1158</v>
      </c>
      <c r="C47" s="17"/>
    </row>
    <row r="48" spans="2:8">
      <c r="B48" s="2" t="s">
        <v>1157</v>
      </c>
      <c r="C48" s="17"/>
    </row>
    <row r="49" spans="2:3">
      <c r="B49" s="2" t="s">
        <v>1156</v>
      </c>
      <c r="C49" s="17"/>
    </row>
    <row r="50" spans="2:3">
      <c r="B50" s="2" t="s">
        <v>1155</v>
      </c>
      <c r="C50" s="17"/>
    </row>
    <row r="51" spans="2:3">
      <c r="B51" s="2" t="s">
        <v>377</v>
      </c>
      <c r="C51" s="17"/>
    </row>
    <row r="52" spans="2:3">
      <c r="B52" s="16" t="s">
        <v>1154</v>
      </c>
    </row>
  </sheetData>
  <mergeCells count="2">
    <mergeCell ref="B1:E1"/>
    <mergeCell ref="C3:C7"/>
  </mergeCells>
  <hyperlinks>
    <hyperlink ref="A1" location="Index!A1" display="Index" xr:uid="{9893D1B1-BF1C-4B7C-8167-2F9DB8A380FF}"/>
  </hyperlinks>
  <pageMargins left="0.75" right="0.75" top="1" bottom="1" header="0.5" footer="0.5"/>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DF252-2D81-47A6-9D75-281F44C342F6}">
  <dimension ref="A1:H47"/>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1153</v>
      </c>
      <c r="C1" s="269"/>
      <c r="D1" s="269"/>
      <c r="E1" s="269"/>
    </row>
    <row r="2" spans="1:8" ht="13.5" thickBot="1"/>
    <row r="3" spans="1:8" ht="15">
      <c r="B3" s="90" t="s">
        <v>2069</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1118</v>
      </c>
    </row>
    <row r="15" spans="1:8">
      <c r="B15" s="1" t="s">
        <v>1133</v>
      </c>
      <c r="C15" s="15">
        <v>4.24</v>
      </c>
      <c r="D15" s="1" t="s">
        <v>554</v>
      </c>
      <c r="E15" s="1" t="s">
        <v>873</v>
      </c>
      <c r="F15" s="4">
        <v>24</v>
      </c>
      <c r="G15" s="4">
        <v>310.38</v>
      </c>
      <c r="H15" s="4">
        <v>12.38</v>
      </c>
    </row>
    <row r="16" spans="1:8">
      <c r="B16" s="1" t="s">
        <v>1152</v>
      </c>
      <c r="C16" s="15">
        <v>3.66</v>
      </c>
      <c r="D16" s="1" t="s">
        <v>548</v>
      </c>
      <c r="E16" s="1" t="s">
        <v>1151</v>
      </c>
      <c r="F16" s="4">
        <v>24</v>
      </c>
      <c r="G16" s="4">
        <v>242.94</v>
      </c>
      <c r="H16" s="4">
        <v>9.69</v>
      </c>
    </row>
    <row r="17" spans="2:8">
      <c r="B17" s="1" t="s">
        <v>127</v>
      </c>
      <c r="C17" s="15">
        <v>3.49</v>
      </c>
      <c r="D17" s="1" t="s">
        <v>548</v>
      </c>
      <c r="E17" s="1" t="s">
        <v>128</v>
      </c>
      <c r="F17" s="4">
        <v>24</v>
      </c>
      <c r="G17" s="4">
        <v>241.9</v>
      </c>
      <c r="H17" s="4">
        <v>9.64</v>
      </c>
    </row>
    <row r="18" spans="2:8">
      <c r="B18" s="1" t="s">
        <v>1132</v>
      </c>
      <c r="C18" s="15">
        <v>4.28</v>
      </c>
      <c r="D18" s="1" t="s">
        <v>548</v>
      </c>
      <c r="E18" s="1" t="s">
        <v>1131</v>
      </c>
      <c r="F18" s="4">
        <v>23</v>
      </c>
      <c r="G18" s="4">
        <v>233.69</v>
      </c>
      <c r="H18" s="4">
        <v>9.32</v>
      </c>
    </row>
    <row r="19" spans="2:8">
      <c r="B19" s="1" t="s">
        <v>1033</v>
      </c>
      <c r="C19" s="15">
        <v>3.42</v>
      </c>
      <c r="D19" s="1" t="s">
        <v>554</v>
      </c>
      <c r="E19" s="1" t="s">
        <v>1032</v>
      </c>
      <c r="F19" s="4">
        <v>23</v>
      </c>
      <c r="G19" s="4">
        <v>231.19</v>
      </c>
      <c r="H19" s="4">
        <v>9.2200000000000006</v>
      </c>
    </row>
    <row r="20" spans="2:8">
      <c r="B20" s="1" t="s">
        <v>1150</v>
      </c>
      <c r="C20" s="15">
        <v>3.86</v>
      </c>
      <c r="D20" s="1" t="s">
        <v>548</v>
      </c>
      <c r="E20" s="1" t="s">
        <v>131</v>
      </c>
      <c r="F20" s="4">
        <v>22</v>
      </c>
      <c r="G20" s="4">
        <v>224.47</v>
      </c>
      <c r="H20" s="4">
        <v>8.9499999999999993</v>
      </c>
    </row>
    <row r="21" spans="2:8">
      <c r="B21" s="1" t="s">
        <v>1115</v>
      </c>
      <c r="C21" s="15">
        <v>3.65</v>
      </c>
      <c r="D21" s="1" t="s">
        <v>548</v>
      </c>
      <c r="E21" s="1" t="s">
        <v>1114</v>
      </c>
      <c r="F21" s="4">
        <v>22</v>
      </c>
      <c r="G21" s="4">
        <v>221.96</v>
      </c>
      <c r="H21" s="4">
        <v>8.85</v>
      </c>
    </row>
    <row r="22" spans="2:8">
      <c r="B22" s="1" t="s">
        <v>1149</v>
      </c>
      <c r="C22" s="15">
        <v>4.0999999999999996</v>
      </c>
      <c r="D22" s="1" t="s">
        <v>548</v>
      </c>
      <c r="E22" s="1" t="s">
        <v>1148</v>
      </c>
      <c r="F22" s="4">
        <v>12</v>
      </c>
      <c r="G22" s="4">
        <v>155.55000000000001</v>
      </c>
      <c r="H22" s="4">
        <v>6.2</v>
      </c>
    </row>
    <row r="23" spans="2:8">
      <c r="B23" s="1" t="s">
        <v>1088</v>
      </c>
      <c r="C23" s="15">
        <v>3.86</v>
      </c>
      <c r="D23" s="1" t="s">
        <v>548</v>
      </c>
      <c r="E23" s="1" t="s">
        <v>1087</v>
      </c>
      <c r="F23" s="4">
        <v>12000</v>
      </c>
      <c r="G23" s="4">
        <v>121.34</v>
      </c>
      <c r="H23" s="4">
        <v>4.84</v>
      </c>
    </row>
    <row r="24" spans="2:8">
      <c r="B24" s="1" t="s">
        <v>1147</v>
      </c>
      <c r="C24" s="15">
        <v>4.0599999999999996</v>
      </c>
      <c r="D24" s="1" t="s">
        <v>554</v>
      </c>
      <c r="E24" s="1" t="s">
        <v>1146</v>
      </c>
      <c r="F24" s="4">
        <v>7</v>
      </c>
      <c r="G24" s="4">
        <v>90.43</v>
      </c>
      <c r="H24" s="4">
        <v>3.61</v>
      </c>
    </row>
    <row r="25" spans="2:8">
      <c r="B25" s="1" t="s">
        <v>1042</v>
      </c>
      <c r="C25" s="15">
        <v>3.48</v>
      </c>
      <c r="D25" s="1" t="s">
        <v>548</v>
      </c>
      <c r="E25" s="1" t="s">
        <v>1041</v>
      </c>
      <c r="F25" s="4">
        <v>1</v>
      </c>
      <c r="G25" s="4">
        <v>10.06</v>
      </c>
      <c r="H25" s="4">
        <v>0.4</v>
      </c>
    </row>
    <row r="26" spans="2:8">
      <c r="B26" s="2" t="s">
        <v>977</v>
      </c>
      <c r="C26" s="17"/>
      <c r="D26" s="2"/>
      <c r="E26" s="2"/>
      <c r="F26" s="10"/>
      <c r="G26" s="10">
        <f>SUM(G11:G25)</f>
        <v>2083.91</v>
      </c>
      <c r="H26" s="10">
        <f>SUM(H11:H25)</f>
        <v>83.100000000000009</v>
      </c>
    </row>
    <row r="27" spans="2:8">
      <c r="B27" s="2" t="s">
        <v>502</v>
      </c>
      <c r="C27" s="17"/>
      <c r="D27" s="2"/>
      <c r="E27" s="2"/>
      <c r="F27" s="10"/>
      <c r="G27" s="10">
        <v>271.74</v>
      </c>
      <c r="H27" s="10">
        <v>10.83</v>
      </c>
    </row>
    <row r="28" spans="2:8">
      <c r="B28" s="2" t="s">
        <v>368</v>
      </c>
      <c r="C28" s="17"/>
      <c r="D28" s="2"/>
      <c r="E28" s="2"/>
      <c r="F28" s="10"/>
      <c r="G28" s="10">
        <v>2355.65</v>
      </c>
      <c r="H28" s="10">
        <v>93.92</v>
      </c>
    </row>
    <row r="29" spans="2:8">
      <c r="B29" s="2" t="s">
        <v>503</v>
      </c>
      <c r="C29" s="17"/>
      <c r="D29" s="2"/>
      <c r="E29" s="2"/>
      <c r="F29" s="10"/>
      <c r="G29" s="10">
        <v>152.40139611000018</v>
      </c>
      <c r="H29" s="10">
        <v>6.08</v>
      </c>
    </row>
    <row r="30" spans="2:8">
      <c r="B30" s="2" t="s">
        <v>370</v>
      </c>
      <c r="C30" s="17"/>
      <c r="D30" s="2"/>
      <c r="E30" s="2"/>
      <c r="F30" s="10"/>
      <c r="G30" s="10">
        <v>2508.05139611</v>
      </c>
      <c r="H30" s="10">
        <v>100</v>
      </c>
    </row>
    <row r="31" spans="2:8">
      <c r="B31" s="1" t="s">
        <v>371</v>
      </c>
    </row>
    <row r="32" spans="2:8">
      <c r="B32" s="1" t="s">
        <v>372</v>
      </c>
    </row>
    <row r="33" spans="2:3">
      <c r="B33" s="2"/>
    </row>
    <row r="34" spans="2:3" ht="25.5">
      <c r="B34" s="11" t="s">
        <v>373</v>
      </c>
      <c r="C34" s="15" t="s">
        <v>374</v>
      </c>
    </row>
    <row r="35" spans="2:3">
      <c r="B35" s="2"/>
    </row>
    <row r="36" spans="2:3">
      <c r="B36" s="2" t="s">
        <v>375</v>
      </c>
    </row>
    <row r="37" spans="2:3">
      <c r="B37" s="2" t="s">
        <v>376</v>
      </c>
    </row>
    <row r="38" spans="2:3">
      <c r="B38" s="2" t="s">
        <v>1145</v>
      </c>
      <c r="C38" s="17"/>
    </row>
    <row r="39" spans="2:3">
      <c r="B39" s="2" t="s">
        <v>1144</v>
      </c>
      <c r="C39" s="17"/>
    </row>
    <row r="40" spans="2:3">
      <c r="B40" s="2" t="s">
        <v>1143</v>
      </c>
      <c r="C40" s="17"/>
    </row>
    <row r="41" spans="2:3">
      <c r="B41" s="2" t="s">
        <v>1142</v>
      </c>
      <c r="C41" s="17"/>
    </row>
    <row r="42" spans="2:3">
      <c r="B42" s="2" t="s">
        <v>1141</v>
      </c>
      <c r="C42" s="17"/>
    </row>
    <row r="43" spans="2:3">
      <c r="B43" s="2" t="s">
        <v>1140</v>
      </c>
      <c r="C43" s="17"/>
    </row>
    <row r="44" spans="2:3">
      <c r="B44" s="2" t="s">
        <v>1139</v>
      </c>
      <c r="C44" s="17"/>
    </row>
    <row r="45" spans="2:3">
      <c r="B45" s="2" t="s">
        <v>1138</v>
      </c>
      <c r="C45" s="17"/>
    </row>
    <row r="46" spans="2:3">
      <c r="B46" s="2" t="s">
        <v>377</v>
      </c>
      <c r="C46" s="17"/>
    </row>
    <row r="47" spans="2:3">
      <c r="B47" s="16" t="s">
        <v>1137</v>
      </c>
    </row>
  </sheetData>
  <mergeCells count="2">
    <mergeCell ref="B1:E1"/>
    <mergeCell ref="C3:C7"/>
  </mergeCells>
  <hyperlinks>
    <hyperlink ref="A1" location="Index!A1" display="Index" xr:uid="{1F37F401-1A73-444E-B83A-756D3D4C719E}"/>
  </hyperlinks>
  <pageMargins left="0.75" right="0.75" top="1" bottom="1" header="0.5" footer="0.5"/>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23F44-8CA7-4AC4-92E1-995E5C287D8A}">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1136</v>
      </c>
      <c r="C1" s="269"/>
      <c r="D1" s="269"/>
      <c r="E1" s="269"/>
    </row>
    <row r="2" spans="1:8" ht="13.5" thickBot="1"/>
    <row r="3" spans="1:8" ht="15">
      <c r="B3" s="90" t="s">
        <v>2070</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1118</v>
      </c>
    </row>
    <row r="15" spans="1:8">
      <c r="B15" s="1" t="s">
        <v>1135</v>
      </c>
      <c r="C15" s="15">
        <v>3.75</v>
      </c>
      <c r="D15" s="1" t="s">
        <v>548</v>
      </c>
      <c r="E15" s="1" t="s">
        <v>1134</v>
      </c>
      <c r="F15" s="4">
        <v>66</v>
      </c>
      <c r="G15" s="4">
        <v>654.89</v>
      </c>
      <c r="H15" s="4">
        <v>11.79</v>
      </c>
    </row>
    <row r="16" spans="1:8">
      <c r="B16" s="1" t="s">
        <v>1133</v>
      </c>
      <c r="C16" s="15">
        <v>4.24</v>
      </c>
      <c r="D16" s="1" t="s">
        <v>554</v>
      </c>
      <c r="E16" s="1" t="s">
        <v>873</v>
      </c>
      <c r="F16" s="4">
        <v>50</v>
      </c>
      <c r="G16" s="4">
        <v>646.62</v>
      </c>
      <c r="H16" s="4">
        <v>11.65</v>
      </c>
    </row>
    <row r="17" spans="2:8">
      <c r="B17" s="1" t="s">
        <v>127</v>
      </c>
      <c r="C17" s="15">
        <v>3.49</v>
      </c>
      <c r="D17" s="1" t="s">
        <v>548</v>
      </c>
      <c r="E17" s="1" t="s">
        <v>128</v>
      </c>
      <c r="F17" s="4">
        <v>58</v>
      </c>
      <c r="G17" s="4">
        <v>584.59</v>
      </c>
      <c r="H17" s="4">
        <v>10.53</v>
      </c>
    </row>
    <row r="18" spans="2:8">
      <c r="B18" s="1" t="s">
        <v>1132</v>
      </c>
      <c r="C18" s="15">
        <v>4.28</v>
      </c>
      <c r="D18" s="1" t="s">
        <v>548</v>
      </c>
      <c r="E18" s="1" t="s">
        <v>1131</v>
      </c>
      <c r="F18" s="4">
        <v>50</v>
      </c>
      <c r="G18" s="4">
        <v>508.01</v>
      </c>
      <c r="H18" s="4">
        <v>9.15</v>
      </c>
    </row>
    <row r="19" spans="2:8">
      <c r="B19" s="1" t="s">
        <v>1033</v>
      </c>
      <c r="C19" s="15">
        <v>3.42</v>
      </c>
      <c r="D19" s="1" t="s">
        <v>554</v>
      </c>
      <c r="E19" s="1" t="s">
        <v>1032</v>
      </c>
      <c r="F19" s="4">
        <v>50</v>
      </c>
      <c r="G19" s="4">
        <v>502.58</v>
      </c>
      <c r="H19" s="4">
        <v>9.0500000000000007</v>
      </c>
    </row>
    <row r="20" spans="2:8">
      <c r="B20" s="1" t="s">
        <v>983</v>
      </c>
      <c r="C20" s="15">
        <v>3.48</v>
      </c>
      <c r="D20" s="1" t="s">
        <v>548</v>
      </c>
      <c r="E20" s="1" t="s">
        <v>872</v>
      </c>
      <c r="F20" s="4">
        <v>50</v>
      </c>
      <c r="G20" s="4">
        <v>501.01</v>
      </c>
      <c r="H20" s="4">
        <v>9.02</v>
      </c>
    </row>
    <row r="21" spans="2:8">
      <c r="B21" s="1" t="s">
        <v>125</v>
      </c>
      <c r="C21" s="15">
        <v>3.4</v>
      </c>
      <c r="D21" s="1" t="s">
        <v>548</v>
      </c>
      <c r="E21" s="1" t="s">
        <v>126</v>
      </c>
      <c r="F21" s="4">
        <v>40</v>
      </c>
      <c r="G21" s="4">
        <v>400.93</v>
      </c>
      <c r="H21" s="4">
        <v>7.22</v>
      </c>
    </row>
    <row r="22" spans="2:8">
      <c r="B22" s="1" t="s">
        <v>1082</v>
      </c>
      <c r="C22" s="15">
        <v>3.52</v>
      </c>
      <c r="D22" s="1" t="s">
        <v>548</v>
      </c>
      <c r="E22" s="1" t="s">
        <v>1081</v>
      </c>
      <c r="F22" s="4">
        <v>33</v>
      </c>
      <c r="G22" s="4">
        <v>331.24</v>
      </c>
      <c r="H22" s="4">
        <v>5.97</v>
      </c>
    </row>
    <row r="23" spans="2:8">
      <c r="B23" s="1" t="s">
        <v>1113</v>
      </c>
      <c r="C23" s="15">
        <v>3.5</v>
      </c>
      <c r="D23" s="1" t="s">
        <v>548</v>
      </c>
      <c r="E23" s="1" t="s">
        <v>865</v>
      </c>
      <c r="F23" s="4">
        <v>32</v>
      </c>
      <c r="G23" s="4">
        <v>322.91000000000003</v>
      </c>
      <c r="H23" s="4">
        <v>5.82</v>
      </c>
    </row>
    <row r="24" spans="2:8">
      <c r="B24" s="1" t="s">
        <v>1080</v>
      </c>
      <c r="C24" s="15">
        <v>3.4</v>
      </c>
      <c r="D24" s="1" t="s">
        <v>548</v>
      </c>
      <c r="E24" s="1" t="s">
        <v>1079</v>
      </c>
      <c r="F24" s="4">
        <v>26</v>
      </c>
      <c r="G24" s="4">
        <v>262.54000000000002</v>
      </c>
      <c r="H24" s="4">
        <v>4.7300000000000004</v>
      </c>
    </row>
    <row r="25" spans="2:8">
      <c r="B25" s="1" t="s">
        <v>1130</v>
      </c>
      <c r="C25" s="15">
        <v>3.79</v>
      </c>
      <c r="D25" s="1" t="s">
        <v>548</v>
      </c>
      <c r="E25" s="1" t="s">
        <v>1129</v>
      </c>
      <c r="F25" s="4">
        <v>19</v>
      </c>
      <c r="G25" s="4">
        <v>191.68</v>
      </c>
      <c r="H25" s="4">
        <v>3.45</v>
      </c>
    </row>
    <row r="26" spans="2:8">
      <c r="B26" s="1" t="s">
        <v>1042</v>
      </c>
      <c r="C26" s="15">
        <v>3.48</v>
      </c>
      <c r="D26" s="1" t="s">
        <v>548</v>
      </c>
      <c r="E26" s="1" t="s">
        <v>1041</v>
      </c>
      <c r="F26" s="4">
        <v>2</v>
      </c>
      <c r="G26" s="4">
        <v>20.12</v>
      </c>
      <c r="H26" s="4">
        <v>0.36</v>
      </c>
    </row>
    <row r="27" spans="2:8">
      <c r="B27" s="2" t="s">
        <v>977</v>
      </c>
      <c r="C27" s="17"/>
      <c r="D27" s="2"/>
      <c r="E27" s="2"/>
      <c r="F27" s="10"/>
      <c r="G27" s="10">
        <f>SUM(G11:G26)</f>
        <v>4927.12</v>
      </c>
      <c r="H27" s="10">
        <f>SUM(H11:H26)</f>
        <v>88.74</v>
      </c>
    </row>
    <row r="28" spans="2:8">
      <c r="B28" s="2" t="s">
        <v>502</v>
      </c>
      <c r="C28" s="17"/>
      <c r="D28" s="2"/>
      <c r="E28" s="2"/>
      <c r="F28" s="10"/>
      <c r="G28" s="10">
        <v>266.24</v>
      </c>
      <c r="H28" s="10">
        <v>4.79</v>
      </c>
    </row>
    <row r="29" spans="2:8">
      <c r="B29" s="2" t="s">
        <v>368</v>
      </c>
      <c r="C29" s="17"/>
      <c r="D29" s="2"/>
      <c r="E29" s="2"/>
      <c r="F29" s="10"/>
      <c r="G29" s="10">
        <v>5193.3599999999997</v>
      </c>
      <c r="H29" s="10">
        <v>93.52</v>
      </c>
    </row>
    <row r="30" spans="2:8">
      <c r="B30" s="2" t="s">
        <v>503</v>
      </c>
      <c r="C30" s="17"/>
      <c r="D30" s="2"/>
      <c r="E30" s="2"/>
      <c r="F30" s="10"/>
      <c r="G30" s="10">
        <v>359.3036564800002</v>
      </c>
      <c r="H30" s="10">
        <v>6.48</v>
      </c>
    </row>
    <row r="31" spans="2:8">
      <c r="B31" s="2" t="s">
        <v>370</v>
      </c>
      <c r="C31" s="17"/>
      <c r="D31" s="2"/>
      <c r="E31" s="2"/>
      <c r="F31" s="10"/>
      <c r="G31" s="10">
        <v>5552.6636564800001</v>
      </c>
      <c r="H31" s="10">
        <v>100</v>
      </c>
    </row>
    <row r="32" spans="2:8">
      <c r="B32" s="1" t="s">
        <v>371</v>
      </c>
    </row>
    <row r="33" spans="2:3">
      <c r="B33" s="1" t="s">
        <v>372</v>
      </c>
    </row>
    <row r="34" spans="2:3">
      <c r="B34" s="2"/>
    </row>
    <row r="35" spans="2:3" ht="25.5">
      <c r="B35" s="11" t="s">
        <v>373</v>
      </c>
      <c r="C35" s="15" t="s">
        <v>374</v>
      </c>
    </row>
    <row r="36" spans="2:3">
      <c r="B36" s="2"/>
    </row>
    <row r="37" spans="2:3">
      <c r="B37" s="2" t="s">
        <v>375</v>
      </c>
    </row>
    <row r="38" spans="2:3">
      <c r="B38" s="2" t="s">
        <v>376</v>
      </c>
    </row>
    <row r="39" spans="2:3">
      <c r="B39" s="2" t="s">
        <v>1128</v>
      </c>
      <c r="C39" s="17"/>
    </row>
    <row r="40" spans="2:3">
      <c r="B40" s="2" t="s">
        <v>1127</v>
      </c>
      <c r="C40" s="17"/>
    </row>
    <row r="41" spans="2:3">
      <c r="B41" s="2" t="s">
        <v>1126</v>
      </c>
      <c r="C41" s="17"/>
    </row>
    <row r="42" spans="2:3">
      <c r="B42" s="2" t="s">
        <v>1125</v>
      </c>
      <c r="C42" s="17"/>
    </row>
    <row r="43" spans="2:3">
      <c r="B43" s="2" t="s">
        <v>1124</v>
      </c>
      <c r="C43" s="17"/>
    </row>
    <row r="44" spans="2:3">
      <c r="B44" s="2" t="s">
        <v>1123</v>
      </c>
      <c r="C44" s="17"/>
    </row>
    <row r="45" spans="2:3">
      <c r="B45" s="2" t="s">
        <v>1122</v>
      </c>
      <c r="C45" s="17"/>
    </row>
    <row r="46" spans="2:3">
      <c r="B46" s="2" t="s">
        <v>1121</v>
      </c>
      <c r="C46" s="17"/>
    </row>
    <row r="47" spans="2:3">
      <c r="B47" s="2" t="s">
        <v>377</v>
      </c>
      <c r="C47" s="17"/>
    </row>
    <row r="48" spans="2:3">
      <c r="B48" s="16" t="s">
        <v>1120</v>
      </c>
    </row>
  </sheetData>
  <mergeCells count="2">
    <mergeCell ref="B1:E1"/>
    <mergeCell ref="C3:C7"/>
  </mergeCells>
  <hyperlinks>
    <hyperlink ref="A1" location="Index!A1" display="Index" xr:uid="{26095909-81E2-45FA-ADE3-2BA028421780}"/>
  </hyperlinks>
  <pageMargins left="0.75" right="0.75" top="1" bottom="1" header="0.5" footer="0.5"/>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8DAB-E8B2-4B9B-BB7F-18990EC8D7F2}">
  <dimension ref="A1:H52"/>
  <sheetViews>
    <sheetView workbookViewId="0">
      <selection activeCell="B1" sqref="B1:E1"/>
    </sheetView>
  </sheetViews>
  <sheetFormatPr defaultRowHeight="12.75"/>
  <cols>
    <col min="1" max="1" width="5.42578125" style="1" bestFit="1" customWidth="1"/>
    <col min="2" max="2" width="72.28515625" style="1" bestFit="1" customWidth="1"/>
    <col min="3" max="3" width="20.7109375" style="15"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1119</v>
      </c>
      <c r="C1" s="269"/>
      <c r="D1" s="269"/>
      <c r="E1" s="269"/>
    </row>
    <row r="2" spans="1:8" ht="13.5" thickBot="1"/>
    <row r="3" spans="1:8" ht="15">
      <c r="B3" s="90" t="s">
        <v>2071</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1118</v>
      </c>
    </row>
    <row r="15" spans="1:8">
      <c r="B15" s="1" t="s">
        <v>1046</v>
      </c>
      <c r="C15" s="15">
        <v>7.2</v>
      </c>
      <c r="D15" s="1" t="s">
        <v>943</v>
      </c>
      <c r="E15" s="1" t="s">
        <v>1045</v>
      </c>
      <c r="F15" s="4">
        <v>28</v>
      </c>
      <c r="G15" s="4">
        <v>369.4</v>
      </c>
      <c r="H15" s="4">
        <v>10.62</v>
      </c>
    </row>
    <row r="16" spans="1:8">
      <c r="B16" s="1" t="s">
        <v>983</v>
      </c>
      <c r="C16" s="15">
        <v>3.48</v>
      </c>
      <c r="D16" s="1" t="s">
        <v>548</v>
      </c>
      <c r="E16" s="1" t="s">
        <v>872</v>
      </c>
      <c r="F16" s="4">
        <v>33</v>
      </c>
      <c r="G16" s="4">
        <v>330.67</v>
      </c>
      <c r="H16" s="4">
        <v>9.5</v>
      </c>
    </row>
    <row r="17" spans="2:8">
      <c r="B17" s="1" t="s">
        <v>1014</v>
      </c>
      <c r="C17" s="15">
        <v>10.06</v>
      </c>
      <c r="D17" s="1" t="s">
        <v>867</v>
      </c>
      <c r="E17" s="1" t="s">
        <v>1013</v>
      </c>
      <c r="F17" s="4">
        <v>25</v>
      </c>
      <c r="G17" s="4">
        <v>324.89</v>
      </c>
      <c r="H17" s="4">
        <v>9.34</v>
      </c>
    </row>
    <row r="18" spans="2:8">
      <c r="B18" s="1" t="s">
        <v>1117</v>
      </c>
      <c r="C18" s="15">
        <v>5.31</v>
      </c>
      <c r="D18" s="1" t="s">
        <v>867</v>
      </c>
      <c r="E18" s="1" t="s">
        <v>1116</v>
      </c>
      <c r="F18" s="4">
        <v>25</v>
      </c>
      <c r="G18" s="4">
        <v>319.61</v>
      </c>
      <c r="H18" s="4">
        <v>9.19</v>
      </c>
    </row>
    <row r="19" spans="2:8">
      <c r="B19" s="1" t="s">
        <v>127</v>
      </c>
      <c r="C19" s="15">
        <v>3.49</v>
      </c>
      <c r="D19" s="1" t="s">
        <v>548</v>
      </c>
      <c r="E19" s="1" t="s">
        <v>128</v>
      </c>
      <c r="F19" s="4">
        <v>28</v>
      </c>
      <c r="G19" s="4">
        <v>282.22000000000003</v>
      </c>
      <c r="H19" s="4">
        <v>8.11</v>
      </c>
    </row>
    <row r="20" spans="2:8">
      <c r="B20" s="1" t="s">
        <v>1115</v>
      </c>
      <c r="C20" s="15">
        <v>3.65</v>
      </c>
      <c r="D20" s="1" t="s">
        <v>548</v>
      </c>
      <c r="E20" s="1" t="s">
        <v>1114</v>
      </c>
      <c r="F20" s="4">
        <v>26</v>
      </c>
      <c r="G20" s="4">
        <v>262.32</v>
      </c>
      <c r="H20" s="4">
        <v>7.54</v>
      </c>
    </row>
    <row r="21" spans="2:8">
      <c r="B21" s="1" t="s">
        <v>1040</v>
      </c>
      <c r="C21" s="15">
        <v>3.45</v>
      </c>
      <c r="D21" s="1" t="s">
        <v>548</v>
      </c>
      <c r="E21" s="1" t="s">
        <v>1039</v>
      </c>
      <c r="F21" s="4">
        <v>20</v>
      </c>
      <c r="G21" s="4">
        <v>200.84</v>
      </c>
      <c r="H21" s="4">
        <v>5.77</v>
      </c>
    </row>
    <row r="22" spans="2:8">
      <c r="B22" s="1" t="s">
        <v>1082</v>
      </c>
      <c r="C22" s="15">
        <v>3.52</v>
      </c>
      <c r="D22" s="1" t="s">
        <v>548</v>
      </c>
      <c r="E22" s="1" t="s">
        <v>1081</v>
      </c>
      <c r="F22" s="4">
        <v>20</v>
      </c>
      <c r="G22" s="4">
        <v>200.75</v>
      </c>
      <c r="H22" s="4">
        <v>5.77</v>
      </c>
    </row>
    <row r="23" spans="2:8">
      <c r="B23" s="1" t="s">
        <v>1113</v>
      </c>
      <c r="C23" s="15">
        <v>3.5</v>
      </c>
      <c r="D23" s="1" t="s">
        <v>548</v>
      </c>
      <c r="E23" s="1" t="s">
        <v>865</v>
      </c>
      <c r="F23" s="4">
        <v>18</v>
      </c>
      <c r="G23" s="4">
        <v>181.64</v>
      </c>
      <c r="H23" s="4">
        <v>5.22</v>
      </c>
    </row>
    <row r="24" spans="2:8">
      <c r="B24" s="1" t="s">
        <v>1042</v>
      </c>
      <c r="C24" s="15">
        <v>3.48</v>
      </c>
      <c r="D24" s="1" t="s">
        <v>548</v>
      </c>
      <c r="E24" s="1" t="s">
        <v>1041</v>
      </c>
      <c r="F24" s="4">
        <v>13</v>
      </c>
      <c r="G24" s="4">
        <v>130.81</v>
      </c>
      <c r="H24" s="4">
        <v>3.76</v>
      </c>
    </row>
    <row r="25" spans="2:8">
      <c r="B25" s="1" t="s">
        <v>1112</v>
      </c>
      <c r="C25" s="15">
        <v>5.0199999999999996</v>
      </c>
      <c r="D25" s="1" t="s">
        <v>1111</v>
      </c>
      <c r="E25" s="1" t="s">
        <v>1110</v>
      </c>
      <c r="F25" s="4">
        <v>10</v>
      </c>
      <c r="G25" s="4">
        <v>101.26</v>
      </c>
      <c r="H25" s="4">
        <v>2.91</v>
      </c>
    </row>
    <row r="26" spans="2:8">
      <c r="B26" s="1" t="s">
        <v>1086</v>
      </c>
      <c r="C26" s="15">
        <v>3.91</v>
      </c>
      <c r="D26" s="1" t="s">
        <v>548</v>
      </c>
      <c r="E26" s="1" t="s">
        <v>1085</v>
      </c>
      <c r="F26" s="4">
        <v>5</v>
      </c>
      <c r="G26" s="4">
        <v>50.39</v>
      </c>
      <c r="H26" s="4">
        <v>1.45</v>
      </c>
    </row>
    <row r="27" spans="2:8">
      <c r="B27" s="1" t="s">
        <v>1060</v>
      </c>
      <c r="C27" s="15">
        <v>3.46</v>
      </c>
      <c r="D27" s="1" t="s">
        <v>548</v>
      </c>
      <c r="E27" s="1" t="s">
        <v>1059</v>
      </c>
      <c r="F27" s="4">
        <v>5</v>
      </c>
      <c r="G27" s="4">
        <v>50.24</v>
      </c>
      <c r="H27" s="4">
        <v>1.44</v>
      </c>
    </row>
    <row r="28" spans="2:8">
      <c r="B28" s="1" t="s">
        <v>1080</v>
      </c>
      <c r="C28" s="15">
        <v>3.4</v>
      </c>
      <c r="D28" s="1" t="s">
        <v>548</v>
      </c>
      <c r="E28" s="1" t="s">
        <v>1079</v>
      </c>
      <c r="F28" s="4">
        <v>3</v>
      </c>
      <c r="G28" s="4">
        <v>30.29</v>
      </c>
      <c r="H28" s="4">
        <v>0.87</v>
      </c>
    </row>
    <row r="29" spans="2:8">
      <c r="B29" s="1" t="s">
        <v>1084</v>
      </c>
      <c r="C29" s="15">
        <v>3.47</v>
      </c>
      <c r="D29" s="1" t="s">
        <v>548</v>
      </c>
      <c r="E29" s="1" t="s">
        <v>1083</v>
      </c>
      <c r="F29" s="4">
        <v>1</v>
      </c>
      <c r="G29" s="4">
        <v>10.14</v>
      </c>
      <c r="H29" s="4">
        <v>0.28999999999999998</v>
      </c>
    </row>
    <row r="30" spans="2:8">
      <c r="B30" s="1" t="s">
        <v>1012</v>
      </c>
      <c r="C30" s="15">
        <v>5.69</v>
      </c>
      <c r="D30" s="1" t="s">
        <v>558</v>
      </c>
      <c r="E30" s="1" t="s">
        <v>559</v>
      </c>
      <c r="F30" s="4">
        <v>500</v>
      </c>
      <c r="G30" s="4">
        <v>5</v>
      </c>
      <c r="H30" s="4">
        <v>0.14000000000000001</v>
      </c>
    </row>
    <row r="31" spans="2:8">
      <c r="B31" s="2" t="s">
        <v>977</v>
      </c>
      <c r="C31" s="17"/>
      <c r="D31" s="2"/>
      <c r="E31" s="2"/>
      <c r="F31" s="10"/>
      <c r="G31" s="10">
        <f>SUM(G11:G30)</f>
        <v>2850.47</v>
      </c>
      <c r="H31" s="10">
        <f>SUM(H11:H30)</f>
        <v>81.92</v>
      </c>
    </row>
    <row r="32" spans="2:8">
      <c r="B32" s="2" t="s">
        <v>502</v>
      </c>
      <c r="C32" s="17"/>
      <c r="D32" s="2"/>
      <c r="E32" s="2"/>
      <c r="F32" s="10"/>
      <c r="G32" s="10">
        <v>457.67</v>
      </c>
      <c r="H32" s="10">
        <v>13.15</v>
      </c>
    </row>
    <row r="33" spans="2:8">
      <c r="B33" s="2" t="s">
        <v>368</v>
      </c>
      <c r="C33" s="17"/>
      <c r="D33" s="2"/>
      <c r="E33" s="2"/>
      <c r="F33" s="10"/>
      <c r="G33" s="10">
        <v>3308.14</v>
      </c>
      <c r="H33" s="10">
        <v>95.07</v>
      </c>
    </row>
    <row r="34" spans="2:8">
      <c r="B34" s="2" t="s">
        <v>503</v>
      </c>
      <c r="C34" s="17"/>
      <c r="D34" s="2"/>
      <c r="E34" s="2"/>
      <c r="F34" s="10"/>
      <c r="G34" s="10">
        <v>171.22999851000037</v>
      </c>
      <c r="H34" s="10">
        <v>4.9300000000000068</v>
      </c>
    </row>
    <row r="35" spans="2:8">
      <c r="B35" s="2" t="s">
        <v>370</v>
      </c>
      <c r="C35" s="17"/>
      <c r="D35" s="2"/>
      <c r="E35" s="2"/>
      <c r="F35" s="10"/>
      <c r="G35" s="10">
        <v>3479.3699985100002</v>
      </c>
      <c r="H35" s="10">
        <v>100</v>
      </c>
    </row>
    <row r="36" spans="2:8">
      <c r="B36" s="1" t="s">
        <v>371</v>
      </c>
    </row>
    <row r="37" spans="2:8">
      <c r="B37" s="1" t="s">
        <v>372</v>
      </c>
    </row>
    <row r="38" spans="2:8">
      <c r="B38" s="2"/>
    </row>
    <row r="39" spans="2:8" ht="25.5">
      <c r="B39" s="11" t="s">
        <v>373</v>
      </c>
      <c r="C39" s="15" t="s">
        <v>374</v>
      </c>
    </row>
    <row r="40" spans="2:8">
      <c r="B40" s="2"/>
    </row>
    <row r="41" spans="2:8">
      <c r="B41" s="2" t="s">
        <v>375</v>
      </c>
    </row>
    <row r="42" spans="2:8">
      <c r="B42" s="2" t="s">
        <v>376</v>
      </c>
    </row>
    <row r="43" spans="2:8">
      <c r="B43" s="2" t="s">
        <v>1109</v>
      </c>
      <c r="C43" s="17"/>
    </row>
    <row r="44" spans="2:8">
      <c r="B44" s="2" t="s">
        <v>1108</v>
      </c>
      <c r="C44" s="17"/>
    </row>
    <row r="45" spans="2:8">
      <c r="B45" s="2" t="s">
        <v>1107</v>
      </c>
      <c r="C45" s="17"/>
    </row>
    <row r="46" spans="2:8">
      <c r="B46" s="2" t="s">
        <v>1106</v>
      </c>
      <c r="C46" s="17"/>
    </row>
    <row r="47" spans="2:8">
      <c r="B47" s="2" t="s">
        <v>1105</v>
      </c>
      <c r="C47" s="17"/>
    </row>
    <row r="48" spans="2:8">
      <c r="B48" s="2" t="s">
        <v>1104</v>
      </c>
      <c r="C48" s="17"/>
    </row>
    <row r="49" spans="2:3">
      <c r="B49" s="2" t="s">
        <v>1103</v>
      </c>
      <c r="C49" s="17"/>
    </row>
    <row r="50" spans="2:3">
      <c r="B50" s="2" t="s">
        <v>1102</v>
      </c>
      <c r="C50" s="17"/>
    </row>
    <row r="51" spans="2:3">
      <c r="B51" s="2" t="s">
        <v>377</v>
      </c>
      <c r="C51" s="17"/>
    </row>
    <row r="52" spans="2:3">
      <c r="B52" s="16" t="s">
        <v>1101</v>
      </c>
    </row>
  </sheetData>
  <mergeCells count="2">
    <mergeCell ref="B1:E1"/>
    <mergeCell ref="C3:C7"/>
  </mergeCells>
  <hyperlinks>
    <hyperlink ref="A1" location="Index!A1" display="Index" xr:uid="{79D16EC3-F283-4737-9CC9-29E99D04CD14}"/>
  </hyperlinks>
  <pageMargins left="0.75" right="0.75" top="1" bottom="1" header="0.5" footer="0.5"/>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3F262-9EAE-406A-8253-6B5A03BBDB1D}">
  <dimension ref="A1:H4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1100</v>
      </c>
      <c r="C1" s="269"/>
      <c r="D1" s="269"/>
      <c r="E1" s="269"/>
    </row>
    <row r="2" spans="1:8" ht="13.5" thickBot="1"/>
    <row r="3" spans="1:8" ht="15">
      <c r="B3" s="90" t="s">
        <v>2072</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623</v>
      </c>
    </row>
    <row r="15" spans="1:8">
      <c r="B15" s="1" t="s">
        <v>1042</v>
      </c>
      <c r="C15" s="15">
        <v>3.48</v>
      </c>
      <c r="D15" s="1" t="s">
        <v>548</v>
      </c>
      <c r="E15" s="1" t="s">
        <v>1041</v>
      </c>
      <c r="F15" s="4">
        <v>37</v>
      </c>
      <c r="G15" s="4">
        <v>372.31</v>
      </c>
      <c r="H15" s="4">
        <v>10.68</v>
      </c>
    </row>
    <row r="16" spans="1:8">
      <c r="B16" s="1" t="s">
        <v>1033</v>
      </c>
      <c r="C16" s="15">
        <v>3.42</v>
      </c>
      <c r="D16" s="1" t="s">
        <v>554</v>
      </c>
      <c r="E16" s="1" t="s">
        <v>1032</v>
      </c>
      <c r="F16" s="4">
        <v>35</v>
      </c>
      <c r="G16" s="4">
        <v>351.81</v>
      </c>
      <c r="H16" s="4">
        <v>10.09</v>
      </c>
    </row>
    <row r="17" spans="2:8">
      <c r="B17" s="1" t="s">
        <v>1088</v>
      </c>
      <c r="C17" s="15">
        <v>3.86</v>
      </c>
      <c r="D17" s="1" t="s">
        <v>548</v>
      </c>
      <c r="E17" s="1" t="s">
        <v>1087</v>
      </c>
      <c r="F17" s="4">
        <v>33000</v>
      </c>
      <c r="G17" s="4">
        <v>333.69</v>
      </c>
      <c r="H17" s="4">
        <v>9.57</v>
      </c>
    </row>
    <row r="18" spans="2:8">
      <c r="B18" s="1" t="s">
        <v>127</v>
      </c>
      <c r="C18" s="15">
        <v>3.49</v>
      </c>
      <c r="D18" s="1" t="s">
        <v>548</v>
      </c>
      <c r="E18" s="1" t="s">
        <v>128</v>
      </c>
      <c r="F18" s="4">
        <v>33</v>
      </c>
      <c r="G18" s="4">
        <v>332.61</v>
      </c>
      <c r="H18" s="4">
        <v>9.5399999999999991</v>
      </c>
    </row>
    <row r="19" spans="2:8">
      <c r="B19" s="1" t="s">
        <v>1090</v>
      </c>
      <c r="C19" s="15">
        <v>3.42</v>
      </c>
      <c r="D19" s="1" t="s">
        <v>548</v>
      </c>
      <c r="E19" s="1" t="s">
        <v>1089</v>
      </c>
      <c r="F19" s="4">
        <v>26</v>
      </c>
      <c r="G19" s="4">
        <v>329.1</v>
      </c>
      <c r="H19" s="4">
        <v>9.44</v>
      </c>
    </row>
    <row r="20" spans="2:8">
      <c r="B20" s="1" t="s">
        <v>1040</v>
      </c>
      <c r="C20" s="15">
        <v>3.45</v>
      </c>
      <c r="D20" s="1" t="s">
        <v>548</v>
      </c>
      <c r="E20" s="1" t="s">
        <v>1039</v>
      </c>
      <c r="F20" s="4">
        <v>32</v>
      </c>
      <c r="G20" s="4">
        <v>321.33999999999997</v>
      </c>
      <c r="H20" s="4">
        <v>9.2200000000000006</v>
      </c>
    </row>
    <row r="21" spans="2:8">
      <c r="B21" s="1" t="s">
        <v>1082</v>
      </c>
      <c r="C21" s="15">
        <v>3.52</v>
      </c>
      <c r="D21" s="1" t="s">
        <v>548</v>
      </c>
      <c r="E21" s="1" t="s">
        <v>1081</v>
      </c>
      <c r="F21" s="4">
        <v>30</v>
      </c>
      <c r="G21" s="4">
        <v>301.13</v>
      </c>
      <c r="H21" s="4">
        <v>8.64</v>
      </c>
    </row>
    <row r="22" spans="2:8">
      <c r="B22" s="1" t="s">
        <v>1084</v>
      </c>
      <c r="C22" s="15">
        <v>3.47</v>
      </c>
      <c r="D22" s="1" t="s">
        <v>548</v>
      </c>
      <c r="E22" s="1" t="s">
        <v>1083</v>
      </c>
      <c r="F22" s="4">
        <v>20</v>
      </c>
      <c r="G22" s="4">
        <v>202.77</v>
      </c>
      <c r="H22" s="4">
        <v>5.82</v>
      </c>
    </row>
    <row r="23" spans="2:8">
      <c r="B23" s="1" t="s">
        <v>1011</v>
      </c>
      <c r="C23" s="15">
        <v>3.46</v>
      </c>
      <c r="D23" s="1" t="s">
        <v>548</v>
      </c>
      <c r="E23" s="1" t="s">
        <v>124</v>
      </c>
      <c r="F23" s="4">
        <v>1</v>
      </c>
      <c r="G23" s="4">
        <v>100.34</v>
      </c>
      <c r="H23" s="4">
        <v>2.88</v>
      </c>
    </row>
    <row r="24" spans="2:8">
      <c r="B24" s="1" t="s">
        <v>1080</v>
      </c>
      <c r="C24" s="15">
        <v>3.4</v>
      </c>
      <c r="D24" s="1" t="s">
        <v>548</v>
      </c>
      <c r="E24" s="1" t="s">
        <v>1079</v>
      </c>
      <c r="F24" s="4">
        <v>3</v>
      </c>
      <c r="G24" s="4">
        <v>30.29</v>
      </c>
      <c r="H24" s="4">
        <v>0.87</v>
      </c>
    </row>
    <row r="25" spans="2:8">
      <c r="B25" s="2" t="s">
        <v>563</v>
      </c>
      <c r="C25" s="17"/>
      <c r="D25" s="2"/>
      <c r="E25" s="2"/>
      <c r="F25" s="10"/>
      <c r="G25" s="10">
        <f>SUM(G11:G24)</f>
        <v>2675.39</v>
      </c>
      <c r="H25" s="10">
        <f>SUM(H11:H24)</f>
        <v>76.75</v>
      </c>
    </row>
    <row r="26" spans="2:8">
      <c r="B26" s="2" t="s">
        <v>502</v>
      </c>
      <c r="C26" s="17"/>
      <c r="D26" s="2"/>
      <c r="E26" s="2"/>
      <c r="F26" s="10"/>
      <c r="G26" s="10">
        <v>617.20000000000005</v>
      </c>
      <c r="H26" s="10">
        <v>17.71</v>
      </c>
    </row>
    <row r="27" spans="2:8">
      <c r="B27" s="2" t="s">
        <v>368</v>
      </c>
      <c r="C27" s="17"/>
      <c r="D27" s="2"/>
      <c r="E27" s="2"/>
      <c r="F27" s="10"/>
      <c r="G27" s="10">
        <v>3292.59</v>
      </c>
      <c r="H27" s="10">
        <v>94.48</v>
      </c>
    </row>
    <row r="28" spans="2:8">
      <c r="B28" s="2" t="s">
        <v>503</v>
      </c>
      <c r="C28" s="17"/>
      <c r="D28" s="2"/>
      <c r="E28" s="2"/>
      <c r="F28" s="10"/>
      <c r="G28" s="10">
        <v>192.45940167999993</v>
      </c>
      <c r="H28" s="10">
        <v>5.52</v>
      </c>
    </row>
    <row r="29" spans="2:8">
      <c r="B29" s="2" t="s">
        <v>370</v>
      </c>
      <c r="C29" s="17"/>
      <c r="D29" s="2"/>
      <c r="E29" s="2"/>
      <c r="F29" s="10"/>
      <c r="G29" s="10">
        <v>3485.0494016799998</v>
      </c>
      <c r="H29" s="10">
        <v>100</v>
      </c>
    </row>
    <row r="30" spans="2:8">
      <c r="B30" s="1" t="s">
        <v>371</v>
      </c>
    </row>
    <row r="31" spans="2:8">
      <c r="B31" s="1" t="s">
        <v>372</v>
      </c>
    </row>
    <row r="32" spans="2:8">
      <c r="B32" s="2"/>
    </row>
    <row r="33" spans="2:3" ht="25.5">
      <c r="B33" s="11" t="s">
        <v>373</v>
      </c>
      <c r="C33" s="15" t="s">
        <v>374</v>
      </c>
    </row>
    <row r="34" spans="2:3">
      <c r="B34" s="2"/>
    </row>
    <row r="35" spans="2:3">
      <c r="B35" s="2" t="s">
        <v>375</v>
      </c>
    </row>
    <row r="36" spans="2:3">
      <c r="B36" s="2" t="s">
        <v>376</v>
      </c>
    </row>
    <row r="37" spans="2:3">
      <c r="B37" s="2" t="s">
        <v>1099</v>
      </c>
      <c r="C37" s="17"/>
    </row>
    <row r="38" spans="2:3">
      <c r="B38" s="2" t="s">
        <v>1098</v>
      </c>
      <c r="C38" s="17"/>
    </row>
    <row r="39" spans="2:3">
      <c r="B39" s="2" t="s">
        <v>1097</v>
      </c>
      <c r="C39" s="17"/>
    </row>
    <row r="40" spans="2:3">
      <c r="B40" s="2" t="s">
        <v>1096</v>
      </c>
      <c r="C40" s="17"/>
    </row>
    <row r="41" spans="2:3">
      <c r="B41" s="2" t="s">
        <v>1095</v>
      </c>
      <c r="C41" s="17"/>
    </row>
    <row r="42" spans="2:3">
      <c r="B42" s="2" t="s">
        <v>1094</v>
      </c>
      <c r="C42" s="17"/>
    </row>
    <row r="43" spans="2:3">
      <c r="B43" s="2" t="s">
        <v>1093</v>
      </c>
      <c r="C43" s="17"/>
    </row>
    <row r="44" spans="2:3">
      <c r="B44" s="2" t="s">
        <v>1092</v>
      </c>
      <c r="C44" s="17"/>
    </row>
    <row r="45" spans="2:3">
      <c r="B45" s="2" t="s">
        <v>377</v>
      </c>
      <c r="C45" s="17"/>
    </row>
    <row r="46" spans="2:3">
      <c r="B46" s="16" t="s">
        <v>1070</v>
      </c>
    </row>
  </sheetData>
  <mergeCells count="2">
    <mergeCell ref="B1:E1"/>
    <mergeCell ref="C3:C7"/>
  </mergeCells>
  <hyperlinks>
    <hyperlink ref="A1" location="Index!A1" display="Index" xr:uid="{5C159F87-3E6E-4AD5-994A-7302AAE9016D}"/>
  </hyperlinks>
  <pageMargins left="0.75" right="0.75" top="1" bottom="1" header="0.5" footer="0.5"/>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AFC1-190F-4A9C-ABFC-B47A1895D807}">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1091</v>
      </c>
      <c r="C1" s="269"/>
      <c r="D1" s="269"/>
      <c r="E1" s="269"/>
    </row>
    <row r="2" spans="1:8" ht="13.5" thickBot="1"/>
    <row r="3" spans="1:8" ht="15">
      <c r="B3" s="90" t="s">
        <v>2073</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623</v>
      </c>
    </row>
    <row r="15" spans="1:8">
      <c r="B15" s="1" t="s">
        <v>1042</v>
      </c>
      <c r="C15" s="15">
        <v>3.48</v>
      </c>
      <c r="D15" s="1" t="s">
        <v>548</v>
      </c>
      <c r="E15" s="1" t="s">
        <v>1041</v>
      </c>
      <c r="F15" s="4">
        <v>64</v>
      </c>
      <c r="G15" s="4">
        <v>643.99</v>
      </c>
      <c r="H15" s="4">
        <v>11.05</v>
      </c>
    </row>
    <row r="16" spans="1:8">
      <c r="B16" s="1" t="s">
        <v>127</v>
      </c>
      <c r="C16" s="15">
        <v>3.49</v>
      </c>
      <c r="D16" s="1" t="s">
        <v>548</v>
      </c>
      <c r="E16" s="1" t="s">
        <v>128</v>
      </c>
      <c r="F16" s="4">
        <v>60</v>
      </c>
      <c r="G16" s="4">
        <v>604.75</v>
      </c>
      <c r="H16" s="4">
        <v>10.38</v>
      </c>
    </row>
    <row r="17" spans="2:8">
      <c r="B17" s="1" t="s">
        <v>1090</v>
      </c>
      <c r="C17" s="15">
        <v>3.42</v>
      </c>
      <c r="D17" s="1" t="s">
        <v>548</v>
      </c>
      <c r="E17" s="1" t="s">
        <v>1089</v>
      </c>
      <c r="F17" s="4">
        <v>44</v>
      </c>
      <c r="G17" s="4">
        <v>556.92999999999995</v>
      </c>
      <c r="H17" s="4">
        <v>9.56</v>
      </c>
    </row>
    <row r="18" spans="2:8">
      <c r="B18" s="1" t="s">
        <v>1088</v>
      </c>
      <c r="C18" s="15">
        <v>3.86</v>
      </c>
      <c r="D18" s="1" t="s">
        <v>548</v>
      </c>
      <c r="E18" s="1" t="s">
        <v>1087</v>
      </c>
      <c r="F18" s="4">
        <v>55000</v>
      </c>
      <c r="G18" s="4">
        <v>556.15</v>
      </c>
      <c r="H18" s="4">
        <v>9.5399999999999991</v>
      </c>
    </row>
    <row r="19" spans="2:8">
      <c r="B19" s="1" t="s">
        <v>1033</v>
      </c>
      <c r="C19" s="15">
        <v>3.42</v>
      </c>
      <c r="D19" s="1" t="s">
        <v>554</v>
      </c>
      <c r="E19" s="1" t="s">
        <v>1032</v>
      </c>
      <c r="F19" s="4">
        <v>54</v>
      </c>
      <c r="G19" s="4">
        <v>542.79</v>
      </c>
      <c r="H19" s="4">
        <v>9.31</v>
      </c>
    </row>
    <row r="20" spans="2:8">
      <c r="B20" s="1" t="s">
        <v>125</v>
      </c>
      <c r="C20" s="15">
        <v>3.4</v>
      </c>
      <c r="D20" s="1" t="s">
        <v>548</v>
      </c>
      <c r="E20" s="1" t="s">
        <v>126</v>
      </c>
      <c r="F20" s="4">
        <v>51</v>
      </c>
      <c r="G20" s="4">
        <v>511.19</v>
      </c>
      <c r="H20" s="4">
        <v>8.77</v>
      </c>
    </row>
    <row r="21" spans="2:8">
      <c r="B21" s="1" t="s">
        <v>1086</v>
      </c>
      <c r="C21" s="15">
        <v>3.91</v>
      </c>
      <c r="D21" s="1" t="s">
        <v>548</v>
      </c>
      <c r="E21" s="1" t="s">
        <v>1085</v>
      </c>
      <c r="F21" s="4">
        <v>45</v>
      </c>
      <c r="G21" s="4">
        <v>453.47</v>
      </c>
      <c r="H21" s="4">
        <v>7.78</v>
      </c>
    </row>
    <row r="22" spans="2:8">
      <c r="B22" s="1" t="s">
        <v>1084</v>
      </c>
      <c r="C22" s="15">
        <v>3.47</v>
      </c>
      <c r="D22" s="1" t="s">
        <v>548</v>
      </c>
      <c r="E22" s="1" t="s">
        <v>1083</v>
      </c>
      <c r="F22" s="4">
        <v>30</v>
      </c>
      <c r="G22" s="4">
        <v>304.16000000000003</v>
      </c>
      <c r="H22" s="4">
        <v>5.22</v>
      </c>
    </row>
    <row r="23" spans="2:8">
      <c r="B23" s="1" t="s">
        <v>1062</v>
      </c>
      <c r="C23" s="15">
        <v>3.9</v>
      </c>
      <c r="D23" s="1" t="s">
        <v>548</v>
      </c>
      <c r="E23" s="1" t="s">
        <v>1061</v>
      </c>
      <c r="F23" s="4">
        <v>20</v>
      </c>
      <c r="G23" s="4">
        <v>200.97</v>
      </c>
      <c r="H23" s="4">
        <v>3.45</v>
      </c>
    </row>
    <row r="24" spans="2:8">
      <c r="B24" s="1" t="s">
        <v>1082</v>
      </c>
      <c r="C24" s="15">
        <v>3.52</v>
      </c>
      <c r="D24" s="1" t="s">
        <v>548</v>
      </c>
      <c r="E24" s="1" t="s">
        <v>1081</v>
      </c>
      <c r="F24" s="4">
        <v>17</v>
      </c>
      <c r="G24" s="4">
        <v>170.64</v>
      </c>
      <c r="H24" s="4">
        <v>2.93</v>
      </c>
    </row>
    <row r="25" spans="2:8">
      <c r="B25" s="1" t="s">
        <v>1080</v>
      </c>
      <c r="C25" s="15">
        <v>3.4</v>
      </c>
      <c r="D25" s="1" t="s">
        <v>548</v>
      </c>
      <c r="E25" s="1" t="s">
        <v>1079</v>
      </c>
      <c r="F25" s="4">
        <v>3</v>
      </c>
      <c r="G25" s="4">
        <v>30.29</v>
      </c>
      <c r="H25" s="4">
        <v>0.52</v>
      </c>
    </row>
    <row r="26" spans="2:8">
      <c r="B26" s="1" t="s">
        <v>980</v>
      </c>
      <c r="C26" s="15">
        <v>3.41</v>
      </c>
      <c r="D26" s="1" t="s">
        <v>548</v>
      </c>
      <c r="E26" s="1" t="s">
        <v>979</v>
      </c>
      <c r="F26" s="4">
        <v>1</v>
      </c>
      <c r="G26" s="4">
        <v>10.01</v>
      </c>
      <c r="H26" s="4">
        <v>0.17</v>
      </c>
    </row>
    <row r="27" spans="2:8">
      <c r="B27" s="2" t="s">
        <v>563</v>
      </c>
      <c r="C27" s="17"/>
      <c r="D27" s="2"/>
      <c r="E27" s="2"/>
      <c r="F27" s="10"/>
      <c r="G27" s="10">
        <f>SUM(G11:G26)</f>
        <v>4585.3400000000011</v>
      </c>
      <c r="H27" s="10">
        <f>SUM(H11:H26)</f>
        <v>78.680000000000007</v>
      </c>
    </row>
    <row r="28" spans="2:8">
      <c r="B28" s="2" t="s">
        <v>502</v>
      </c>
      <c r="C28" s="17"/>
      <c r="D28" s="2"/>
      <c r="E28" s="2"/>
      <c r="F28" s="10"/>
      <c r="G28" s="10">
        <v>777.82</v>
      </c>
      <c r="H28" s="10">
        <v>13.34</v>
      </c>
    </row>
    <row r="29" spans="2:8">
      <c r="B29" s="2" t="s">
        <v>368</v>
      </c>
      <c r="C29" s="17"/>
      <c r="D29" s="2"/>
      <c r="E29" s="2"/>
      <c r="F29" s="10"/>
      <c r="G29" s="10">
        <v>5363.16</v>
      </c>
      <c r="H29" s="10">
        <v>92.01</v>
      </c>
    </row>
    <row r="30" spans="2:8">
      <c r="B30" s="2" t="s">
        <v>503</v>
      </c>
      <c r="C30" s="17"/>
      <c r="D30" s="2"/>
      <c r="E30" s="2"/>
      <c r="F30" s="10"/>
      <c r="G30" s="10">
        <v>465.50082449999957</v>
      </c>
      <c r="H30" s="10">
        <v>7.99</v>
      </c>
    </row>
    <row r="31" spans="2:8">
      <c r="B31" s="2" t="s">
        <v>370</v>
      </c>
      <c r="C31" s="17"/>
      <c r="D31" s="2"/>
      <c r="E31" s="2"/>
      <c r="F31" s="10"/>
      <c r="G31" s="10">
        <v>5828.6608244999998</v>
      </c>
      <c r="H31" s="10">
        <v>100</v>
      </c>
    </row>
    <row r="32" spans="2:8">
      <c r="B32" s="1" t="s">
        <v>371</v>
      </c>
    </row>
    <row r="33" spans="2:3">
      <c r="B33" s="1" t="s">
        <v>372</v>
      </c>
    </row>
    <row r="34" spans="2:3">
      <c r="B34" s="2"/>
    </row>
    <row r="35" spans="2:3" ht="25.5">
      <c r="B35" s="11" t="s">
        <v>373</v>
      </c>
      <c r="C35" s="15" t="s">
        <v>374</v>
      </c>
    </row>
    <row r="36" spans="2:3">
      <c r="B36" s="2"/>
    </row>
    <row r="37" spans="2:3">
      <c r="B37" s="2" t="s">
        <v>375</v>
      </c>
    </row>
    <row r="38" spans="2:3">
      <c r="B38" s="2" t="s">
        <v>376</v>
      </c>
    </row>
    <row r="39" spans="2:3">
      <c r="B39" s="2" t="s">
        <v>1078</v>
      </c>
      <c r="C39" s="17"/>
    </row>
    <row r="40" spans="2:3">
      <c r="B40" s="2" t="s">
        <v>1077</v>
      </c>
      <c r="C40" s="17"/>
    </row>
    <row r="41" spans="2:3">
      <c r="B41" s="2" t="s">
        <v>1076</v>
      </c>
      <c r="C41" s="17"/>
    </row>
    <row r="42" spans="2:3">
      <c r="B42" s="2" t="s">
        <v>1075</v>
      </c>
      <c r="C42" s="17"/>
    </row>
    <row r="43" spans="2:3">
      <c r="B43" s="2" t="s">
        <v>1074</v>
      </c>
      <c r="C43" s="17"/>
    </row>
    <row r="44" spans="2:3">
      <c r="B44" s="2" t="s">
        <v>1073</v>
      </c>
      <c r="C44" s="17"/>
    </row>
    <row r="45" spans="2:3">
      <c r="B45" s="2" t="s">
        <v>1072</v>
      </c>
      <c r="C45" s="17"/>
    </row>
    <row r="46" spans="2:3">
      <c r="B46" s="2" t="s">
        <v>1071</v>
      </c>
      <c r="C46" s="17"/>
    </row>
    <row r="47" spans="2:3">
      <c r="B47" s="2" t="s">
        <v>377</v>
      </c>
      <c r="C47" s="17"/>
    </row>
    <row r="48" spans="2:3">
      <c r="B48" s="16" t="s">
        <v>1070</v>
      </c>
    </row>
  </sheetData>
  <mergeCells count="2">
    <mergeCell ref="B1:E1"/>
    <mergeCell ref="C3:C7"/>
  </mergeCells>
  <hyperlinks>
    <hyperlink ref="A1" location="Index!A1" display="Index" xr:uid="{1B7B2D04-A190-490E-AA2C-B7D8069D29DF}"/>
  </hyperlinks>
  <pageMargins left="0.75" right="0.75" top="1" bottom="1" header="0.5" footer="0.5"/>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38DC3-C851-4303-99A9-77D1D95958D0}">
  <dimension ref="A1:H5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1069</v>
      </c>
      <c r="C1" s="269"/>
      <c r="D1" s="269"/>
      <c r="E1" s="269"/>
    </row>
    <row r="2" spans="1:8" ht="13.5" thickBot="1"/>
    <row r="3" spans="1:8" ht="15">
      <c r="B3" s="90" t="s">
        <v>2074</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1068</v>
      </c>
      <c r="C15" s="15">
        <v>3.47</v>
      </c>
      <c r="D15" s="1" t="s">
        <v>356</v>
      </c>
      <c r="E15" s="1" t="s">
        <v>1067</v>
      </c>
      <c r="F15" s="4">
        <v>500000</v>
      </c>
      <c r="G15" s="4">
        <v>500.35</v>
      </c>
      <c r="H15" s="4">
        <v>3.03</v>
      </c>
    </row>
    <row r="16" spans="1:8">
      <c r="B16" s="1" t="s">
        <v>989</v>
      </c>
      <c r="C16" s="15">
        <v>3.48</v>
      </c>
      <c r="D16" s="1" t="s">
        <v>356</v>
      </c>
      <c r="E16" s="1" t="s">
        <v>988</v>
      </c>
      <c r="F16" s="4">
        <v>180000</v>
      </c>
      <c r="G16" s="4">
        <v>180.25</v>
      </c>
      <c r="H16" s="4">
        <v>1.0900000000000001</v>
      </c>
    </row>
    <row r="17" spans="2:8">
      <c r="B17" s="2" t="s">
        <v>358</v>
      </c>
      <c r="C17" s="17"/>
      <c r="D17" s="2"/>
      <c r="E17" s="2"/>
      <c r="F17" s="10"/>
      <c r="G17" s="10">
        <f>SUM(G11:G16)</f>
        <v>680.6</v>
      </c>
      <c r="H17" s="10">
        <f>SUM(H11:H16)</f>
        <v>4.12</v>
      </c>
    </row>
    <row r="18" spans="2:8">
      <c r="B18" s="2" t="s">
        <v>850</v>
      </c>
    </row>
    <row r="19" spans="2:8">
      <c r="B19" s="1" t="s">
        <v>1066</v>
      </c>
      <c r="C19" s="15">
        <v>4.01</v>
      </c>
      <c r="D19" s="1" t="s">
        <v>548</v>
      </c>
      <c r="E19" s="1" t="s">
        <v>1065</v>
      </c>
      <c r="F19" s="4">
        <v>150</v>
      </c>
      <c r="G19" s="4">
        <v>1915.04</v>
      </c>
      <c r="H19" s="4">
        <v>11.59</v>
      </c>
    </row>
    <row r="20" spans="2:8">
      <c r="B20" s="1" t="s">
        <v>1042</v>
      </c>
      <c r="C20" s="15">
        <v>3.48</v>
      </c>
      <c r="D20" s="1" t="s">
        <v>548</v>
      </c>
      <c r="E20" s="1" t="s">
        <v>1041</v>
      </c>
      <c r="F20" s="4">
        <v>167</v>
      </c>
      <c r="G20" s="4">
        <v>1680.41</v>
      </c>
      <c r="H20" s="4">
        <v>10.17</v>
      </c>
    </row>
    <row r="21" spans="2:8">
      <c r="B21" s="1" t="s">
        <v>1064</v>
      </c>
      <c r="C21" s="15">
        <v>3.6</v>
      </c>
      <c r="D21" s="1" t="s">
        <v>548</v>
      </c>
      <c r="E21" s="1" t="s">
        <v>1063</v>
      </c>
      <c r="F21" s="4">
        <v>166</v>
      </c>
      <c r="G21" s="4">
        <v>1650.07</v>
      </c>
      <c r="H21" s="4">
        <v>9.99</v>
      </c>
    </row>
    <row r="22" spans="2:8">
      <c r="B22" s="1" t="s">
        <v>1033</v>
      </c>
      <c r="C22" s="15">
        <v>3.42</v>
      </c>
      <c r="D22" s="1" t="s">
        <v>554</v>
      </c>
      <c r="E22" s="1" t="s">
        <v>1032</v>
      </c>
      <c r="F22" s="4">
        <v>155</v>
      </c>
      <c r="G22" s="4">
        <v>1557.99</v>
      </c>
      <c r="H22" s="4">
        <v>9.43</v>
      </c>
    </row>
    <row r="23" spans="2:8">
      <c r="B23" s="1" t="s">
        <v>1040</v>
      </c>
      <c r="C23" s="15">
        <v>3.45</v>
      </c>
      <c r="D23" s="1" t="s">
        <v>548</v>
      </c>
      <c r="E23" s="1" t="s">
        <v>1039</v>
      </c>
      <c r="F23" s="4">
        <v>150</v>
      </c>
      <c r="G23" s="4">
        <v>1506.3</v>
      </c>
      <c r="H23" s="4">
        <v>9.1199999999999992</v>
      </c>
    </row>
    <row r="24" spans="2:8">
      <c r="B24" s="1" t="s">
        <v>983</v>
      </c>
      <c r="C24" s="15">
        <v>3.48</v>
      </c>
      <c r="D24" s="1" t="s">
        <v>548</v>
      </c>
      <c r="E24" s="1" t="s">
        <v>872</v>
      </c>
      <c r="F24" s="4">
        <v>150</v>
      </c>
      <c r="G24" s="4">
        <v>1503.04</v>
      </c>
      <c r="H24" s="4">
        <v>9.1</v>
      </c>
    </row>
    <row r="25" spans="2:8">
      <c r="B25" s="1" t="s">
        <v>1062</v>
      </c>
      <c r="C25" s="15">
        <v>3.9</v>
      </c>
      <c r="D25" s="1" t="s">
        <v>548</v>
      </c>
      <c r="E25" s="1" t="s">
        <v>1061</v>
      </c>
      <c r="F25" s="4">
        <v>130</v>
      </c>
      <c r="G25" s="4">
        <v>1306.28</v>
      </c>
      <c r="H25" s="4">
        <v>7.91</v>
      </c>
    </row>
    <row r="26" spans="2:8">
      <c r="B26" s="1" t="s">
        <v>1044</v>
      </c>
      <c r="C26" s="15">
        <v>3.46</v>
      </c>
      <c r="D26" s="1" t="s">
        <v>548</v>
      </c>
      <c r="E26" s="1" t="s">
        <v>1043</v>
      </c>
      <c r="F26" s="4">
        <v>101</v>
      </c>
      <c r="G26" s="4">
        <v>1014.83</v>
      </c>
      <c r="H26" s="4">
        <v>6.14</v>
      </c>
    </row>
    <row r="27" spans="2:8">
      <c r="B27" s="1" t="s">
        <v>987</v>
      </c>
      <c r="C27" s="15">
        <v>3.58</v>
      </c>
      <c r="D27" s="1" t="s">
        <v>548</v>
      </c>
      <c r="E27" s="1" t="s">
        <v>986</v>
      </c>
      <c r="F27" s="4">
        <v>40</v>
      </c>
      <c r="G27" s="4">
        <v>517.61</v>
      </c>
      <c r="H27" s="4">
        <v>3.13</v>
      </c>
    </row>
    <row r="28" spans="2:8">
      <c r="B28" s="1" t="s">
        <v>1060</v>
      </c>
      <c r="C28" s="15">
        <v>3.46</v>
      </c>
      <c r="D28" s="1" t="s">
        <v>548</v>
      </c>
      <c r="E28" s="1" t="s">
        <v>1059</v>
      </c>
      <c r="F28" s="4">
        <v>50</v>
      </c>
      <c r="G28" s="4">
        <v>502.37</v>
      </c>
      <c r="H28" s="4">
        <v>3.04</v>
      </c>
    </row>
    <row r="29" spans="2:8">
      <c r="B29" s="1" t="s">
        <v>1058</v>
      </c>
      <c r="C29" s="15">
        <v>3.73</v>
      </c>
      <c r="D29" s="1" t="s">
        <v>548</v>
      </c>
      <c r="E29" s="1" t="s">
        <v>1057</v>
      </c>
      <c r="F29" s="4">
        <v>50</v>
      </c>
      <c r="G29" s="4">
        <v>500.31</v>
      </c>
      <c r="H29" s="4">
        <v>3.03</v>
      </c>
    </row>
    <row r="30" spans="2:8">
      <c r="B30" s="1" t="s">
        <v>1011</v>
      </c>
      <c r="C30" s="15">
        <v>3.46</v>
      </c>
      <c r="D30" s="1" t="s">
        <v>548</v>
      </c>
      <c r="E30" s="1" t="s">
        <v>124</v>
      </c>
      <c r="F30" s="4">
        <v>4</v>
      </c>
      <c r="G30" s="4">
        <v>401.37</v>
      </c>
      <c r="H30" s="4">
        <v>2.4300000000000002</v>
      </c>
    </row>
    <row r="31" spans="2:8">
      <c r="B31" s="1" t="s">
        <v>125</v>
      </c>
      <c r="C31" s="15">
        <v>3.4</v>
      </c>
      <c r="D31" s="1" t="s">
        <v>548</v>
      </c>
      <c r="E31" s="1" t="s">
        <v>126</v>
      </c>
      <c r="F31" s="4">
        <v>2</v>
      </c>
      <c r="G31" s="4">
        <v>20.05</v>
      </c>
      <c r="H31" s="4">
        <v>0.12</v>
      </c>
    </row>
    <row r="32" spans="2:8">
      <c r="B32" s="1" t="s">
        <v>980</v>
      </c>
      <c r="C32" s="15">
        <v>3.41</v>
      </c>
      <c r="D32" s="1" t="s">
        <v>548</v>
      </c>
      <c r="E32" s="1" t="s">
        <v>979</v>
      </c>
      <c r="F32" s="4">
        <v>1</v>
      </c>
      <c r="G32" s="4">
        <v>10.01</v>
      </c>
      <c r="H32" s="4">
        <v>0.06</v>
      </c>
    </row>
    <row r="33" spans="2:8">
      <c r="B33" s="2" t="s">
        <v>977</v>
      </c>
      <c r="C33" s="17"/>
      <c r="D33" s="2"/>
      <c r="E33" s="2"/>
      <c r="F33" s="10"/>
      <c r="G33" s="10">
        <f>SUM(G18:G32)</f>
        <v>14085.68</v>
      </c>
      <c r="H33" s="10">
        <f>SUM(H18:H32)</f>
        <v>85.260000000000019</v>
      </c>
    </row>
    <row r="34" spans="2:8">
      <c r="B34" s="2" t="s">
        <v>502</v>
      </c>
      <c r="C34" s="17"/>
      <c r="D34" s="2"/>
      <c r="E34" s="2"/>
      <c r="F34" s="10"/>
      <c r="G34" s="10">
        <v>700.81</v>
      </c>
      <c r="H34" s="10">
        <v>4.24</v>
      </c>
    </row>
    <row r="35" spans="2:8">
      <c r="B35" s="2" t="s">
        <v>368</v>
      </c>
      <c r="C35" s="17"/>
      <c r="D35" s="2"/>
      <c r="E35" s="2"/>
      <c r="F35" s="10"/>
      <c r="G35" s="10">
        <v>15467.09</v>
      </c>
      <c r="H35" s="10">
        <v>93.63</v>
      </c>
    </row>
    <row r="36" spans="2:8">
      <c r="B36" s="2" t="s">
        <v>503</v>
      </c>
      <c r="C36" s="17"/>
      <c r="D36" s="2"/>
      <c r="E36" s="2"/>
      <c r="F36" s="10"/>
      <c r="G36" s="10">
        <v>1052.6765663799993</v>
      </c>
      <c r="H36" s="10">
        <v>6.37</v>
      </c>
    </row>
    <row r="37" spans="2:8">
      <c r="B37" s="2" t="s">
        <v>370</v>
      </c>
      <c r="C37" s="17"/>
      <c r="D37" s="2"/>
      <c r="E37" s="2"/>
      <c r="F37" s="10"/>
      <c r="G37" s="10">
        <v>16519.76656638</v>
      </c>
      <c r="H37" s="10">
        <v>100</v>
      </c>
    </row>
    <row r="38" spans="2:8">
      <c r="B38" s="1" t="s">
        <v>371</v>
      </c>
    </row>
    <row r="39" spans="2:8">
      <c r="B39" s="1" t="s">
        <v>372</v>
      </c>
    </row>
    <row r="40" spans="2:8">
      <c r="B40" s="2"/>
    </row>
    <row r="41" spans="2:8" ht="25.5">
      <c r="B41" s="11" t="s">
        <v>373</v>
      </c>
      <c r="C41" s="15" t="s">
        <v>374</v>
      </c>
    </row>
    <row r="42" spans="2:8">
      <c r="B42" s="2"/>
    </row>
    <row r="43" spans="2:8">
      <c r="B43" s="2" t="s">
        <v>375</v>
      </c>
    </row>
    <row r="44" spans="2:8">
      <c r="B44" s="2" t="s">
        <v>376</v>
      </c>
    </row>
    <row r="45" spans="2:8">
      <c r="B45" s="2" t="s">
        <v>1056</v>
      </c>
      <c r="C45" s="17"/>
    </row>
    <row r="46" spans="2:8">
      <c r="B46" s="2" t="s">
        <v>1055</v>
      </c>
      <c r="C46" s="17"/>
    </row>
    <row r="47" spans="2:8">
      <c r="B47" s="2" t="s">
        <v>1054</v>
      </c>
      <c r="C47" s="17"/>
    </row>
    <row r="48" spans="2:8">
      <c r="B48" s="2" t="s">
        <v>1053</v>
      </c>
      <c r="C48" s="17"/>
    </row>
    <row r="49" spans="2:3">
      <c r="B49" s="2" t="s">
        <v>1052</v>
      </c>
      <c r="C49" s="17"/>
    </row>
    <row r="50" spans="2:3">
      <c r="B50" s="2" t="s">
        <v>1051</v>
      </c>
      <c r="C50" s="17"/>
    </row>
    <row r="51" spans="2:3">
      <c r="B51" s="2" t="s">
        <v>1050</v>
      </c>
      <c r="C51" s="17"/>
    </row>
    <row r="52" spans="2:3">
      <c r="B52" s="2" t="s">
        <v>1049</v>
      </c>
      <c r="C52" s="17"/>
    </row>
    <row r="53" spans="2:3">
      <c r="B53" s="2" t="s">
        <v>377</v>
      </c>
      <c r="C53" s="17"/>
    </row>
    <row r="54" spans="2:3">
      <c r="B54" s="16" t="s">
        <v>1048</v>
      </c>
    </row>
  </sheetData>
  <mergeCells count="2">
    <mergeCell ref="B1:E1"/>
    <mergeCell ref="C3:C7"/>
  </mergeCells>
  <hyperlinks>
    <hyperlink ref="A1" location="Index!A1" display="Index" xr:uid="{5C4FD9FE-404E-4B07-9934-7DCC2B2A5745}"/>
  </hyperlinks>
  <pageMargins left="0.75" right="0.75" top="1" bottom="1" header="0.5" footer="0.5"/>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B204F-875B-403E-AAD5-CDD38FB00FA4}">
  <dimension ref="A1:H61"/>
  <sheetViews>
    <sheetView topLeftCell="A52" workbookViewId="0">
      <selection activeCell="B60" sqref="B60"/>
    </sheetView>
  </sheetViews>
  <sheetFormatPr defaultRowHeight="12.75"/>
  <cols>
    <col min="1" max="1" width="5.42578125" style="1" bestFit="1" customWidth="1"/>
    <col min="2" max="2" width="72.28515625" style="1" bestFit="1" customWidth="1"/>
    <col min="3" max="3" width="20.7109375" style="15"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1047</v>
      </c>
      <c r="C1" s="269"/>
      <c r="D1" s="269"/>
      <c r="E1" s="269"/>
    </row>
    <row r="2" spans="1:8" ht="13.5" thickBot="1"/>
    <row r="3" spans="1:8" ht="15">
      <c r="B3" s="90" t="s">
        <v>2075</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989</v>
      </c>
      <c r="C15" s="15">
        <v>3.48</v>
      </c>
      <c r="D15" s="1" t="s">
        <v>356</v>
      </c>
      <c r="E15" s="1" t="s">
        <v>988</v>
      </c>
      <c r="F15" s="4">
        <v>120000</v>
      </c>
      <c r="G15" s="4">
        <v>120.17</v>
      </c>
      <c r="H15" s="4">
        <v>1.21</v>
      </c>
    </row>
    <row r="16" spans="1:8">
      <c r="B16" s="2" t="s">
        <v>358</v>
      </c>
      <c r="C16" s="17"/>
      <c r="D16" s="2"/>
      <c r="E16" s="2"/>
      <c r="F16" s="10"/>
      <c r="G16" s="10">
        <f>SUM(G11:G15)</f>
        <v>120.17</v>
      </c>
      <c r="H16" s="10">
        <f>SUM(H11:H15)</f>
        <v>1.21</v>
      </c>
    </row>
    <row r="17" spans="2:8">
      <c r="B17" s="2" t="s">
        <v>850</v>
      </c>
    </row>
    <row r="18" spans="2:8">
      <c r="B18" s="1" t="s">
        <v>1046</v>
      </c>
      <c r="C18" s="15">
        <v>7.2</v>
      </c>
      <c r="D18" s="1" t="s">
        <v>943</v>
      </c>
      <c r="E18" s="1" t="s">
        <v>1045</v>
      </c>
      <c r="F18" s="4">
        <v>87</v>
      </c>
      <c r="G18" s="4">
        <v>1147.78</v>
      </c>
      <c r="H18" s="4">
        <v>11.55</v>
      </c>
    </row>
    <row r="19" spans="2:8">
      <c r="B19" s="1" t="s">
        <v>1018</v>
      </c>
      <c r="C19" s="15">
        <v>14.38</v>
      </c>
      <c r="D19" s="1" t="s">
        <v>867</v>
      </c>
      <c r="E19" s="1" t="s">
        <v>942</v>
      </c>
      <c r="F19" s="4">
        <v>86</v>
      </c>
      <c r="G19" s="4">
        <v>1125.8699999999999</v>
      </c>
      <c r="H19" s="4">
        <v>11.33</v>
      </c>
    </row>
    <row r="20" spans="2:8">
      <c r="B20" s="1" t="s">
        <v>1044</v>
      </c>
      <c r="C20" s="15">
        <v>3.46</v>
      </c>
      <c r="D20" s="1" t="s">
        <v>548</v>
      </c>
      <c r="E20" s="1" t="s">
        <v>1043</v>
      </c>
      <c r="F20" s="4">
        <v>99</v>
      </c>
      <c r="G20" s="4">
        <v>994.74</v>
      </c>
      <c r="H20" s="4">
        <v>10.01</v>
      </c>
    </row>
    <row r="21" spans="2:8">
      <c r="B21" s="1" t="s">
        <v>983</v>
      </c>
      <c r="C21" s="15">
        <v>3.48</v>
      </c>
      <c r="D21" s="1" t="s">
        <v>548</v>
      </c>
      <c r="E21" s="1" t="s">
        <v>872</v>
      </c>
      <c r="F21" s="4">
        <v>98</v>
      </c>
      <c r="G21" s="4">
        <v>981.98</v>
      </c>
      <c r="H21" s="4">
        <v>9.8800000000000008</v>
      </c>
    </row>
    <row r="22" spans="2:8">
      <c r="B22" s="1" t="s">
        <v>1042</v>
      </c>
      <c r="C22" s="15">
        <v>3.48</v>
      </c>
      <c r="D22" s="1" t="s">
        <v>548</v>
      </c>
      <c r="E22" s="1" t="s">
        <v>1041</v>
      </c>
      <c r="F22" s="4">
        <v>95</v>
      </c>
      <c r="G22" s="4">
        <v>955.92</v>
      </c>
      <c r="H22" s="4">
        <v>9.6199999999999992</v>
      </c>
    </row>
    <row r="23" spans="2:8">
      <c r="B23" s="1" t="s">
        <v>1040</v>
      </c>
      <c r="C23" s="15">
        <v>3.45</v>
      </c>
      <c r="D23" s="1" t="s">
        <v>548</v>
      </c>
      <c r="E23" s="1" t="s">
        <v>1039</v>
      </c>
      <c r="F23" s="4">
        <v>80</v>
      </c>
      <c r="G23" s="4">
        <v>803.36</v>
      </c>
      <c r="H23" s="4">
        <v>8.08</v>
      </c>
    </row>
    <row r="24" spans="2:8">
      <c r="B24" s="1" t="s">
        <v>1017</v>
      </c>
      <c r="C24" s="15">
        <v>3.59</v>
      </c>
      <c r="D24" s="1" t="s">
        <v>1016</v>
      </c>
      <c r="E24" s="1" t="s">
        <v>1015</v>
      </c>
      <c r="F24" s="4">
        <v>68</v>
      </c>
      <c r="G24" s="4">
        <v>682.16</v>
      </c>
      <c r="H24" s="4">
        <v>6.86</v>
      </c>
    </row>
    <row r="25" spans="2:8">
      <c r="B25" s="1" t="s">
        <v>1038</v>
      </c>
      <c r="C25" s="15">
        <v>10.1</v>
      </c>
      <c r="D25" s="1" t="s">
        <v>867</v>
      </c>
      <c r="E25" s="1" t="s">
        <v>1037</v>
      </c>
      <c r="F25" s="4">
        <v>50</v>
      </c>
      <c r="G25" s="4">
        <v>643.76</v>
      </c>
      <c r="H25" s="4">
        <v>6.48</v>
      </c>
    </row>
    <row r="26" spans="2:8">
      <c r="B26" s="1" t="s">
        <v>1036</v>
      </c>
      <c r="C26" s="15">
        <v>3.59</v>
      </c>
      <c r="D26" s="1" t="s">
        <v>861</v>
      </c>
      <c r="E26" s="1" t="s">
        <v>1035</v>
      </c>
      <c r="F26" s="4">
        <v>25</v>
      </c>
      <c r="G26" s="4">
        <v>501.58</v>
      </c>
      <c r="H26" s="4">
        <v>5.05</v>
      </c>
    </row>
    <row r="27" spans="2:8">
      <c r="B27" s="1" t="s">
        <v>1012</v>
      </c>
      <c r="C27" s="15">
        <v>5.69</v>
      </c>
      <c r="D27" s="1" t="s">
        <v>558</v>
      </c>
      <c r="E27" s="1" t="s">
        <v>559</v>
      </c>
      <c r="F27" s="4">
        <v>40500</v>
      </c>
      <c r="G27" s="4">
        <v>405.35</v>
      </c>
      <c r="H27" s="4">
        <v>4.08</v>
      </c>
    </row>
    <row r="28" spans="2:8">
      <c r="B28" s="1" t="s">
        <v>1034</v>
      </c>
      <c r="C28" s="15">
        <v>3.56</v>
      </c>
      <c r="D28" s="1" t="s">
        <v>548</v>
      </c>
      <c r="E28" s="1" t="s">
        <v>875</v>
      </c>
      <c r="F28" s="4">
        <v>39</v>
      </c>
      <c r="G28" s="4">
        <v>390.34</v>
      </c>
      <c r="H28" s="4">
        <v>3.93</v>
      </c>
    </row>
    <row r="29" spans="2:8">
      <c r="B29" s="1" t="s">
        <v>1033</v>
      </c>
      <c r="C29" s="15">
        <v>3.42</v>
      </c>
      <c r="D29" s="1" t="s">
        <v>554</v>
      </c>
      <c r="E29" s="1" t="s">
        <v>1032</v>
      </c>
      <c r="F29" s="4">
        <v>15</v>
      </c>
      <c r="G29" s="4">
        <v>150.77000000000001</v>
      </c>
      <c r="H29" s="4">
        <v>1.52</v>
      </c>
    </row>
    <row r="30" spans="2:8">
      <c r="B30" s="1" t="s">
        <v>1011</v>
      </c>
      <c r="C30" s="15">
        <v>3.46</v>
      </c>
      <c r="D30" s="1" t="s">
        <v>548</v>
      </c>
      <c r="E30" s="1" t="s">
        <v>124</v>
      </c>
      <c r="F30" s="4">
        <v>1</v>
      </c>
      <c r="G30" s="4">
        <v>100.34</v>
      </c>
      <c r="H30" s="4">
        <v>1.01</v>
      </c>
    </row>
    <row r="31" spans="2:8">
      <c r="B31" s="2" t="s">
        <v>977</v>
      </c>
      <c r="C31" s="17"/>
      <c r="D31" s="2"/>
      <c r="E31" s="2"/>
      <c r="F31" s="10"/>
      <c r="G31" s="10">
        <f>SUM(G17:G30)</f>
        <v>8883.9499999999989</v>
      </c>
      <c r="H31" s="10">
        <f>SUM(H17:H30)</f>
        <v>89.4</v>
      </c>
    </row>
    <row r="32" spans="2:8">
      <c r="B32" s="2" t="s">
        <v>502</v>
      </c>
      <c r="C32" s="17"/>
      <c r="D32" s="2"/>
      <c r="E32" s="2"/>
      <c r="F32" s="10"/>
      <c r="G32" s="10">
        <v>367.46</v>
      </c>
      <c r="H32" s="10">
        <v>3.7</v>
      </c>
    </row>
    <row r="33" spans="2:8">
      <c r="B33" s="2" t="s">
        <v>368</v>
      </c>
      <c r="C33" s="17"/>
      <c r="D33" s="2"/>
      <c r="E33" s="2"/>
      <c r="F33" s="10"/>
      <c r="G33" s="10">
        <v>9371.58</v>
      </c>
      <c r="H33" s="10">
        <v>94.29</v>
      </c>
    </row>
    <row r="34" spans="2:8">
      <c r="B34" s="2" t="s">
        <v>503</v>
      </c>
      <c r="C34" s="17"/>
      <c r="D34" s="2"/>
      <c r="E34" s="2"/>
      <c r="F34" s="10"/>
      <c r="G34" s="10">
        <v>567.5747464799997</v>
      </c>
      <c r="H34" s="10">
        <v>5.7099999999999937</v>
      </c>
    </row>
    <row r="35" spans="2:8">
      <c r="B35" s="2" t="s">
        <v>370</v>
      </c>
      <c r="C35" s="17"/>
      <c r="D35" s="2"/>
      <c r="E35" s="2"/>
      <c r="F35" s="10"/>
      <c r="G35" s="10">
        <v>9939.1547464800005</v>
      </c>
      <c r="H35" s="10">
        <v>100</v>
      </c>
    </row>
    <row r="36" spans="2:8">
      <c r="B36" s="1" t="s">
        <v>371</v>
      </c>
    </row>
    <row r="37" spans="2:8">
      <c r="B37" s="1" t="s">
        <v>372</v>
      </c>
    </row>
    <row r="38" spans="2:8">
      <c r="B38" s="2"/>
    </row>
    <row r="39" spans="2:8" ht="25.5">
      <c r="B39" s="11" t="s">
        <v>373</v>
      </c>
      <c r="C39" s="15" t="s">
        <v>374</v>
      </c>
    </row>
    <row r="40" spans="2:8">
      <c r="B40" s="2"/>
    </row>
    <row r="41" spans="2:8">
      <c r="B41" s="16" t="s">
        <v>1010</v>
      </c>
    </row>
    <row r="42" spans="2:8">
      <c r="B42" s="2" t="s">
        <v>376</v>
      </c>
    </row>
    <row r="43" spans="2:8">
      <c r="B43" s="2" t="s">
        <v>1031</v>
      </c>
      <c r="C43" s="17"/>
    </row>
    <row r="44" spans="2:8">
      <c r="B44" s="2" t="s">
        <v>1030</v>
      </c>
      <c r="C44" s="17"/>
    </row>
    <row r="45" spans="2:8">
      <c r="B45" s="2" t="s">
        <v>1029</v>
      </c>
      <c r="C45" s="17"/>
    </row>
    <row r="46" spans="2:8">
      <c r="B46" s="2" t="s">
        <v>1028</v>
      </c>
      <c r="C46" s="17"/>
    </row>
    <row r="47" spans="2:8">
      <c r="B47" s="2" t="s">
        <v>1027</v>
      </c>
      <c r="C47" s="17"/>
    </row>
    <row r="48" spans="2:8">
      <c r="B48" s="2" t="s">
        <v>1026</v>
      </c>
      <c r="C48" s="17"/>
    </row>
    <row r="49" spans="2:8">
      <c r="B49" s="2" t="s">
        <v>1025</v>
      </c>
      <c r="C49" s="17"/>
    </row>
    <row r="50" spans="2:8">
      <c r="B50" s="2" t="s">
        <v>1024</v>
      </c>
      <c r="C50" s="17"/>
    </row>
    <row r="51" spans="2:8">
      <c r="B51" s="2" t="s">
        <v>377</v>
      </c>
      <c r="C51" s="17"/>
    </row>
    <row r="52" spans="2:8">
      <c r="B52" s="16" t="s">
        <v>1023</v>
      </c>
    </row>
    <row r="55" spans="2:8">
      <c r="B55" s="16" t="s">
        <v>1000</v>
      </c>
      <c r="C55" s="23"/>
      <c r="D55" s="22"/>
      <c r="E55" s="22"/>
      <c r="F55" s="21"/>
      <c r="G55" s="21"/>
      <c r="H55" s="19"/>
    </row>
    <row r="56" spans="2:8" ht="199.5">
      <c r="B56" s="32" t="s">
        <v>999</v>
      </c>
      <c r="C56" s="31" t="s">
        <v>998</v>
      </c>
      <c r="D56" s="30" t="s">
        <v>997</v>
      </c>
      <c r="E56" s="30" t="s">
        <v>996</v>
      </c>
      <c r="F56" s="29" t="s">
        <v>995</v>
      </c>
      <c r="G56" s="21"/>
      <c r="H56" s="19"/>
    </row>
    <row r="57" spans="2:8" ht="15">
      <c r="B57" s="28" t="s">
        <v>994</v>
      </c>
      <c r="C57" s="27" t="s">
        <v>993</v>
      </c>
      <c r="D57" s="26">
        <v>108</v>
      </c>
      <c r="E57" s="25">
        <v>1.0900000000000001</v>
      </c>
      <c r="F57" s="24">
        <v>857.06</v>
      </c>
      <c r="G57" s="21" t="s">
        <v>992</v>
      </c>
      <c r="H57" s="19"/>
    </row>
    <row r="58" spans="2:8">
      <c r="B58" s="22"/>
      <c r="C58" s="23"/>
      <c r="D58" s="22"/>
      <c r="E58" s="22"/>
      <c r="F58" s="21"/>
      <c r="G58" s="21"/>
      <c r="H58" s="19"/>
    </row>
    <row r="59" spans="2:8">
      <c r="B59" s="22"/>
      <c r="C59" s="23"/>
      <c r="D59" s="22"/>
      <c r="E59" s="22"/>
      <c r="F59" s="21"/>
      <c r="G59" s="21"/>
      <c r="H59" s="19"/>
    </row>
    <row r="60" spans="2:8">
      <c r="B60" s="22" t="s">
        <v>1022</v>
      </c>
      <c r="C60" s="23"/>
      <c r="D60" s="22"/>
      <c r="E60" s="22"/>
      <c r="F60" s="21"/>
      <c r="G60" s="21"/>
      <c r="H60" s="19"/>
    </row>
    <row r="61" spans="2:8">
      <c r="C61" s="20"/>
      <c r="H61" s="19"/>
    </row>
  </sheetData>
  <mergeCells count="2">
    <mergeCell ref="B1:E1"/>
    <mergeCell ref="C3:C7"/>
  </mergeCells>
  <hyperlinks>
    <hyperlink ref="A1" location="Index!A1" display="Index" xr:uid="{84730FDD-5996-41B7-9B49-956875378949}"/>
  </hyperlinks>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8CAF1-95AA-4D7E-8184-C2D549F905DD}">
  <dimension ref="A1:H58"/>
  <sheetViews>
    <sheetView workbookViewId="0">
      <selection activeCell="B1" sqref="B1:E1"/>
    </sheetView>
  </sheetViews>
  <sheetFormatPr defaultRowHeight="12.75"/>
  <cols>
    <col min="1" max="1" width="5.42578125" style="1" bestFit="1" customWidth="1"/>
    <col min="2" max="2" width="72.28515625" style="1" bestFit="1" customWidth="1"/>
    <col min="3" max="3" width="20.7109375" style="15"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1021</v>
      </c>
      <c r="C1" s="269"/>
      <c r="D1" s="269"/>
      <c r="E1" s="269"/>
    </row>
    <row r="2" spans="1:8" ht="13.5" thickBot="1"/>
    <row r="3" spans="1:8" ht="15">
      <c r="B3" s="90" t="s">
        <v>2076</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989</v>
      </c>
      <c r="C15" s="15">
        <v>3.48</v>
      </c>
      <c r="D15" s="1" t="s">
        <v>356</v>
      </c>
      <c r="E15" s="1" t="s">
        <v>988</v>
      </c>
      <c r="F15" s="4">
        <v>120000</v>
      </c>
      <c r="G15" s="4">
        <v>120.17</v>
      </c>
      <c r="H15" s="4">
        <v>1.07</v>
      </c>
    </row>
    <row r="16" spans="1:8">
      <c r="B16" s="2" t="s">
        <v>358</v>
      </c>
      <c r="C16" s="17"/>
      <c r="D16" s="2"/>
      <c r="E16" s="2"/>
      <c r="F16" s="10"/>
      <c r="G16" s="10">
        <f>SUM(G11:G15)</f>
        <v>120.17</v>
      </c>
      <c r="H16" s="10">
        <f>SUM(H11:H15)</f>
        <v>1.07</v>
      </c>
    </row>
    <row r="17" spans="2:8">
      <c r="B17" s="2" t="s">
        <v>850</v>
      </c>
    </row>
    <row r="18" spans="2:8">
      <c r="B18" s="1" t="s">
        <v>1020</v>
      </c>
      <c r="C18" s="15">
        <v>7.16</v>
      </c>
      <c r="D18" s="1" t="s">
        <v>943</v>
      </c>
      <c r="E18" s="1" t="s">
        <v>944</v>
      </c>
      <c r="F18" s="4">
        <v>95</v>
      </c>
      <c r="G18" s="4">
        <v>1253.1600000000001</v>
      </c>
      <c r="H18" s="4">
        <v>11.11</v>
      </c>
    </row>
    <row r="19" spans="2:8">
      <c r="B19" s="1" t="s">
        <v>1019</v>
      </c>
      <c r="C19" s="15">
        <v>14.38</v>
      </c>
      <c r="D19" s="1" t="s">
        <v>867</v>
      </c>
      <c r="E19" s="1" t="s">
        <v>945</v>
      </c>
      <c r="F19" s="4">
        <v>95</v>
      </c>
      <c r="G19" s="4">
        <v>1239.19</v>
      </c>
      <c r="H19" s="4">
        <v>10.99</v>
      </c>
    </row>
    <row r="20" spans="2:8">
      <c r="B20" s="1" t="s">
        <v>1018</v>
      </c>
      <c r="C20" s="15">
        <v>14.38</v>
      </c>
      <c r="D20" s="1" t="s">
        <v>867</v>
      </c>
      <c r="E20" s="1" t="s">
        <v>942</v>
      </c>
      <c r="F20" s="4">
        <v>90</v>
      </c>
      <c r="G20" s="4">
        <v>1178.24</v>
      </c>
      <c r="H20" s="4">
        <v>10.45</v>
      </c>
    </row>
    <row r="21" spans="2:8">
      <c r="B21" s="1" t="s">
        <v>125</v>
      </c>
      <c r="C21" s="15">
        <v>3.4</v>
      </c>
      <c r="D21" s="1" t="s">
        <v>548</v>
      </c>
      <c r="E21" s="1" t="s">
        <v>126</v>
      </c>
      <c r="F21" s="4">
        <v>112</v>
      </c>
      <c r="G21" s="4">
        <v>1122.5999999999999</v>
      </c>
      <c r="H21" s="4">
        <v>9.9600000000000009</v>
      </c>
    </row>
    <row r="22" spans="2:8">
      <c r="B22" s="1" t="s">
        <v>1017</v>
      </c>
      <c r="C22" s="15">
        <v>3.59</v>
      </c>
      <c r="D22" s="1" t="s">
        <v>1016</v>
      </c>
      <c r="E22" s="1" t="s">
        <v>1015</v>
      </c>
      <c r="F22" s="4">
        <v>100</v>
      </c>
      <c r="G22" s="4">
        <v>1003.18</v>
      </c>
      <c r="H22" s="4">
        <v>8.9</v>
      </c>
    </row>
    <row r="23" spans="2:8">
      <c r="B23" s="1" t="s">
        <v>983</v>
      </c>
      <c r="C23" s="15">
        <v>3.48</v>
      </c>
      <c r="D23" s="1" t="s">
        <v>548</v>
      </c>
      <c r="E23" s="1" t="s">
        <v>872</v>
      </c>
      <c r="F23" s="4">
        <v>99</v>
      </c>
      <c r="G23" s="4">
        <v>992</v>
      </c>
      <c r="H23" s="4">
        <v>8.8000000000000007</v>
      </c>
    </row>
    <row r="24" spans="2:8">
      <c r="B24" s="1" t="s">
        <v>1014</v>
      </c>
      <c r="C24" s="15">
        <v>10.06</v>
      </c>
      <c r="D24" s="1" t="s">
        <v>867</v>
      </c>
      <c r="E24" s="1" t="s">
        <v>1013</v>
      </c>
      <c r="F24" s="4">
        <v>60</v>
      </c>
      <c r="G24" s="4">
        <v>779.73</v>
      </c>
      <c r="H24" s="4">
        <v>6.91</v>
      </c>
    </row>
    <row r="25" spans="2:8">
      <c r="B25" s="1" t="s">
        <v>1012</v>
      </c>
      <c r="C25" s="15">
        <v>5.69</v>
      </c>
      <c r="D25" s="1" t="s">
        <v>558</v>
      </c>
      <c r="E25" s="1" t="s">
        <v>559</v>
      </c>
      <c r="F25" s="4">
        <v>48000</v>
      </c>
      <c r="G25" s="4">
        <v>480.42</v>
      </c>
      <c r="H25" s="4">
        <v>4.26</v>
      </c>
    </row>
    <row r="26" spans="2:8">
      <c r="B26" s="1" t="s">
        <v>1011</v>
      </c>
      <c r="C26" s="15">
        <v>3.46</v>
      </c>
      <c r="D26" s="1" t="s">
        <v>548</v>
      </c>
      <c r="E26" s="1" t="s">
        <v>124</v>
      </c>
      <c r="F26" s="4">
        <v>1</v>
      </c>
      <c r="G26" s="4">
        <v>100.34</v>
      </c>
      <c r="H26" s="4">
        <v>0.89</v>
      </c>
    </row>
    <row r="27" spans="2:8">
      <c r="B27" s="1" t="s">
        <v>980</v>
      </c>
      <c r="C27" s="15">
        <v>3.41</v>
      </c>
      <c r="D27" s="1" t="s">
        <v>548</v>
      </c>
      <c r="E27" s="1" t="s">
        <v>979</v>
      </c>
      <c r="F27" s="4">
        <v>3</v>
      </c>
      <c r="G27" s="4">
        <v>30.03</v>
      </c>
      <c r="H27" s="4">
        <v>0.27</v>
      </c>
    </row>
    <row r="28" spans="2:8">
      <c r="B28" s="2" t="s">
        <v>977</v>
      </c>
      <c r="C28" s="17"/>
      <c r="D28" s="2"/>
      <c r="E28" s="2"/>
      <c r="F28" s="10"/>
      <c r="G28" s="10">
        <f>SUM(G17:G27)</f>
        <v>8178.89</v>
      </c>
      <c r="H28" s="10">
        <f>SUM(H17:H27)</f>
        <v>72.539999999999992</v>
      </c>
    </row>
    <row r="29" spans="2:8">
      <c r="B29" s="2" t="s">
        <v>502</v>
      </c>
      <c r="C29" s="17"/>
      <c r="D29" s="2"/>
      <c r="E29" s="2"/>
      <c r="F29" s="10"/>
      <c r="G29" s="10">
        <v>2537</v>
      </c>
      <c r="H29" s="10">
        <v>22.5</v>
      </c>
    </row>
    <row r="30" spans="2:8">
      <c r="B30" s="2" t="s">
        <v>368</v>
      </c>
      <c r="C30" s="17"/>
      <c r="D30" s="2"/>
      <c r="E30" s="2"/>
      <c r="F30" s="10"/>
      <c r="G30" s="10">
        <v>10836.06</v>
      </c>
      <c r="H30" s="10">
        <v>96.1</v>
      </c>
    </row>
    <row r="31" spans="2:8">
      <c r="B31" s="2" t="s">
        <v>503</v>
      </c>
      <c r="C31" s="17"/>
      <c r="D31" s="2"/>
      <c r="E31" s="2"/>
      <c r="F31" s="10"/>
      <c r="G31" s="10">
        <v>440.31286508999983</v>
      </c>
      <c r="H31" s="10">
        <v>3.9000000000000057</v>
      </c>
    </row>
    <row r="32" spans="2:8">
      <c r="B32" s="2" t="s">
        <v>370</v>
      </c>
      <c r="C32" s="17"/>
      <c r="D32" s="2"/>
      <c r="E32" s="2"/>
      <c r="F32" s="10"/>
      <c r="G32" s="10">
        <v>11276.372865089999</v>
      </c>
      <c r="H32" s="10">
        <v>100</v>
      </c>
    </row>
    <row r="33" spans="2:3">
      <c r="B33" s="1" t="s">
        <v>371</v>
      </c>
    </row>
    <row r="34" spans="2:3">
      <c r="B34" s="1" t="s">
        <v>372</v>
      </c>
    </row>
    <row r="35" spans="2:3">
      <c r="B35" s="2"/>
    </row>
    <row r="36" spans="2:3" ht="25.5">
      <c r="B36" s="11" t="s">
        <v>373</v>
      </c>
      <c r="C36" s="15" t="s">
        <v>374</v>
      </c>
    </row>
    <row r="37" spans="2:3">
      <c r="B37" s="2"/>
    </row>
    <row r="38" spans="2:3">
      <c r="B38" s="16" t="s">
        <v>1010</v>
      </c>
    </row>
    <row r="39" spans="2:3">
      <c r="B39" s="2" t="s">
        <v>376</v>
      </c>
    </row>
    <row r="40" spans="2:3">
      <c r="B40" s="2" t="s">
        <v>1009</v>
      </c>
      <c r="C40" s="17"/>
    </row>
    <row r="41" spans="2:3">
      <c r="B41" s="2" t="s">
        <v>1008</v>
      </c>
      <c r="C41" s="17"/>
    </row>
    <row r="42" spans="2:3">
      <c r="B42" s="2" t="s">
        <v>1007</v>
      </c>
      <c r="C42" s="17"/>
    </row>
    <row r="43" spans="2:3">
      <c r="B43" s="2" t="s">
        <v>1006</v>
      </c>
      <c r="C43" s="17"/>
    </row>
    <row r="44" spans="2:3">
      <c r="B44" s="2" t="s">
        <v>1005</v>
      </c>
      <c r="C44" s="17"/>
    </row>
    <row r="45" spans="2:3">
      <c r="B45" s="2" t="s">
        <v>1004</v>
      </c>
      <c r="C45" s="17"/>
    </row>
    <row r="46" spans="2:3">
      <c r="B46" s="2" t="s">
        <v>1003</v>
      </c>
      <c r="C46" s="17"/>
    </row>
    <row r="47" spans="2:3">
      <c r="B47" s="2" t="s">
        <v>1002</v>
      </c>
      <c r="C47" s="17"/>
    </row>
    <row r="48" spans="2:3">
      <c r="B48" s="2" t="s">
        <v>377</v>
      </c>
      <c r="C48" s="17"/>
    </row>
    <row r="49" spans="2:8">
      <c r="B49" s="16" t="s">
        <v>1001</v>
      </c>
    </row>
    <row r="52" spans="2:8">
      <c r="B52" s="16" t="s">
        <v>1000</v>
      </c>
      <c r="C52" s="20"/>
      <c r="H52" s="19"/>
    </row>
    <row r="53" spans="2:8" ht="199.5">
      <c r="B53" s="32" t="s">
        <v>999</v>
      </c>
      <c r="C53" s="31" t="s">
        <v>998</v>
      </c>
      <c r="D53" s="30" t="s">
        <v>997</v>
      </c>
      <c r="E53" s="30" t="s">
        <v>996</v>
      </c>
      <c r="F53" s="29" t="s">
        <v>995</v>
      </c>
      <c r="G53" s="21"/>
      <c r="H53" s="19"/>
    </row>
    <row r="54" spans="2:8" ht="15">
      <c r="B54" s="28" t="s">
        <v>994</v>
      </c>
      <c r="C54" s="27" t="s">
        <v>993</v>
      </c>
      <c r="D54" s="26">
        <v>109.5</v>
      </c>
      <c r="E54" s="25">
        <v>0.97</v>
      </c>
      <c r="F54" s="24">
        <v>875.07</v>
      </c>
      <c r="G54" s="21" t="s">
        <v>992</v>
      </c>
      <c r="H54" s="19"/>
    </row>
    <row r="55" spans="2:8">
      <c r="B55" s="22"/>
      <c r="C55" s="23"/>
      <c r="D55" s="22"/>
      <c r="E55" s="22"/>
      <c r="F55" s="21"/>
      <c r="G55" s="21"/>
      <c r="H55" s="19"/>
    </row>
    <row r="56" spans="2:8">
      <c r="B56" s="22"/>
      <c r="C56" s="23"/>
      <c r="D56" s="22"/>
      <c r="E56" s="22"/>
      <c r="F56" s="21"/>
      <c r="G56" s="21"/>
      <c r="H56" s="19"/>
    </row>
    <row r="57" spans="2:8">
      <c r="B57" s="22" t="s">
        <v>991</v>
      </c>
      <c r="C57" s="23"/>
      <c r="D57" s="22"/>
      <c r="E57" s="22"/>
      <c r="F57" s="21"/>
      <c r="G57" s="21"/>
      <c r="H57" s="19"/>
    </row>
    <row r="58" spans="2:8">
      <c r="C58" s="20"/>
      <c r="H58" s="19"/>
    </row>
  </sheetData>
  <mergeCells count="2">
    <mergeCell ref="B1:E1"/>
    <mergeCell ref="C3:C7"/>
  </mergeCells>
  <hyperlinks>
    <hyperlink ref="A1" location="Index!A1" display="Index" xr:uid="{0DE507D9-557C-468D-AB1D-75ADF9483459}"/>
  </hyperlinks>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107B-5CD8-40D5-80BA-F9D355A07337}">
  <dimension ref="A1:H4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243</v>
      </c>
      <c r="B1" s="269" t="s">
        <v>990</v>
      </c>
      <c r="C1" s="269"/>
      <c r="D1" s="269"/>
      <c r="E1" s="269"/>
    </row>
    <row r="2" spans="1:8" ht="13.5" thickBot="1"/>
    <row r="3" spans="1:8" ht="15">
      <c r="B3" s="90" t="s">
        <v>2077</v>
      </c>
      <c r="C3" s="287"/>
    </row>
    <row r="4" spans="1:8" ht="15">
      <c r="B4" s="91" t="s">
        <v>2066</v>
      </c>
      <c r="C4" s="288"/>
    </row>
    <row r="5" spans="1:8" ht="15">
      <c r="B5" s="92" t="s">
        <v>1925</v>
      </c>
      <c r="C5" s="288"/>
    </row>
    <row r="6" spans="1:8" ht="15">
      <c r="B6" s="92" t="s">
        <v>2067</v>
      </c>
      <c r="C6" s="288"/>
    </row>
    <row r="7" spans="1:8" ht="15.75" thickBot="1">
      <c r="B7" s="95" t="s">
        <v>2068</v>
      </c>
      <c r="C7" s="289"/>
    </row>
    <row r="9" spans="1:8">
      <c r="B9" s="1" t="s">
        <v>344</v>
      </c>
    </row>
    <row r="11" spans="1:8">
      <c r="B11" s="6" t="s">
        <v>345</v>
      </c>
      <c r="C11" s="18" t="s">
        <v>346</v>
      </c>
      <c r="D11" s="6" t="s">
        <v>347</v>
      </c>
      <c r="E11" s="6" t="s">
        <v>348</v>
      </c>
      <c r="F11" s="8" t="s">
        <v>349</v>
      </c>
      <c r="G11" s="8" t="s">
        <v>350</v>
      </c>
      <c r="H11" s="8" t="s">
        <v>351</v>
      </c>
    </row>
    <row r="12" spans="1:8">
      <c r="B12" s="2" t="s">
        <v>352</v>
      </c>
    </row>
    <row r="13" spans="1:8">
      <c r="B13" s="2" t="s">
        <v>353</v>
      </c>
    </row>
    <row r="14" spans="1:8">
      <c r="B14" s="2" t="s">
        <v>354</v>
      </c>
    </row>
    <row r="15" spans="1:8">
      <c r="B15" s="1" t="s">
        <v>989</v>
      </c>
      <c r="C15" s="15">
        <v>3.48</v>
      </c>
      <c r="D15" s="1" t="s">
        <v>356</v>
      </c>
      <c r="E15" s="1" t="s">
        <v>988</v>
      </c>
      <c r="F15" s="4">
        <v>230000</v>
      </c>
      <c r="G15" s="4">
        <v>230.32</v>
      </c>
      <c r="H15" s="4">
        <v>3.6</v>
      </c>
    </row>
    <row r="16" spans="1:8">
      <c r="B16" s="2" t="s">
        <v>358</v>
      </c>
      <c r="C16" s="17"/>
      <c r="D16" s="2"/>
      <c r="E16" s="2"/>
      <c r="F16" s="10"/>
      <c r="G16" s="10">
        <f>SUM(G11:G15)</f>
        <v>230.32</v>
      </c>
      <c r="H16" s="10">
        <f>SUM(H11:H15)</f>
        <v>3.6</v>
      </c>
    </row>
    <row r="17" spans="2:8">
      <c r="B17" s="2" t="s">
        <v>850</v>
      </c>
    </row>
    <row r="18" spans="2:8">
      <c r="B18" s="1" t="s">
        <v>987</v>
      </c>
      <c r="C18" s="15">
        <v>3.58</v>
      </c>
      <c r="D18" s="1" t="s">
        <v>548</v>
      </c>
      <c r="E18" s="1" t="s">
        <v>986</v>
      </c>
      <c r="F18" s="4">
        <v>60</v>
      </c>
      <c r="G18" s="4">
        <v>776.42</v>
      </c>
      <c r="H18" s="4">
        <v>12.14</v>
      </c>
    </row>
    <row r="19" spans="2:8">
      <c r="B19" s="1" t="s">
        <v>985</v>
      </c>
      <c r="C19" s="15">
        <v>3.57</v>
      </c>
      <c r="D19" s="1" t="s">
        <v>548</v>
      </c>
      <c r="E19" s="1" t="s">
        <v>984</v>
      </c>
      <c r="F19" s="4">
        <v>64</v>
      </c>
      <c r="G19" s="4">
        <v>638.75</v>
      </c>
      <c r="H19" s="4">
        <v>9.99</v>
      </c>
    </row>
    <row r="20" spans="2:8">
      <c r="B20" s="1" t="s">
        <v>125</v>
      </c>
      <c r="C20" s="15">
        <v>3.4</v>
      </c>
      <c r="D20" s="1" t="s">
        <v>548</v>
      </c>
      <c r="E20" s="1" t="s">
        <v>126</v>
      </c>
      <c r="F20" s="4">
        <v>60</v>
      </c>
      <c r="G20" s="4">
        <v>601.4</v>
      </c>
      <c r="H20" s="4">
        <v>9.41</v>
      </c>
    </row>
    <row r="21" spans="2:8">
      <c r="B21" s="1" t="s">
        <v>983</v>
      </c>
      <c r="C21" s="15">
        <v>3.48</v>
      </c>
      <c r="D21" s="1" t="s">
        <v>548</v>
      </c>
      <c r="E21" s="1" t="s">
        <v>872</v>
      </c>
      <c r="F21" s="4">
        <v>60</v>
      </c>
      <c r="G21" s="4">
        <v>601.21</v>
      </c>
      <c r="H21" s="4">
        <v>9.4</v>
      </c>
    </row>
    <row r="22" spans="2:8">
      <c r="B22" s="1" t="s">
        <v>982</v>
      </c>
      <c r="C22" s="15">
        <v>3.43</v>
      </c>
      <c r="D22" s="1" t="s">
        <v>548</v>
      </c>
      <c r="E22" s="1" t="s">
        <v>981</v>
      </c>
      <c r="F22" s="4">
        <v>50</v>
      </c>
      <c r="G22" s="4">
        <v>501.24</v>
      </c>
      <c r="H22" s="4">
        <v>7.84</v>
      </c>
    </row>
    <row r="23" spans="2:8">
      <c r="B23" s="1" t="s">
        <v>980</v>
      </c>
      <c r="C23" s="15">
        <v>3.41</v>
      </c>
      <c r="D23" s="1" t="s">
        <v>548</v>
      </c>
      <c r="E23" s="1" t="s">
        <v>979</v>
      </c>
      <c r="F23" s="4">
        <v>42</v>
      </c>
      <c r="G23" s="4">
        <v>420.38</v>
      </c>
      <c r="H23" s="4">
        <v>6.58</v>
      </c>
    </row>
    <row r="24" spans="2:8">
      <c r="B24" s="1" t="s">
        <v>978</v>
      </c>
      <c r="C24" s="15">
        <v>3.48</v>
      </c>
      <c r="D24" s="1" t="s">
        <v>548</v>
      </c>
      <c r="E24" s="1" t="s">
        <v>946</v>
      </c>
      <c r="F24" s="4">
        <v>5</v>
      </c>
      <c r="G24" s="4">
        <v>50.04</v>
      </c>
      <c r="H24" s="4">
        <v>0.78</v>
      </c>
    </row>
    <row r="25" spans="2:8">
      <c r="B25" s="2" t="s">
        <v>977</v>
      </c>
      <c r="C25" s="17"/>
      <c r="D25" s="2"/>
      <c r="E25" s="2"/>
      <c r="F25" s="10"/>
      <c r="G25" s="10">
        <f>SUM(G17:G24)</f>
        <v>3589.4400000000005</v>
      </c>
      <c r="H25" s="10">
        <f>SUM(H17:H24)</f>
        <v>56.14</v>
      </c>
    </row>
    <row r="26" spans="2:8">
      <c r="B26" s="2" t="s">
        <v>502</v>
      </c>
      <c r="C26" s="17"/>
      <c r="D26" s="2"/>
      <c r="E26" s="2"/>
      <c r="F26" s="10"/>
      <c r="G26" s="10">
        <v>2376.38</v>
      </c>
      <c r="H26" s="10">
        <v>37.17</v>
      </c>
    </row>
    <row r="27" spans="2:8">
      <c r="B27" s="2" t="s">
        <v>368</v>
      </c>
      <c r="C27" s="17"/>
      <c r="D27" s="2"/>
      <c r="E27" s="2"/>
      <c r="F27" s="10"/>
      <c r="G27" s="10">
        <v>6196.14</v>
      </c>
      <c r="H27" s="10">
        <v>96.92</v>
      </c>
    </row>
    <row r="28" spans="2:8">
      <c r="B28" s="2" t="s">
        <v>503</v>
      </c>
      <c r="C28" s="17"/>
      <c r="D28" s="2"/>
      <c r="E28" s="2"/>
      <c r="F28" s="10"/>
      <c r="G28" s="10">
        <v>196.98787639999955</v>
      </c>
      <c r="H28" s="10">
        <v>3.08</v>
      </c>
    </row>
    <row r="29" spans="2:8">
      <c r="B29" s="2" t="s">
        <v>370</v>
      </c>
      <c r="C29" s="17"/>
      <c r="D29" s="2"/>
      <c r="E29" s="2"/>
      <c r="F29" s="10"/>
      <c r="G29" s="10">
        <v>6393.1278763999999</v>
      </c>
      <c r="H29" s="10">
        <v>100</v>
      </c>
    </row>
    <row r="30" spans="2:8">
      <c r="B30" s="1" t="s">
        <v>371</v>
      </c>
    </row>
    <row r="31" spans="2:8">
      <c r="B31" s="1" t="s">
        <v>372</v>
      </c>
    </row>
    <row r="32" spans="2:8">
      <c r="B32" s="2"/>
    </row>
    <row r="33" spans="2:3" ht="25.5">
      <c r="B33" s="11" t="s">
        <v>373</v>
      </c>
      <c r="C33" s="15" t="s">
        <v>374</v>
      </c>
    </row>
    <row r="34" spans="2:3">
      <c r="B34" s="2"/>
    </row>
    <row r="35" spans="2:3">
      <c r="B35" s="2" t="s">
        <v>375</v>
      </c>
    </row>
    <row r="36" spans="2:3">
      <c r="B36" s="2" t="s">
        <v>376</v>
      </c>
    </row>
    <row r="37" spans="2:3">
      <c r="B37" s="2" t="s">
        <v>976</v>
      </c>
      <c r="C37" s="17"/>
    </row>
    <row r="38" spans="2:3">
      <c r="B38" s="2" t="s">
        <v>975</v>
      </c>
      <c r="C38" s="17"/>
    </row>
    <row r="39" spans="2:3">
      <c r="B39" s="2" t="s">
        <v>974</v>
      </c>
      <c r="C39" s="17"/>
    </row>
    <row r="40" spans="2:3">
      <c r="B40" s="2" t="s">
        <v>973</v>
      </c>
      <c r="C40" s="17"/>
    </row>
    <row r="41" spans="2:3">
      <c r="B41" s="2" t="s">
        <v>972</v>
      </c>
      <c r="C41" s="17"/>
    </row>
    <row r="42" spans="2:3">
      <c r="B42" s="2" t="s">
        <v>971</v>
      </c>
      <c r="C42" s="17"/>
    </row>
    <row r="43" spans="2:3">
      <c r="B43" s="2" t="s">
        <v>970</v>
      </c>
      <c r="C43" s="17"/>
    </row>
    <row r="44" spans="2:3">
      <c r="B44" s="2" t="s">
        <v>969</v>
      </c>
      <c r="C44" s="17"/>
    </row>
    <row r="45" spans="2:3">
      <c r="B45" s="2" t="s">
        <v>377</v>
      </c>
      <c r="C45" s="17"/>
    </row>
    <row r="46" spans="2:3">
      <c r="B46" s="16" t="s">
        <v>968</v>
      </c>
    </row>
  </sheetData>
  <mergeCells count="2">
    <mergeCell ref="B1:E1"/>
    <mergeCell ref="C3:C7"/>
  </mergeCells>
  <hyperlinks>
    <hyperlink ref="A1" location="Index!A1" display="Index" xr:uid="{C99CBE74-C1DB-4B6F-A99F-09829802D648}"/>
  </hyperlink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450</vt:i4>
      </vt:variant>
    </vt:vector>
  </HeadingPairs>
  <TitlesOfParts>
    <vt:vector size="505" baseType="lpstr">
      <vt:lpstr>Index</vt:lpstr>
      <vt:lpstr>Dividend History</vt:lpstr>
      <vt:lpstr>TAF</vt:lpstr>
      <vt:lpstr>TBAF</vt:lpstr>
      <vt:lpstr>TMIF</vt:lpstr>
      <vt:lpstr>TMAOF</vt:lpstr>
      <vt:lpstr>TEGF</vt:lpstr>
      <vt:lpstr>TUSTF</vt:lpstr>
      <vt:lpstr>TLF</vt:lpstr>
      <vt:lpstr>TSTBF</vt:lpstr>
      <vt:lpstr>TFF</vt:lpstr>
      <vt:lpstr>TIPF</vt:lpstr>
      <vt:lpstr>TFRSTF</vt:lpstr>
      <vt:lpstr>TOF</vt:lpstr>
      <vt:lpstr>TIFA</vt:lpstr>
      <vt:lpstr>TGSFR</vt:lpstr>
      <vt:lpstr>TBPSUF</vt:lpstr>
      <vt:lpstr>TDBF</vt:lpstr>
      <vt:lpstr>TRSFC</vt:lpstr>
      <vt:lpstr>TRSFP</vt:lpstr>
      <vt:lpstr>TRSFM</vt:lpstr>
      <vt:lpstr>TTOFE</vt:lpstr>
      <vt:lpstr>TMCAPF</vt:lpstr>
      <vt:lpstr>TEQPEF</vt:lpstr>
      <vt:lpstr>TTSF96</vt:lpstr>
      <vt:lpstr>TFEF</vt:lpstr>
      <vt:lpstr>TEOF</vt:lpstr>
      <vt:lpstr>TINR</vt:lpstr>
      <vt:lpstr>TSCAPF</vt:lpstr>
      <vt:lpstr>TDIVYF</vt:lpstr>
      <vt:lpstr>TIFSA</vt:lpstr>
      <vt:lpstr>TIFNA</vt:lpstr>
      <vt:lpstr>TNETF</vt:lpstr>
      <vt:lpstr>TNPBETF</vt:lpstr>
      <vt:lpstr>TBFSF</vt:lpstr>
      <vt:lpstr>TDIF</vt:lpstr>
      <vt:lpstr>TICF</vt:lpstr>
      <vt:lpstr>TIPHF</vt:lpstr>
      <vt:lpstr>TREF</vt:lpstr>
      <vt:lpstr>TISF</vt:lpstr>
      <vt:lpstr>TCS</vt:lpstr>
      <vt:lpstr>TYCF</vt:lpstr>
      <vt:lpstr>TQNTF</vt:lpstr>
      <vt:lpstr>TVFS2</vt:lpstr>
      <vt:lpstr>TVFS1</vt:lpstr>
      <vt:lpstr>TFM56F</vt:lpstr>
      <vt:lpstr>TFM56D</vt:lpstr>
      <vt:lpstr>TFM56C</vt:lpstr>
      <vt:lpstr>TFM56B</vt:lpstr>
      <vt:lpstr>TFM56A</vt:lpstr>
      <vt:lpstr>TFM55I</vt:lpstr>
      <vt:lpstr>TFM55G</vt:lpstr>
      <vt:lpstr>TFM55F</vt:lpstr>
      <vt:lpstr>TFM55E</vt:lpstr>
      <vt:lpstr>TFM55D</vt:lpstr>
      <vt:lpstr>Index!Main_Sheet</vt:lpstr>
      <vt:lpstr>TAF</vt:lpstr>
      <vt:lpstr>TAF!TAF_Debt_Related</vt:lpstr>
      <vt:lpstr>TAF!TAF_EQ</vt:lpstr>
      <vt:lpstr>TAF!TAF_EQ_Related</vt:lpstr>
      <vt:lpstr>TAF!TAF_FD</vt:lpstr>
      <vt:lpstr>TAF!TAF_GOV_SEC</vt:lpstr>
      <vt:lpstr>TAF!TAF_MM</vt:lpstr>
      <vt:lpstr>TAF!TAFNAV</vt:lpstr>
      <vt:lpstr>TBAF</vt:lpstr>
      <vt:lpstr>TBAF!TBAF_Debt_Related</vt:lpstr>
      <vt:lpstr>TBAF!TBAF_EQ</vt:lpstr>
      <vt:lpstr>TBAF!TBAF_EQ_Related</vt:lpstr>
      <vt:lpstr>TBAF!TBAF_FD</vt:lpstr>
      <vt:lpstr>TBAF!TBAF_GOV_SEC</vt:lpstr>
      <vt:lpstr>TBAF!TBAF_MM</vt:lpstr>
      <vt:lpstr>TBAF!TBAF_Mutual_F_Units_1</vt:lpstr>
      <vt:lpstr>TBAF!TBAFNAV</vt:lpstr>
      <vt:lpstr>TBFSF</vt:lpstr>
      <vt:lpstr>TBFSF!TBFSF_EQ</vt:lpstr>
      <vt:lpstr>TBFSF!TBFSFNAV</vt:lpstr>
      <vt:lpstr>TBPSUF!TBPSUF</vt:lpstr>
      <vt:lpstr>TFF!TBPSUF</vt:lpstr>
      <vt:lpstr>TFRSTF!TBPSUF</vt:lpstr>
      <vt:lpstr>TGSFR!TBPSUF</vt:lpstr>
      <vt:lpstr>TIFA!TBPSUF</vt:lpstr>
      <vt:lpstr>TIPF!TBPSUF</vt:lpstr>
      <vt:lpstr>TLF!TBPSUF</vt:lpstr>
      <vt:lpstr>TOF!TBPSUF</vt:lpstr>
      <vt:lpstr>TRSFC!TBPSUF</vt:lpstr>
      <vt:lpstr>TSTBF!TBPSUF</vt:lpstr>
      <vt:lpstr>TUSTF!TBPSUF</vt:lpstr>
      <vt:lpstr>TBPSUF!TBPSUF_Debt_Related</vt:lpstr>
      <vt:lpstr>TBPSUF!TBPSUF_GOV_SEC</vt:lpstr>
      <vt:lpstr>TBPSUF!TBPSUF_MM</vt:lpstr>
      <vt:lpstr>TBPSUF!TBPSUFNAV</vt:lpstr>
      <vt:lpstr>TCS</vt:lpstr>
      <vt:lpstr>TCS!TCS_EQ</vt:lpstr>
      <vt:lpstr>TCS!TCSNAV</vt:lpstr>
      <vt:lpstr>TBPSUF!TDBF</vt:lpstr>
      <vt:lpstr>TDBF!TDBF</vt:lpstr>
      <vt:lpstr>TFF!TDBF</vt:lpstr>
      <vt:lpstr>TFRSTF!TDBF</vt:lpstr>
      <vt:lpstr>TGSFR!TDBF</vt:lpstr>
      <vt:lpstr>TIFA!TDBF</vt:lpstr>
      <vt:lpstr>TIPF!TDBF</vt:lpstr>
      <vt:lpstr>TLF!TDBF</vt:lpstr>
      <vt:lpstr>TOF!TDBF</vt:lpstr>
      <vt:lpstr>TRSFC!TDBF</vt:lpstr>
      <vt:lpstr>TSTBF!TDBF</vt:lpstr>
      <vt:lpstr>TUSTF!TDBF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TFRSTF!TFF</vt:lpstr>
      <vt:lpstr>TIPF!TFF</vt:lpstr>
      <vt:lpstr>TFF!TFF_Debt_Related</vt:lpstr>
      <vt:lpstr>TFF!TFF_GOV_SEC</vt:lpstr>
      <vt:lpstr>TFF!TFF_MM</vt:lpstr>
      <vt:lpstr>TFF!TFFNAV</vt:lpstr>
      <vt:lpstr>TFF!TFFSP1NAV</vt:lpstr>
      <vt:lpstr>TBPSUF!TFM55D</vt:lpstr>
      <vt:lpstr>TDBF!TFM55D</vt:lpstr>
      <vt:lpstr>TFF!TFM55D</vt:lpstr>
      <vt:lpstr>TFM55D!TFM55D</vt:lpstr>
      <vt:lpstr>TFM55E!TFM55D</vt:lpstr>
      <vt:lpstr>TFM55F!TFM55D</vt:lpstr>
      <vt:lpstr>TFM55G!TFM55D</vt:lpstr>
      <vt:lpstr>TFM55I!TFM55D</vt:lpstr>
      <vt:lpstr>TFM56A!TFM55D</vt:lpstr>
      <vt:lpstr>TFM56B!TFM55D</vt:lpstr>
      <vt:lpstr>TFM56C!TFM55D</vt:lpstr>
      <vt:lpstr>TFM56D!TFM55D</vt:lpstr>
      <vt:lpstr>TFM56F!TFM55D</vt:lpstr>
      <vt:lpstr>TFRSTF!TFM55D</vt:lpstr>
      <vt:lpstr>TGSFR!TFM55D</vt:lpstr>
      <vt:lpstr>TIFA!TFM55D</vt:lpstr>
      <vt:lpstr>TIPF!TFM55D</vt:lpstr>
      <vt:lpstr>TLF!TFM55D</vt:lpstr>
      <vt:lpstr>TOF!TFM55D</vt:lpstr>
      <vt:lpstr>TRSFC!TFM55D</vt:lpstr>
      <vt:lpstr>TSTBF!TFM55D</vt:lpstr>
      <vt:lpstr>TUSTF!TFM55D</vt:lpstr>
      <vt:lpstr>TFM55D!TFM55D_Debt_Related</vt:lpstr>
      <vt:lpstr>TFM55D!TFM55D_GOV_SEC</vt:lpstr>
      <vt:lpstr>TFM55D!TFM55DNAV</vt:lpstr>
      <vt:lpstr>TBPSUF!TFM55E</vt:lpstr>
      <vt:lpstr>TDBF!TFM55E</vt:lpstr>
      <vt:lpstr>TFF!TFM55E</vt:lpstr>
      <vt:lpstr>TFM55E!TFM55E</vt:lpstr>
      <vt:lpstr>TFM55F!TFM55E</vt:lpstr>
      <vt:lpstr>TFM55G!TFM55E</vt:lpstr>
      <vt:lpstr>TFM55I!TFM55E</vt:lpstr>
      <vt:lpstr>TFM56A!TFM55E</vt:lpstr>
      <vt:lpstr>TFM56B!TFM55E</vt:lpstr>
      <vt:lpstr>TFM56C!TFM55E</vt:lpstr>
      <vt:lpstr>TFM56D!TFM55E</vt:lpstr>
      <vt:lpstr>TFM56F!TFM55E</vt:lpstr>
      <vt:lpstr>TFRSTF!TFM55E</vt:lpstr>
      <vt:lpstr>TGSFR!TFM55E</vt:lpstr>
      <vt:lpstr>TIFA!TFM55E</vt:lpstr>
      <vt:lpstr>TIPF!TFM55E</vt:lpstr>
      <vt:lpstr>TLF!TFM55E</vt:lpstr>
      <vt:lpstr>TOF!TFM55E</vt:lpstr>
      <vt:lpstr>TRSFC!TFM55E</vt:lpstr>
      <vt:lpstr>TSTBF!TFM55E</vt:lpstr>
      <vt:lpstr>TUSTF!TFM55E</vt:lpstr>
      <vt:lpstr>TFM55E!TFM55E_Debt_Related</vt:lpstr>
      <vt:lpstr>TFM55E!TFM55E_GOV_SEC</vt:lpstr>
      <vt:lpstr>TFM55E!TFM55ENAV</vt:lpstr>
      <vt:lpstr>TBPSUF!TFM55F</vt:lpstr>
      <vt:lpstr>TDBF!TFM55F</vt:lpstr>
      <vt:lpstr>TFF!TFM55F</vt:lpstr>
      <vt:lpstr>TFM55F!TFM55F</vt:lpstr>
      <vt:lpstr>TFM55G!TFM55F</vt:lpstr>
      <vt:lpstr>TFM55I!TFM55F</vt:lpstr>
      <vt:lpstr>TFM56A!TFM55F</vt:lpstr>
      <vt:lpstr>TFM56B!TFM55F</vt:lpstr>
      <vt:lpstr>TFM56C!TFM55F</vt:lpstr>
      <vt:lpstr>TFM56D!TFM55F</vt:lpstr>
      <vt:lpstr>TFM56F!TFM55F</vt:lpstr>
      <vt:lpstr>TFRSTF!TFM55F</vt:lpstr>
      <vt:lpstr>TGSFR!TFM55F</vt:lpstr>
      <vt:lpstr>TIFA!TFM55F</vt:lpstr>
      <vt:lpstr>TIPF!TFM55F</vt:lpstr>
      <vt:lpstr>TLF!TFM55F</vt:lpstr>
      <vt:lpstr>TOF!TFM55F</vt:lpstr>
      <vt:lpstr>TRSFC!TFM55F</vt:lpstr>
      <vt:lpstr>TSTBF!TFM55F</vt:lpstr>
      <vt:lpstr>TUSTF!TFM55F</vt:lpstr>
      <vt:lpstr>TFM55F!TFM55F_Debt_Related</vt:lpstr>
      <vt:lpstr>TFM55F!TFM55F_GOV_SEC</vt:lpstr>
      <vt:lpstr>TFM55F!TFM55FNAV</vt:lpstr>
      <vt:lpstr>TBPSUF!TFM55G</vt:lpstr>
      <vt:lpstr>TDBF!TFM55G</vt:lpstr>
      <vt:lpstr>TFF!TFM55G</vt:lpstr>
      <vt:lpstr>TFM55G!TFM55G</vt:lpstr>
      <vt:lpstr>TFM55I!TFM55G</vt:lpstr>
      <vt:lpstr>TFM56A!TFM55G</vt:lpstr>
      <vt:lpstr>TFM56B!TFM55G</vt:lpstr>
      <vt:lpstr>TFM56C!TFM55G</vt:lpstr>
      <vt:lpstr>TFM56D!TFM55G</vt:lpstr>
      <vt:lpstr>TFM56F!TFM55G</vt:lpstr>
      <vt:lpstr>TFRSTF!TFM55G</vt:lpstr>
      <vt:lpstr>TGSFR!TFM55G</vt:lpstr>
      <vt:lpstr>TIFA!TFM55G</vt:lpstr>
      <vt:lpstr>TIPF!TFM55G</vt:lpstr>
      <vt:lpstr>TLF!TFM55G</vt:lpstr>
      <vt:lpstr>TOF!TFM55G</vt:lpstr>
      <vt:lpstr>TRSFC!TFM55G</vt:lpstr>
      <vt:lpstr>TSTBF!TFM55G</vt:lpstr>
      <vt:lpstr>TUSTF!TFM55G</vt:lpstr>
      <vt:lpstr>TFM55G!TFM55G_Debt_Related</vt:lpstr>
      <vt:lpstr>TFM55G!TFM55G_GOV_SEC</vt:lpstr>
      <vt:lpstr>TFM55G!TFM55GNAV</vt:lpstr>
      <vt:lpstr>TBPSUF!TFM55I</vt:lpstr>
      <vt:lpstr>TDBF!TFM55I</vt:lpstr>
      <vt:lpstr>TFF!TFM55I</vt:lpstr>
      <vt:lpstr>TFM55I!TFM55I</vt:lpstr>
      <vt:lpstr>TFM56A!TFM55I</vt:lpstr>
      <vt:lpstr>TFM56B!TFM55I</vt:lpstr>
      <vt:lpstr>TFM56C!TFM55I</vt:lpstr>
      <vt:lpstr>TFM56D!TFM55I</vt:lpstr>
      <vt:lpstr>TFM56F!TFM55I</vt:lpstr>
      <vt:lpstr>TFRSTF!TFM55I</vt:lpstr>
      <vt:lpstr>TGSFR!TFM55I</vt:lpstr>
      <vt:lpstr>TIFA!TFM55I</vt:lpstr>
      <vt:lpstr>TIPF!TFM55I</vt:lpstr>
      <vt:lpstr>TLF!TFM55I</vt:lpstr>
      <vt:lpstr>TOF!TFM55I</vt:lpstr>
      <vt:lpstr>TRSFC!TFM55I</vt:lpstr>
      <vt:lpstr>TSTBF!TFM55I</vt:lpstr>
      <vt:lpstr>TUSTF!TFM55I</vt:lpstr>
      <vt:lpstr>TFM55I!TFM55I_Debt_Related</vt:lpstr>
      <vt:lpstr>TFM55I!TFM55INAV</vt:lpstr>
      <vt:lpstr>TBPSUF!TFM56A</vt:lpstr>
      <vt:lpstr>TDBF!TFM56A</vt:lpstr>
      <vt:lpstr>TFF!TFM56A</vt:lpstr>
      <vt:lpstr>TFM56A!TFM56A</vt:lpstr>
      <vt:lpstr>TFM56B!TFM56A</vt:lpstr>
      <vt:lpstr>TFM56C!TFM56A</vt:lpstr>
      <vt:lpstr>TFM56D!TFM56A</vt:lpstr>
      <vt:lpstr>TFM56F!TFM56A</vt:lpstr>
      <vt:lpstr>TFRSTF!TFM56A</vt:lpstr>
      <vt:lpstr>TGSFR!TFM56A</vt:lpstr>
      <vt:lpstr>TIFA!TFM56A</vt:lpstr>
      <vt:lpstr>TIPF!TFM56A</vt:lpstr>
      <vt:lpstr>TLF!TFM56A</vt:lpstr>
      <vt:lpstr>TOF!TFM56A</vt:lpstr>
      <vt:lpstr>TRSFC!TFM56A</vt:lpstr>
      <vt:lpstr>TSTBF!TFM56A</vt:lpstr>
      <vt:lpstr>TUSTF!TFM56A</vt:lpstr>
      <vt:lpstr>TFM56A!TFM56A_Debt_Related</vt:lpstr>
      <vt:lpstr>TFM56A!TFM56ANAV</vt:lpstr>
      <vt:lpstr>TBPSUF!TFM56B</vt:lpstr>
      <vt:lpstr>TDBF!TFM56B</vt:lpstr>
      <vt:lpstr>TFF!TFM56B</vt:lpstr>
      <vt:lpstr>TFM56B!TFM56B</vt:lpstr>
      <vt:lpstr>TFM56C!TFM56B</vt:lpstr>
      <vt:lpstr>TFM56D!TFM56B</vt:lpstr>
      <vt:lpstr>TFM56F!TFM56B</vt:lpstr>
      <vt:lpstr>TFRSTF!TFM56B</vt:lpstr>
      <vt:lpstr>TGSFR!TFM56B</vt:lpstr>
      <vt:lpstr>TIFA!TFM56B</vt:lpstr>
      <vt:lpstr>TIPF!TFM56B</vt:lpstr>
      <vt:lpstr>TLF!TFM56B</vt:lpstr>
      <vt:lpstr>TOF!TFM56B</vt:lpstr>
      <vt:lpstr>TRSFC!TFM56B</vt:lpstr>
      <vt:lpstr>TSTBF!TFM56B</vt:lpstr>
      <vt:lpstr>TUSTF!TFM56B</vt:lpstr>
      <vt:lpstr>TFM56B!TFM56B_Debt_Related</vt:lpstr>
      <vt:lpstr>TFM56B!TFM56BNAV</vt:lpstr>
      <vt:lpstr>TBPSUF!TFM56C</vt:lpstr>
      <vt:lpstr>TDBF!TFM56C</vt:lpstr>
      <vt:lpstr>TFF!TFM56C</vt:lpstr>
      <vt:lpstr>TFM56C!TFM56C</vt:lpstr>
      <vt:lpstr>TFM56D!TFM56C</vt:lpstr>
      <vt:lpstr>TFM56F!TFM56C</vt:lpstr>
      <vt:lpstr>TFRSTF!TFM56C</vt:lpstr>
      <vt:lpstr>TGSFR!TFM56C</vt:lpstr>
      <vt:lpstr>TIFA!TFM56C</vt:lpstr>
      <vt:lpstr>TIPF!TFM56C</vt:lpstr>
      <vt:lpstr>TLF!TFM56C</vt:lpstr>
      <vt:lpstr>TOF!TFM56C</vt:lpstr>
      <vt:lpstr>TRSFC!TFM56C</vt:lpstr>
      <vt:lpstr>TSTBF!TFM56C</vt:lpstr>
      <vt:lpstr>TUSTF!TFM56C</vt:lpstr>
      <vt:lpstr>TFM56C!TFM56C_Debt_Related</vt:lpstr>
      <vt:lpstr>TFM56C!TFM56CNAV</vt:lpstr>
      <vt:lpstr>TBPSUF!TFM56D</vt:lpstr>
      <vt:lpstr>TDBF!TFM56D</vt:lpstr>
      <vt:lpstr>TFF!TFM56D</vt:lpstr>
      <vt:lpstr>TFM56D!TFM56D</vt:lpstr>
      <vt:lpstr>TFM56F!TFM56D</vt:lpstr>
      <vt:lpstr>TFRSTF!TFM56D</vt:lpstr>
      <vt:lpstr>TGSFR!TFM56D</vt:lpstr>
      <vt:lpstr>TIFA!TFM56D</vt:lpstr>
      <vt:lpstr>TIPF!TFM56D</vt:lpstr>
      <vt:lpstr>TLF!TFM56D</vt:lpstr>
      <vt:lpstr>TOF!TFM56D</vt:lpstr>
      <vt:lpstr>TRSFC!TFM56D</vt:lpstr>
      <vt:lpstr>TSTBF!TFM56D</vt:lpstr>
      <vt:lpstr>TUSTF!TFM56D</vt:lpstr>
      <vt:lpstr>TFM56D!TFM56D_Debt_Related</vt:lpstr>
      <vt:lpstr>TFM56D!TFM56DNAV</vt:lpstr>
      <vt:lpstr>TBPSUF!TFM56F</vt:lpstr>
      <vt:lpstr>TDBF!TFM56F</vt:lpstr>
      <vt:lpstr>TFF!TFM56F</vt:lpstr>
      <vt:lpstr>TFM56F!TFM56F</vt:lpstr>
      <vt:lpstr>TFRSTF!TFM56F</vt:lpstr>
      <vt:lpstr>TGSFR!TFM56F</vt:lpstr>
      <vt:lpstr>TIFA!TFM56F</vt:lpstr>
      <vt:lpstr>TIPF!TFM56F</vt:lpstr>
      <vt:lpstr>TLF!TFM56F</vt:lpstr>
      <vt:lpstr>TOF!TFM56F</vt:lpstr>
      <vt:lpstr>TRSFC!TFM56F</vt:lpstr>
      <vt:lpstr>TSTBF!TFM56F</vt:lpstr>
      <vt:lpstr>TUSTF!TFM56F</vt:lpstr>
      <vt:lpstr>TFM56F!TFM56F_Debt_Related</vt:lpstr>
      <vt:lpstr>TFM56F!TFM56FNAV</vt:lpstr>
      <vt:lpstr>TFRSTF!TFRSTF</vt:lpstr>
      <vt:lpstr>TFRSTF!TFRSTF_GOV_SEC</vt:lpstr>
      <vt:lpstr>TFRSTF!TFRSTF_MM</vt:lpstr>
      <vt:lpstr>TFRSTF!TFRSTFNAV</vt:lpstr>
      <vt:lpstr>TFF!TGSFR</vt:lpstr>
      <vt:lpstr>TFRSTF!TGSFR</vt:lpstr>
      <vt:lpstr>TGSFR!TGSFR</vt:lpstr>
      <vt:lpstr>TIFA!TGSFR</vt:lpstr>
      <vt:lpstr>TIPF!TGSFR</vt:lpstr>
      <vt:lpstr>TLF!TGSFR</vt:lpstr>
      <vt:lpstr>TOF!TGSFR</vt:lpstr>
      <vt:lpstr>TRSFC!TGSFR</vt:lpstr>
      <vt:lpstr>TSTBF!TGSFR</vt:lpstr>
      <vt:lpstr>TUSTF!TGSFR</vt:lpstr>
      <vt:lpstr>TGSFR!TGSFR_GOV_SEC</vt:lpstr>
      <vt:lpstr>TGSFR!TGSFRNAV</vt:lpstr>
      <vt:lpstr>TICF</vt:lpstr>
      <vt:lpstr>TICF!TICF_Debt_Related</vt:lpstr>
      <vt:lpstr>TICF!TICF_EQ</vt:lpstr>
      <vt:lpstr>TICF!TICFNAV</vt:lpstr>
      <vt:lpstr>TFF!TIFA</vt:lpstr>
      <vt:lpstr>TFRSTF!TIFA</vt:lpstr>
      <vt:lpstr>TIFA!TIFA</vt:lpstr>
      <vt:lpstr>TIPF!TIFA</vt:lpstr>
      <vt:lpstr>TLF!TIFA</vt:lpstr>
      <vt:lpstr>TOF!TIFA</vt:lpstr>
      <vt:lpstr>TRSFC!TIFA</vt:lpstr>
      <vt:lpstr>TSTBF!TIFA</vt:lpstr>
      <vt:lpstr>TUSTF!TIFA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TFRSTF!TIPF</vt:lpstr>
      <vt:lpstr>TIPF!TIPF</vt:lpstr>
      <vt:lpstr>TIPF!TIPF_Debt_Related</vt:lpstr>
      <vt:lpstr>TIPF!TIPF_Debt_Related_UNLISTED</vt:lpstr>
      <vt:lpstr>TIPF!TIPF_GOV_SEC</vt:lpstr>
      <vt:lpstr>TIPF!TIPFNAV</vt:lpstr>
      <vt:lpstr>TIPF!TIPFSP1NAV</vt:lpstr>
      <vt:lpstr>TIPHF</vt:lpstr>
      <vt:lpstr>TIPHF!TIPHF_EQ</vt:lpstr>
      <vt:lpstr>TIPHF!TIPHFNAV</vt:lpstr>
      <vt:lpstr>TISF</vt:lpstr>
      <vt:lpstr>TISF!TISF_EQ</vt:lpstr>
      <vt:lpstr>TISF!TISFNAV</vt:lpstr>
      <vt:lpstr>TFF!TLF</vt:lpstr>
      <vt:lpstr>TFRSTF!TLF</vt:lpstr>
      <vt:lpstr>TIPF!TLF</vt:lpstr>
      <vt:lpstr>TLF!TLF</vt:lpstr>
      <vt:lpstr>TSTBF!TLF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TMCAPF!TMCAPF_EQ_FU_Related_1</vt:lpstr>
      <vt:lpstr>TMCAPF!TMCAPFNAV</vt:lpstr>
      <vt:lpstr>TMIF</vt:lpstr>
      <vt:lpstr>TMIF!TMIF_Debt_Related</vt:lpstr>
      <vt:lpstr>TMIF!TMIF_EQ</vt:lpstr>
      <vt:lpstr>TMIF!TMIF_EQ_Related</vt:lpstr>
      <vt:lpstr>TMIF!TMIF_GOV_SEC</vt:lpstr>
      <vt:lpstr>TMIF!TMIF_MM</vt:lpstr>
      <vt:lpstr>TMIF!TMIFNAV</vt:lpstr>
      <vt:lpstr>TNETF</vt:lpstr>
      <vt:lpstr>TNETF!TNETF_Debt_Related</vt:lpstr>
      <vt:lpstr>TNETF!TNETF_EQ</vt:lpstr>
      <vt:lpstr>TNETF!TNETFNAV</vt:lpstr>
      <vt:lpstr>TNPBETF</vt:lpstr>
      <vt:lpstr>TNPBETF!TNPBETF_EQ</vt:lpstr>
      <vt:lpstr>TNPBETF!TNPBETFNAV</vt:lpstr>
      <vt:lpstr>TFF!TOF</vt:lpstr>
      <vt:lpstr>TFRSTF!TOF</vt:lpstr>
      <vt:lpstr>TIPF!TOF</vt:lpstr>
      <vt:lpstr>TLF!TOF</vt:lpstr>
      <vt:lpstr>TOF!TOF</vt:lpstr>
      <vt:lpstr>TSTBF!TOF</vt:lpstr>
      <vt:lpstr>TUSTF!TOF</vt:lpstr>
      <vt:lpstr>TOF!TOFNAV</vt:lpstr>
      <vt:lpstr>TQNTF</vt:lpstr>
      <vt:lpstr>TQNTF!TQNTF_Debt_Related</vt:lpstr>
      <vt:lpstr>TQNTF!TQNTF_EQ</vt:lpstr>
      <vt:lpstr>TQNTF!TQNTFNAV</vt:lpstr>
      <vt:lpstr>TREF</vt:lpstr>
      <vt:lpstr>TREF!TREF_EQ</vt:lpstr>
      <vt:lpstr>TREF!TREFNAV</vt:lpstr>
      <vt:lpstr>TFF!TRSFC</vt:lpstr>
      <vt:lpstr>TFRSTF!TRSFC</vt:lpstr>
      <vt:lpstr>TIPF!TRSFC</vt:lpstr>
      <vt:lpstr>TLF!TRSFC</vt:lpstr>
      <vt:lpstr>TOF!TRSFC</vt:lpstr>
      <vt:lpstr>TRSFC!TRSFC</vt:lpstr>
      <vt:lpstr>TSTBF!TRSFC</vt:lpstr>
      <vt:lpstr>TUSTF!TRSFC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TSCAPF!TSCAPF_EQ_FU_Related</vt:lpstr>
      <vt:lpstr>TSCAPF!TSCAPFNAV</vt:lpstr>
      <vt:lpstr>TFF!TSTBF</vt:lpstr>
      <vt:lpstr>TFRSTF!TSTBF</vt:lpstr>
      <vt:lpstr>TIPF!TSTBF</vt:lpstr>
      <vt:lpstr>TSTBF!TSTBF</vt:lpstr>
      <vt:lpstr>TSTBF!TSTBF_Debt_Related</vt:lpstr>
      <vt:lpstr>TSTBF!TSTBF_Debt_Related_UNLISTED</vt:lpstr>
      <vt:lpstr>TSTBF!TSTBF_GOV_SEC</vt:lpstr>
      <vt:lpstr>TSTBF!TSTBF_MM</vt:lpstr>
      <vt:lpstr>TSTBF!TSTBFNAV</vt:lpstr>
      <vt:lpstr>TSTBF!TTMFSP1NAV</vt:lpstr>
      <vt:lpstr>TTOFE</vt:lpstr>
      <vt:lpstr>TTOFE!TTOFE_EQ</vt:lpstr>
      <vt:lpstr>TTOFE!TTOFENAV</vt:lpstr>
      <vt:lpstr>TTSF96</vt:lpstr>
      <vt:lpstr>TTSF96!TTSF96_EQ</vt:lpstr>
      <vt:lpstr>TTSF96!TTSF96NAV</vt:lpstr>
      <vt:lpstr>TFF!TUSTF</vt:lpstr>
      <vt:lpstr>TFRSTF!TUSTF</vt:lpstr>
      <vt:lpstr>TIPF!TUSTF</vt:lpstr>
      <vt:lpstr>TLF!TUSTF</vt:lpstr>
      <vt:lpstr>TSTBF!TUSTF</vt:lpstr>
      <vt:lpstr>TUSTF!TUSTF</vt:lpstr>
      <vt:lpstr>TUSTF!TUSTF_Debt_Related</vt:lpstr>
      <vt:lpstr>TUSTF!TUSTF_GOV_SEC</vt:lpstr>
      <vt:lpstr>TUSTF!TUSTF_MM</vt:lpstr>
      <vt:lpstr>TUSTF!TUSTFNAV</vt:lpstr>
      <vt:lpstr>TVFS1</vt:lpstr>
      <vt:lpstr>TVFS1!TVFS1_EQ</vt:lpstr>
      <vt:lpstr>TVFS1!TVFS1NAV</vt:lpstr>
      <vt:lpstr>TVFS2</vt:lpstr>
      <vt:lpstr>TVFS2!TVFS2_EQ</vt:lpstr>
      <vt:lpstr>TVFS2!TVFS2NAV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Suren Navkal</cp:lastModifiedBy>
  <dcterms:created xsi:type="dcterms:W3CDTF">2021-07-01T07:11:11Z</dcterms:created>
  <dcterms:modified xsi:type="dcterms:W3CDTF">2021-07-08T12:48:00Z</dcterms:modified>
</cp:coreProperties>
</file>