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4.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7.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8.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9.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0.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1.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12.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3.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14.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0.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1.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2.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3.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4.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35.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36.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37.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38.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9.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0.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drawings/drawing41.xml" ContentType="application/vnd.openxmlformats-officedocument.drawing+xml"/>
  <Override PartName="/xl/queryTables/queryTable126.xml" ContentType="application/vnd.openxmlformats-officedocument.spreadsheetml.queryTable+xml"/>
  <Override PartName="/xl/drawings/drawing42.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43.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4.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45.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6.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Product\General\Z - Fact Sheet\2022 - 2023\September 2022\Files from Raja\Monthly Portflios\"/>
    </mc:Choice>
  </mc:AlternateContent>
  <xr:revisionPtr revIDLastSave="0" documentId="13_ncr:1_{48F07820-26FC-4DB0-8A9C-DB00201F6703}" xr6:coauthVersionLast="47" xr6:coauthVersionMax="47" xr10:uidLastSave="{00000000-0000-0000-0000-000000000000}"/>
  <bookViews>
    <workbookView xWindow="-120" yWindow="-120" windowWidth="24240" windowHeight="13140" xr2:uid="{682560E6-4635-470A-A1D7-E7A94682751F}"/>
  </bookViews>
  <sheets>
    <sheet name="Index" sheetId="1" r:id="rId1"/>
    <sheet name="Dividend History" sheetId="38" r:id="rId2"/>
    <sheet name="TATA Scheme Risk-O-Meters" sheetId="37" r:id="rId3"/>
    <sheet name="TAF" sheetId="35" r:id="rId4"/>
    <sheet name="TBAF" sheetId="34" r:id="rId5"/>
    <sheet name="TMIF" sheetId="28" r:id="rId6"/>
    <sheet name="TMAOF" sheetId="15" r:id="rId7"/>
    <sheet name="TEGF" sheetId="23" r:id="rId8"/>
    <sheet name="TTOFE" sheetId="17" r:id="rId9"/>
    <sheet name="TEOF" sheetId="18" r:id="rId10"/>
    <sheet name="TINR" sheetId="16" r:id="rId11"/>
    <sheet name="TSCAPF" sheetId="4" r:id="rId12"/>
    <sheet name="TEQPEF" sheetId="29" r:id="rId13"/>
    <sheet name="TMCAPF" sheetId="26" r:id="rId14"/>
    <sheet name="TFEF" sheetId="25" r:id="rId15"/>
    <sheet name="TTSF96" sheetId="20" r:id="rId16"/>
    <sheet name="TDIVYF" sheetId="30" r:id="rId17"/>
    <sheet name="TBFSF" sheetId="33" r:id="rId18"/>
    <sheet name="TDIF" sheetId="31" r:id="rId19"/>
    <sheet name="TICF" sheetId="22" r:id="rId20"/>
    <sheet name="TIPHF" sheetId="21" r:id="rId21"/>
    <sheet name="TREF" sheetId="8" r:id="rId22"/>
    <sheet name="TISF" sheetId="19" r:id="rId23"/>
    <sheet name="TIFSA" sheetId="5" r:id="rId24"/>
    <sheet name="TIFNA" sheetId="13" r:id="rId25"/>
    <sheet name="TNPBETF" sheetId="10" r:id="rId26"/>
    <sheet name="TNETF" sheetId="14" r:id="rId27"/>
    <sheet name="TNIDETF" sheetId="11" r:id="rId28"/>
    <sheet name="TNIDFOF" sheetId="12" r:id="rId29"/>
    <sheet name="TCS" sheetId="27" r:id="rId30"/>
    <sheet name="TYCF" sheetId="3" r:id="rId31"/>
    <sheet name="TBCF" sheetId="32" r:id="rId32"/>
    <sheet name="TQNTF" sheetId="9" r:id="rId33"/>
    <sheet name="THOF" sheetId="24" r:id="rId34"/>
    <sheet name="TRSFP" sheetId="6" r:id="rId35"/>
    <sheet name="TRSFM" sheetId="7" r:id="rId36"/>
    <sheet name="TRSFC" sheetId="39" r:id="rId37"/>
    <sheet name="TLF" sheetId="40" r:id="rId38"/>
    <sheet name="TSTBF" sheetId="41" r:id="rId39"/>
    <sheet name="TFF" sheetId="42" r:id="rId40"/>
    <sheet name="TFRF" sheetId="44" r:id="rId41"/>
    <sheet name="TFRSTF" sheetId="45" r:id="rId42"/>
    <sheet name="TUSTF" sheetId="46" r:id="rId43"/>
    <sheet name="TOF" sheetId="47" r:id="rId44"/>
    <sheet name="TCORPBF" sheetId="48" r:id="rId45"/>
    <sheet name="TGSFR" sheetId="49" r:id="rId46"/>
    <sheet name="TBPSUF" sheetId="50" r:id="rId47"/>
    <sheet name="TNSIFDEC27" sheetId="51" r:id="rId48"/>
    <sheet name="TCIGIF0426" sheetId="52" r:id="rId49"/>
  </sheets>
  <definedNames>
    <definedName name="_xlnm._FilterDatabase" localSheetId="2" hidden="1">'TATA Scheme Risk-O-Meters'!#REF!</definedName>
    <definedName name="_IEF1" localSheetId="1">#REF!</definedName>
    <definedName name="_IEF1" localSheetId="2">#REF!</definedName>
    <definedName name="_IEF1" localSheetId="46">#REF!</definedName>
    <definedName name="_IEF1" localSheetId="48">#REF!</definedName>
    <definedName name="_IEF1" localSheetId="44">#REF!</definedName>
    <definedName name="_IEF1" localSheetId="39">#REF!</definedName>
    <definedName name="_IEF1" localSheetId="40">#REF!</definedName>
    <definedName name="_IEF1" localSheetId="41">#REF!</definedName>
    <definedName name="_IEF1" localSheetId="45">#REF!</definedName>
    <definedName name="_IEF1" localSheetId="37">#REF!</definedName>
    <definedName name="_IEF1" localSheetId="47">#REF!</definedName>
    <definedName name="_IEF1" localSheetId="43">#REF!</definedName>
    <definedName name="_IEF1" localSheetId="36">#REF!</definedName>
    <definedName name="_IEF1" localSheetId="38">#REF!</definedName>
    <definedName name="_IEF1" localSheetId="42">#REF!</definedName>
    <definedName name="_IEF1">#REF!</definedName>
    <definedName name="_IEF2" localSheetId="1">#REF!</definedName>
    <definedName name="_IEF2" localSheetId="2">#REF!</definedName>
    <definedName name="_IEF2" localSheetId="46">#REF!</definedName>
    <definedName name="_IEF2" localSheetId="48">#REF!</definedName>
    <definedName name="_IEF2" localSheetId="44">#REF!</definedName>
    <definedName name="_IEF2" localSheetId="39">#REF!</definedName>
    <definedName name="_IEF2" localSheetId="40">#REF!</definedName>
    <definedName name="_IEF2" localSheetId="41">#REF!</definedName>
    <definedName name="_IEF2" localSheetId="45">#REF!</definedName>
    <definedName name="_IEF2" localSheetId="37">#REF!</definedName>
    <definedName name="_IEF2" localSheetId="47">#REF!</definedName>
    <definedName name="_IEF2" localSheetId="43">#REF!</definedName>
    <definedName name="_IEF2" localSheetId="36">#REF!</definedName>
    <definedName name="_IEF2" localSheetId="38">#REF!</definedName>
    <definedName name="_IEF2" localSheetId="42">#REF!</definedName>
    <definedName name="_IEF2">#REF!</definedName>
    <definedName name="AAA" localSheetId="1">#REF!</definedName>
    <definedName name="AAA" localSheetId="2">#REF!</definedName>
    <definedName name="AAA" localSheetId="46">#REF!</definedName>
    <definedName name="AAA" localSheetId="48">#REF!</definedName>
    <definedName name="AAA" localSheetId="44">#REF!</definedName>
    <definedName name="AAA" localSheetId="39">#REF!</definedName>
    <definedName name="AAA" localSheetId="40">#REF!</definedName>
    <definedName name="AAA" localSheetId="41">#REF!</definedName>
    <definedName name="AAA" localSheetId="45">#REF!</definedName>
    <definedName name="AAA" localSheetId="37">#REF!</definedName>
    <definedName name="AAA" localSheetId="47">#REF!</definedName>
    <definedName name="AAA" localSheetId="43">#REF!</definedName>
    <definedName name="AAA" localSheetId="36">#REF!</definedName>
    <definedName name="AAA" localSheetId="38">#REF!</definedName>
    <definedName name="AAA" localSheetId="42">#REF!</definedName>
    <definedName name="AAA">#REF!</definedName>
    <definedName name="dsdd">#REF!</definedName>
    <definedName name="h" localSheetId="1">#REF!</definedName>
    <definedName name="h" localSheetId="2">#REF!</definedName>
    <definedName name="h" localSheetId="46">#REF!</definedName>
    <definedName name="h" localSheetId="48">#REF!</definedName>
    <definedName name="h" localSheetId="44">#REF!</definedName>
    <definedName name="h" localSheetId="39">#REF!</definedName>
    <definedName name="h" localSheetId="40">#REF!</definedName>
    <definedName name="h" localSheetId="41">#REF!</definedName>
    <definedName name="h" localSheetId="45">#REF!</definedName>
    <definedName name="h" localSheetId="37">#REF!</definedName>
    <definedName name="h" localSheetId="47">#REF!</definedName>
    <definedName name="h" localSheetId="43">#REF!</definedName>
    <definedName name="h" localSheetId="36">#REF!</definedName>
    <definedName name="h" localSheetId="38">#REF!</definedName>
    <definedName name="h" localSheetId="42">#REF!</definedName>
    <definedName name="h">#REF!</definedName>
    <definedName name="IEF" localSheetId="1">#REF!</definedName>
    <definedName name="IEF" localSheetId="2">#REF!</definedName>
    <definedName name="IEF" localSheetId="46">#REF!</definedName>
    <definedName name="IEF" localSheetId="48">#REF!</definedName>
    <definedName name="IEF" localSheetId="44">#REF!</definedName>
    <definedName name="IEF" localSheetId="39">#REF!</definedName>
    <definedName name="IEF" localSheetId="40">#REF!</definedName>
    <definedName name="IEF" localSheetId="41">#REF!</definedName>
    <definedName name="IEF" localSheetId="45">#REF!</definedName>
    <definedName name="IEF" localSheetId="37">#REF!</definedName>
    <definedName name="IEF" localSheetId="47">#REF!</definedName>
    <definedName name="IEF" localSheetId="43">#REF!</definedName>
    <definedName name="IEF" localSheetId="36">#REF!</definedName>
    <definedName name="IEF" localSheetId="38">#REF!</definedName>
    <definedName name="IEF" localSheetId="42">#REF!</definedName>
    <definedName name="IEF">#REF!</definedName>
    <definedName name="Main_Sheet" localSheetId="0">Index!$A$2:$C$48</definedName>
    <definedName name="raja" localSheetId="1">#REF!</definedName>
    <definedName name="raja" localSheetId="2">#REF!</definedName>
    <definedName name="raja" localSheetId="46">#REF!</definedName>
    <definedName name="raja" localSheetId="48">#REF!</definedName>
    <definedName name="raja" localSheetId="44">#REF!</definedName>
    <definedName name="raja" localSheetId="39">#REF!</definedName>
    <definedName name="raja" localSheetId="40">#REF!</definedName>
    <definedName name="raja" localSheetId="41">#REF!</definedName>
    <definedName name="raja" localSheetId="45">#REF!</definedName>
    <definedName name="raja" localSheetId="37">#REF!</definedName>
    <definedName name="raja" localSheetId="47">#REF!</definedName>
    <definedName name="raja" localSheetId="43">#REF!</definedName>
    <definedName name="raja" localSheetId="36">#REF!</definedName>
    <definedName name="raja" localSheetId="38">#REF!</definedName>
    <definedName name="raja" localSheetId="42">#REF!</definedName>
    <definedName name="raja">#REF!</definedName>
    <definedName name="TAF" localSheetId="46">#REF!</definedName>
    <definedName name="TAF" localSheetId="48">#REF!</definedName>
    <definedName name="TAF" localSheetId="44">#REF!</definedName>
    <definedName name="TAF" localSheetId="39">#REF!</definedName>
    <definedName name="TAF" localSheetId="40">#REF!</definedName>
    <definedName name="TAF" localSheetId="41">#REF!</definedName>
    <definedName name="TAF" localSheetId="45">#REF!</definedName>
    <definedName name="TAF" localSheetId="37">#REF!</definedName>
    <definedName name="TAF" localSheetId="47">#REF!</definedName>
    <definedName name="TAF" localSheetId="43">#REF!</definedName>
    <definedName name="TAF" localSheetId="36">#REF!</definedName>
    <definedName name="TAF" localSheetId="38">#REF!</definedName>
    <definedName name="TAF" localSheetId="42">#REF!</definedName>
    <definedName name="TAF">TAF!$B$1</definedName>
    <definedName name="TAF_Debt_Related" localSheetId="3">TAF!$B$303:$H$309</definedName>
    <definedName name="TAF_EQ" localSheetId="3">TAF!$B$13:$I$151</definedName>
    <definedName name="TAF_EQ_Related" localSheetId="3">TAF!$B$152:$I$287</definedName>
    <definedName name="TAF_GOV_SEC" localSheetId="3">TAF!$B$289:$H$301</definedName>
    <definedName name="TAF_MM" localSheetId="3">TAF!$B$311:$H$314</definedName>
    <definedName name="TAF_Mutual_F_Units_1" localSheetId="3">TAF!$B$316:$H$320</definedName>
    <definedName name="TAF_Mutual_F_Units_1" localSheetId="44">TCORPBF!$B$79:$H$80</definedName>
    <definedName name="TAF_Mutual_F_Units_1" localSheetId="38">TSTBF!$B$94:$H$96</definedName>
    <definedName name="TAFNAV" localSheetId="3">TAF!$B$336:$B$343</definedName>
    <definedName name="TBAF" localSheetId="46">#REF!</definedName>
    <definedName name="TBAF" localSheetId="48">#REF!</definedName>
    <definedName name="TBAF" localSheetId="44">#REF!</definedName>
    <definedName name="TBAF" localSheetId="39">#REF!</definedName>
    <definedName name="TBAF" localSheetId="40">#REF!</definedName>
    <definedName name="TBAF" localSheetId="41">#REF!</definedName>
    <definedName name="TBAF" localSheetId="45">#REF!</definedName>
    <definedName name="TBAF" localSheetId="37">#REF!</definedName>
    <definedName name="TBAF" localSheetId="47">#REF!</definedName>
    <definedName name="TBAF" localSheetId="43">#REF!</definedName>
    <definedName name="TBAF" localSheetId="36">#REF!</definedName>
    <definedName name="TBAF" localSheetId="38">#REF!</definedName>
    <definedName name="TBAF" localSheetId="42">#REF!</definedName>
    <definedName name="TBAF">TBAF!$B$1</definedName>
    <definedName name="TBAF_Debt_Related" localSheetId="4">TBAF!$B$149:$H$196</definedName>
    <definedName name="TBAF_EQ" localSheetId="4">TBAF!$B$13:$I$86</definedName>
    <definedName name="TBAF_EQ_Related" localSheetId="4">TBAF!$B$30:$I$125</definedName>
    <definedName name="TBAF_GOV_SEC" localSheetId="4">TBAF!$B$127:$H$147</definedName>
    <definedName name="TBAF_Mutual_F_Units" localSheetId="4">TBAF!#REF!</definedName>
    <definedName name="TBAFNAV" localSheetId="4">TBAF!$B$215:$B$222</definedName>
    <definedName name="TBCF" localSheetId="46">#REF!</definedName>
    <definedName name="TBCF" localSheetId="48">#REF!</definedName>
    <definedName name="TBCF" localSheetId="44">#REF!</definedName>
    <definedName name="TBCF" localSheetId="39">#REF!</definedName>
    <definedName name="TBCF" localSheetId="40">#REF!</definedName>
    <definedName name="TBCF" localSheetId="41">#REF!</definedName>
    <definedName name="TBCF" localSheetId="45">#REF!</definedName>
    <definedName name="TBCF" localSheetId="37">#REF!</definedName>
    <definedName name="TBCF" localSheetId="47">#REF!</definedName>
    <definedName name="TBCF" localSheetId="43">#REF!</definedName>
    <definedName name="TBCF" localSheetId="36">#REF!</definedName>
    <definedName name="TBCF" localSheetId="38">#REF!</definedName>
    <definedName name="TBCF" localSheetId="42">#REF!</definedName>
    <definedName name="TBCF">TBCF!$B$1</definedName>
    <definedName name="TBCF_EQ" localSheetId="31">TBCF!$B$13:$I$61</definedName>
    <definedName name="TBCF_Mutual_F_Units" localSheetId="31">TBCF!$B$63:$H$64</definedName>
    <definedName name="TBCFNAV" localSheetId="31">TBCF!$B$78:$B$85</definedName>
    <definedName name="TBFSF" localSheetId="46">#REF!</definedName>
    <definedName name="TBFSF" localSheetId="48">#REF!</definedName>
    <definedName name="TBFSF" localSheetId="44">#REF!</definedName>
    <definedName name="TBFSF" localSheetId="39">#REF!</definedName>
    <definedName name="TBFSF" localSheetId="40">#REF!</definedName>
    <definedName name="TBFSF" localSheetId="41">#REF!</definedName>
    <definedName name="TBFSF" localSheetId="45">#REF!</definedName>
    <definedName name="TBFSF" localSheetId="37">#REF!</definedName>
    <definedName name="TBFSF" localSheetId="47">#REF!</definedName>
    <definedName name="TBFSF" localSheetId="43">#REF!</definedName>
    <definedName name="TBFSF" localSheetId="36">#REF!</definedName>
    <definedName name="TBFSF" localSheetId="38">#REF!</definedName>
    <definedName name="TBFSF" localSheetId="42">#REF!</definedName>
    <definedName name="TBFSF">TBFSF!$B$1</definedName>
    <definedName name="TBFSF_EQ" localSheetId="17">TBFSF!$B$13:$I$42</definedName>
    <definedName name="TBFSFNAV" localSheetId="17">TBFSF!$B$56:$B$63</definedName>
    <definedName name="TBPSUF" localSheetId="2">#REF!</definedName>
    <definedName name="TBPSUF" localSheetId="46">TBPSUF!$B$1</definedName>
    <definedName name="TBPSUF">#REF!</definedName>
    <definedName name="TBPSUF_Debt_Related" localSheetId="46">TBPSUF!$B$50:$H$59</definedName>
    <definedName name="TBPSUF_GOV_SEC" localSheetId="46">TBPSUF!$B$22:$H$48</definedName>
    <definedName name="TBPSUF_MM" localSheetId="46">TBPSUF!$B$61:$H$62</definedName>
    <definedName name="TBPSUFNAV" localSheetId="46">TBPSUF!$B$76:$B$83</definedName>
    <definedName name="TCF" localSheetId="1">#REF!</definedName>
    <definedName name="TCF" localSheetId="2">#REF!</definedName>
    <definedName name="TCF" localSheetId="46">#REF!</definedName>
    <definedName name="TCF" localSheetId="48">#REF!</definedName>
    <definedName name="TCF" localSheetId="44">#REF!</definedName>
    <definedName name="TCF" localSheetId="39">#REF!</definedName>
    <definedName name="TCF" localSheetId="40">#REF!</definedName>
    <definedName name="TCF" localSheetId="41">#REF!</definedName>
    <definedName name="TCF" localSheetId="45">#REF!</definedName>
    <definedName name="TCF" localSheetId="37">#REF!</definedName>
    <definedName name="TCF" localSheetId="47">#REF!</definedName>
    <definedName name="TCF" localSheetId="43">#REF!</definedName>
    <definedName name="TCF" localSheetId="36">#REF!</definedName>
    <definedName name="TCF" localSheetId="38">#REF!</definedName>
    <definedName name="TCF" localSheetId="42">#REF!</definedName>
    <definedName name="TCF">#REF!</definedName>
    <definedName name="TCF_EQDetails" localSheetId="1">#REF!</definedName>
    <definedName name="TCF_EQDetails" localSheetId="2">#REF!</definedName>
    <definedName name="TCF_EQDetails" localSheetId="46">#REF!</definedName>
    <definedName name="TCF_EQDetails" localSheetId="48">#REF!</definedName>
    <definedName name="TCF_EQDetails" localSheetId="44">#REF!</definedName>
    <definedName name="TCF_EQDetails" localSheetId="39">#REF!</definedName>
    <definedName name="TCF_EQDetails" localSheetId="40">#REF!</definedName>
    <definedName name="TCF_EQDetails" localSheetId="41">#REF!</definedName>
    <definedName name="TCF_EQDetails" localSheetId="45">#REF!</definedName>
    <definedName name="TCF_EQDetails" localSheetId="37">#REF!</definedName>
    <definedName name="TCF_EQDetails" localSheetId="47">#REF!</definedName>
    <definedName name="TCF_EQDetails" localSheetId="43">#REF!</definedName>
    <definedName name="TCF_EQDetails" localSheetId="36">#REF!</definedName>
    <definedName name="TCF_EQDetails" localSheetId="38">#REF!</definedName>
    <definedName name="TCF_EQDetails" localSheetId="42">#REF!</definedName>
    <definedName name="TCF_EQDetails">#REF!</definedName>
    <definedName name="TCIGIF0426" localSheetId="48">TCIGIF0426!$B$1</definedName>
    <definedName name="TCIGIF0426">#REF!</definedName>
    <definedName name="TCIGIF0426_GOV_SEC" localSheetId="48">TCIGIF0426!$B$22:$H$27</definedName>
    <definedName name="TCIGIF0426NAV" localSheetId="48">TCIGIF0426!$B$40:$B$43</definedName>
    <definedName name="TCORPBF" localSheetId="2">#REF!</definedName>
    <definedName name="TCORPBF" localSheetId="44">TCORPBF!$B$1</definedName>
    <definedName name="TCORPBF">#REF!</definedName>
    <definedName name="TCORPBF_Debt_Related" localSheetId="44">TCORPBF!$B$40:$H$74</definedName>
    <definedName name="TCORPBF_Debt_Related_UNLISTED" localSheetId="44">TCORPBF!$B$76:$H$77</definedName>
    <definedName name="TCORPBF_GOV_SEC" localSheetId="44">TCORPBF!$B$22:$H$38</definedName>
    <definedName name="TCORPBF_Mutual_F_Units" localSheetId="44">TCORPBF!#REF!</definedName>
    <definedName name="TCORPBFNAV" localSheetId="44">TCORPBF!$B$93:$B$108</definedName>
    <definedName name="TCPF1" localSheetId="1">#REF!</definedName>
    <definedName name="TCPF1" localSheetId="2">#REF!</definedName>
    <definedName name="TCPF1" localSheetId="46">#REF!</definedName>
    <definedName name="TCPF1" localSheetId="48">#REF!</definedName>
    <definedName name="TCPF1" localSheetId="44">#REF!</definedName>
    <definedName name="TCPF1" localSheetId="39">#REF!</definedName>
    <definedName name="TCPF1" localSheetId="40">#REF!</definedName>
    <definedName name="TCPF1" localSheetId="41">#REF!</definedName>
    <definedName name="TCPF1" localSheetId="45">#REF!</definedName>
    <definedName name="TCPF1" localSheetId="37">#REF!</definedName>
    <definedName name="TCPF1" localSheetId="47">#REF!</definedName>
    <definedName name="TCPF1" localSheetId="43">#REF!</definedName>
    <definedName name="TCPF1" localSheetId="36">#REF!</definedName>
    <definedName name="TCPF1" localSheetId="38">#REF!</definedName>
    <definedName name="TCPF1" localSheetId="42">#REF!</definedName>
    <definedName name="TCPF1">#REF!</definedName>
    <definedName name="TCPF2" localSheetId="1">#REF!</definedName>
    <definedName name="TCPF2" localSheetId="2">#REF!</definedName>
    <definedName name="TCPF2" localSheetId="46">#REF!</definedName>
    <definedName name="TCPF2" localSheetId="48">#REF!</definedName>
    <definedName name="TCPF2" localSheetId="44">#REF!</definedName>
    <definedName name="TCPF2" localSheetId="39">#REF!</definedName>
    <definedName name="TCPF2" localSheetId="40">#REF!</definedName>
    <definedName name="TCPF2" localSheetId="41">#REF!</definedName>
    <definedName name="TCPF2" localSheetId="45">#REF!</definedName>
    <definedName name="TCPF2" localSheetId="37">#REF!</definedName>
    <definedName name="TCPF2" localSheetId="47">#REF!</definedName>
    <definedName name="TCPF2" localSheetId="43">#REF!</definedName>
    <definedName name="TCPF2" localSheetId="36">#REF!</definedName>
    <definedName name="TCPF2" localSheetId="38">#REF!</definedName>
    <definedName name="TCPF2" localSheetId="42">#REF!</definedName>
    <definedName name="TCPF2">#REF!</definedName>
    <definedName name="TCS" localSheetId="46">#REF!</definedName>
    <definedName name="TCS" localSheetId="48">#REF!</definedName>
    <definedName name="TCS" localSheetId="44">#REF!</definedName>
    <definedName name="TCS" localSheetId="39">#REF!</definedName>
    <definedName name="TCS" localSheetId="40">#REF!</definedName>
    <definedName name="TCS" localSheetId="41">#REF!</definedName>
    <definedName name="TCS" localSheetId="45">#REF!</definedName>
    <definedName name="TCS" localSheetId="37">#REF!</definedName>
    <definedName name="TCS" localSheetId="47">#REF!</definedName>
    <definedName name="TCS" localSheetId="43">#REF!</definedName>
    <definedName name="TCS" localSheetId="36">#REF!</definedName>
    <definedName name="TCS" localSheetId="38">#REF!</definedName>
    <definedName name="TCS" localSheetId="42">#REF!</definedName>
    <definedName name="TCS">TCS!$B$1</definedName>
    <definedName name="TCS_EQ" localSheetId="29">TCS!$B$13:$I$70</definedName>
    <definedName name="TCSNAV" localSheetId="29">TCS!$B$83:$B$90</definedName>
    <definedName name="TDAF2A" localSheetId="1">#REF!</definedName>
    <definedName name="TDAF2A" localSheetId="2">#REF!</definedName>
    <definedName name="TDAF2A" localSheetId="46">#REF!</definedName>
    <definedName name="TDAF2A" localSheetId="48">#REF!</definedName>
    <definedName name="TDAF2A" localSheetId="44">#REF!</definedName>
    <definedName name="TDAF2A" localSheetId="39">#REF!</definedName>
    <definedName name="TDAF2A" localSheetId="40">#REF!</definedName>
    <definedName name="TDAF2A" localSheetId="41">#REF!</definedName>
    <definedName name="TDAF2A" localSheetId="45">#REF!</definedName>
    <definedName name="TDAF2A" localSheetId="37">#REF!</definedName>
    <definedName name="TDAF2A" localSheetId="47">#REF!</definedName>
    <definedName name="TDAF2A" localSheetId="43">#REF!</definedName>
    <definedName name="TDAF2A" localSheetId="36">#REF!</definedName>
    <definedName name="TDAF2A" localSheetId="38">#REF!</definedName>
    <definedName name="TDAF2A" localSheetId="42">#REF!</definedName>
    <definedName name="TDAF2A">#REF!</definedName>
    <definedName name="TDAF2B" localSheetId="1">#REF!</definedName>
    <definedName name="TDAF2B" localSheetId="2">#REF!</definedName>
    <definedName name="TDAF2B" localSheetId="46">#REF!</definedName>
    <definedName name="TDAF2B" localSheetId="48">#REF!</definedName>
    <definedName name="TDAF2B" localSheetId="44">#REF!</definedName>
    <definedName name="TDAF2B" localSheetId="39">#REF!</definedName>
    <definedName name="TDAF2B" localSheetId="40">#REF!</definedName>
    <definedName name="TDAF2B" localSheetId="41">#REF!</definedName>
    <definedName name="TDAF2B" localSheetId="45">#REF!</definedName>
    <definedName name="TDAF2B" localSheetId="37">#REF!</definedName>
    <definedName name="TDAF2B" localSheetId="47">#REF!</definedName>
    <definedName name="TDAF2B" localSheetId="43">#REF!</definedName>
    <definedName name="TDAF2B" localSheetId="36">#REF!</definedName>
    <definedName name="TDAF2B" localSheetId="38">#REF!</definedName>
    <definedName name="TDAF2B" localSheetId="42">#REF!</definedName>
    <definedName name="TDAF2B">#REF!</definedName>
    <definedName name="TDAF2C" localSheetId="1">#REF!</definedName>
    <definedName name="TDAF2C" localSheetId="2">#REF!</definedName>
    <definedName name="TDAF2C" localSheetId="46">#REF!</definedName>
    <definedName name="TDAF2C" localSheetId="48">#REF!</definedName>
    <definedName name="TDAF2C" localSheetId="44">#REF!</definedName>
    <definedName name="TDAF2C" localSheetId="39">#REF!</definedName>
    <definedName name="TDAF2C" localSheetId="40">#REF!</definedName>
    <definedName name="TDAF2C" localSheetId="41">#REF!</definedName>
    <definedName name="TDAF2C" localSheetId="45">#REF!</definedName>
    <definedName name="TDAF2C" localSheetId="37">#REF!</definedName>
    <definedName name="TDAF2C" localSheetId="47">#REF!</definedName>
    <definedName name="TDAF2C" localSheetId="43">#REF!</definedName>
    <definedName name="TDAF2C" localSheetId="36">#REF!</definedName>
    <definedName name="TDAF2C" localSheetId="38">#REF!</definedName>
    <definedName name="TDAF2C" localSheetId="42">#REF!</definedName>
    <definedName name="TDAF2C">#REF!</definedName>
    <definedName name="TDAF3A" localSheetId="1">#REF!</definedName>
    <definedName name="TDAF3A" localSheetId="2">#REF!</definedName>
    <definedName name="TDAF3A" localSheetId="46">#REF!</definedName>
    <definedName name="TDAF3A" localSheetId="48">#REF!</definedName>
    <definedName name="TDAF3A" localSheetId="44">#REF!</definedName>
    <definedName name="TDAF3A" localSheetId="39">#REF!</definedName>
    <definedName name="TDAF3A" localSheetId="40">#REF!</definedName>
    <definedName name="TDAF3A" localSheetId="41">#REF!</definedName>
    <definedName name="TDAF3A" localSheetId="45">#REF!</definedName>
    <definedName name="TDAF3A" localSheetId="37">#REF!</definedName>
    <definedName name="TDAF3A" localSheetId="47">#REF!</definedName>
    <definedName name="TDAF3A" localSheetId="43">#REF!</definedName>
    <definedName name="TDAF3A" localSheetId="36">#REF!</definedName>
    <definedName name="TDAF3A" localSheetId="38">#REF!</definedName>
    <definedName name="TDAF3A" localSheetId="42">#REF!</definedName>
    <definedName name="TDAF3A">#REF!</definedName>
    <definedName name="TDAFA" localSheetId="1">#REF!</definedName>
    <definedName name="TDAFA" localSheetId="2">#REF!</definedName>
    <definedName name="TDAFA" localSheetId="46">#REF!</definedName>
    <definedName name="TDAFA" localSheetId="48">#REF!</definedName>
    <definedName name="TDAFA" localSheetId="44">#REF!</definedName>
    <definedName name="TDAFA" localSheetId="39">#REF!</definedName>
    <definedName name="TDAFA" localSheetId="40">#REF!</definedName>
    <definedName name="TDAFA" localSheetId="41">#REF!</definedName>
    <definedName name="TDAFA" localSheetId="45">#REF!</definedName>
    <definedName name="TDAFA" localSheetId="37">#REF!</definedName>
    <definedName name="TDAFA" localSheetId="47">#REF!</definedName>
    <definedName name="TDAFA" localSheetId="43">#REF!</definedName>
    <definedName name="TDAFA" localSheetId="36">#REF!</definedName>
    <definedName name="TDAFA" localSheetId="38">#REF!</definedName>
    <definedName name="TDAFA" localSheetId="42">#REF!</definedName>
    <definedName name="TDAFA">#REF!</definedName>
    <definedName name="TDAFB" localSheetId="1">#REF!</definedName>
    <definedName name="TDAFB" localSheetId="2">#REF!</definedName>
    <definedName name="TDAFB" localSheetId="46">#REF!</definedName>
    <definedName name="TDAFB" localSheetId="48">#REF!</definedName>
    <definedName name="TDAFB" localSheetId="44">#REF!</definedName>
    <definedName name="TDAFB" localSheetId="39">#REF!</definedName>
    <definedName name="TDAFB" localSheetId="40">#REF!</definedName>
    <definedName name="TDAFB" localSheetId="41">#REF!</definedName>
    <definedName name="TDAFB" localSheetId="45">#REF!</definedName>
    <definedName name="TDAFB" localSheetId="37">#REF!</definedName>
    <definedName name="TDAFB" localSheetId="47">#REF!</definedName>
    <definedName name="TDAFB" localSheetId="43">#REF!</definedName>
    <definedName name="TDAFB" localSheetId="36">#REF!</definedName>
    <definedName name="TDAFB" localSheetId="38">#REF!</definedName>
    <definedName name="TDAFB" localSheetId="42">#REF!</definedName>
    <definedName name="TDAFB">#REF!</definedName>
    <definedName name="TDAFC" localSheetId="1">#REF!</definedName>
    <definedName name="TDAFC" localSheetId="2">#REF!</definedName>
    <definedName name="TDAFC" localSheetId="46">#REF!</definedName>
    <definedName name="TDAFC" localSheetId="48">#REF!</definedName>
    <definedName name="TDAFC" localSheetId="44">#REF!</definedName>
    <definedName name="TDAFC" localSheetId="39">#REF!</definedName>
    <definedName name="TDAFC" localSheetId="40">#REF!</definedName>
    <definedName name="TDAFC" localSheetId="41">#REF!</definedName>
    <definedName name="TDAFC" localSheetId="45">#REF!</definedName>
    <definedName name="TDAFC" localSheetId="37">#REF!</definedName>
    <definedName name="TDAFC" localSheetId="47">#REF!</definedName>
    <definedName name="TDAFC" localSheetId="43">#REF!</definedName>
    <definedName name="TDAFC" localSheetId="36">#REF!</definedName>
    <definedName name="TDAFC" localSheetId="38">#REF!</definedName>
    <definedName name="TDAFC" localSheetId="42">#REF!</definedName>
    <definedName name="TDAFC">#REF!</definedName>
    <definedName name="TDBF" localSheetId="2">#REF!</definedName>
    <definedName name="TDBF" localSheetId="46">#REF!</definedName>
    <definedName name="TDBF" localSheetId="48">#REF!</definedName>
    <definedName name="TDBF" localSheetId="44">#REF!</definedName>
    <definedName name="TDBF" localSheetId="39">#REF!</definedName>
    <definedName name="TDBF" localSheetId="40">#REF!</definedName>
    <definedName name="TDBF" localSheetId="41">#REF!</definedName>
    <definedName name="TDBF" localSheetId="45">#REF!</definedName>
    <definedName name="TDBF" localSheetId="37">#REF!</definedName>
    <definedName name="TDBF" localSheetId="47">#REF!</definedName>
    <definedName name="TDBF" localSheetId="43">#REF!</definedName>
    <definedName name="TDBF" localSheetId="36">#REF!</definedName>
    <definedName name="TDBF" localSheetId="38">#REF!</definedName>
    <definedName name="TDBF" localSheetId="42">#REF!</definedName>
    <definedName name="TDBF">#REF!</definedName>
    <definedName name="TDIF" localSheetId="46">#REF!</definedName>
    <definedName name="TDIF" localSheetId="48">#REF!</definedName>
    <definedName name="TDIF" localSheetId="44">#REF!</definedName>
    <definedName name="TDIF" localSheetId="39">#REF!</definedName>
    <definedName name="TDIF" localSheetId="40">#REF!</definedName>
    <definedName name="TDIF" localSheetId="41">#REF!</definedName>
    <definedName name="TDIF" localSheetId="45">#REF!</definedName>
    <definedName name="TDIF" localSheetId="37">#REF!</definedName>
    <definedName name="TDIF" localSheetId="47">#REF!</definedName>
    <definedName name="TDIF" localSheetId="43">#REF!</definedName>
    <definedName name="TDIF" localSheetId="36">#REF!</definedName>
    <definedName name="TDIF" localSheetId="38">#REF!</definedName>
    <definedName name="TDIF" localSheetId="42">#REF!</definedName>
    <definedName name="TDIF">TDIF!$B$1</definedName>
    <definedName name="TDIF_EQ" localSheetId="18">TDIF!$B$13:$I$40</definedName>
    <definedName name="TDIF_Foreign_Units" localSheetId="18">TDIF!$B$42:$H$52</definedName>
    <definedName name="TDIFNAV" localSheetId="18">TDIF!$B$67:$B$74</definedName>
    <definedName name="TDIVYF" localSheetId="46">#REF!</definedName>
    <definedName name="TDIVYF" localSheetId="48">#REF!</definedName>
    <definedName name="TDIVYF" localSheetId="44">#REF!</definedName>
    <definedName name="TDIVYF" localSheetId="39">#REF!</definedName>
    <definedName name="TDIVYF" localSheetId="40">#REF!</definedName>
    <definedName name="TDIVYF" localSheetId="41">#REF!</definedName>
    <definedName name="TDIVYF" localSheetId="45">#REF!</definedName>
    <definedName name="TDIVYF" localSheetId="37">#REF!</definedName>
    <definedName name="TDIVYF" localSheetId="47">#REF!</definedName>
    <definedName name="TDIVYF" localSheetId="43">#REF!</definedName>
    <definedName name="TDIVYF" localSheetId="36">#REF!</definedName>
    <definedName name="TDIVYF" localSheetId="38">#REF!</definedName>
    <definedName name="TDIVYF" localSheetId="42">#REF!</definedName>
    <definedName name="TDIVYF">TDIVYF!$B$1</definedName>
    <definedName name="TDIVYF_Debt_Related" localSheetId="16">TDIVYF!$B$81:$H$82</definedName>
    <definedName name="TDIVYF_EQ" localSheetId="16">TDIVYF!$B$13:$I$67</definedName>
    <definedName name="TDIVYF_EQ_FU_Related" localSheetId="16">TDIVYF!#REF!</definedName>
    <definedName name="TDIVYF_EQ_Related" localSheetId="16">TDIVYF!$B$44:$I$68</definedName>
    <definedName name="TDIVYF_GOV_SEC" localSheetId="16">TDIVYF!$B$75:$H$79</definedName>
    <definedName name="TDIVYFNAV" localSheetId="16">TDIVYF!$B$97:$B$104</definedName>
    <definedName name="TDYF" localSheetId="1">#REF!</definedName>
    <definedName name="TDYF" localSheetId="2">#REF!</definedName>
    <definedName name="TDYF" localSheetId="46">#REF!</definedName>
    <definedName name="TDYF" localSheetId="48">#REF!</definedName>
    <definedName name="TDYF" localSheetId="44">#REF!</definedName>
    <definedName name="TDYF" localSheetId="39">#REF!</definedName>
    <definedName name="TDYF" localSheetId="40">#REF!</definedName>
    <definedName name="TDYF" localSheetId="41">#REF!</definedName>
    <definedName name="TDYF" localSheetId="45">#REF!</definedName>
    <definedName name="TDYF" localSheetId="37">#REF!</definedName>
    <definedName name="TDYF" localSheetId="47">#REF!</definedName>
    <definedName name="TDYF" localSheetId="43">#REF!</definedName>
    <definedName name="TDYF" localSheetId="36">#REF!</definedName>
    <definedName name="TDYF" localSheetId="38">#REF!</definedName>
    <definedName name="TDYF" localSheetId="42">#REF!</definedName>
    <definedName name="TDYF">#REF!</definedName>
    <definedName name="TEGF" localSheetId="46">#REF!</definedName>
    <definedName name="TEGF" localSheetId="48">#REF!</definedName>
    <definedName name="TEGF" localSheetId="44">#REF!</definedName>
    <definedName name="TEGF" localSheetId="39">#REF!</definedName>
    <definedName name="TEGF" localSheetId="40">#REF!</definedName>
    <definedName name="TEGF" localSheetId="41">#REF!</definedName>
    <definedName name="TEGF" localSheetId="45">#REF!</definedName>
    <definedName name="TEGF" localSheetId="37">#REF!</definedName>
    <definedName name="TEGF" localSheetId="47">#REF!</definedName>
    <definedName name="TEGF" localSheetId="43">#REF!</definedName>
    <definedName name="TEGF" localSheetId="36">#REF!</definedName>
    <definedName name="TEGF" localSheetId="38">#REF!</definedName>
    <definedName name="TEGF" localSheetId="42">#REF!</definedName>
    <definedName name="TEGF">TEGF!$B$1</definedName>
    <definedName name="TEGF_Debt_Related" localSheetId="7">TEGF!$B$76:$H$96</definedName>
    <definedName name="TEGF_EQ" localSheetId="7">TEGF!$B$14:$I$53</definedName>
    <definedName name="TEGF_GOV_SEC" localSheetId="7">TEGF!$B$55:$H$74</definedName>
    <definedName name="TEGF_MM" localSheetId="7">TEGF!$B$98:$H$100</definedName>
    <definedName name="TEGF_Mutual_F_Units" localSheetId="7">TEGF!#REF!</definedName>
    <definedName name="TEGFNAV" localSheetId="7">TEGF!$B$118:$B$129</definedName>
    <definedName name="TEMF" localSheetId="1">#REF!</definedName>
    <definedName name="TEMF" localSheetId="2">#REF!</definedName>
    <definedName name="TEMF" localSheetId="46">#REF!</definedName>
    <definedName name="TEMF" localSheetId="48">#REF!</definedName>
    <definedName name="TEMF" localSheetId="44">#REF!</definedName>
    <definedName name="TEMF" localSheetId="39">#REF!</definedName>
    <definedName name="TEMF" localSheetId="40">#REF!</definedName>
    <definedName name="TEMF" localSheetId="41">#REF!</definedName>
    <definedName name="TEMF" localSheetId="45">#REF!</definedName>
    <definedName name="TEMF" localSheetId="37">#REF!</definedName>
    <definedName name="TEMF" localSheetId="47">#REF!</definedName>
    <definedName name="TEMF" localSheetId="43">#REF!</definedName>
    <definedName name="TEMF" localSheetId="36">#REF!</definedName>
    <definedName name="TEMF" localSheetId="38">#REF!</definedName>
    <definedName name="TEMF" localSheetId="42">#REF!</definedName>
    <definedName name="TEMF">#REF!</definedName>
    <definedName name="TEOF" localSheetId="46">#REF!</definedName>
    <definedName name="TEOF" localSheetId="48">#REF!</definedName>
    <definedName name="TEOF" localSheetId="44">#REF!</definedName>
    <definedName name="TEOF" localSheetId="39">#REF!</definedName>
    <definedName name="TEOF" localSheetId="40">#REF!</definedName>
    <definedName name="TEOF" localSheetId="41">#REF!</definedName>
    <definedName name="TEOF" localSheetId="45">#REF!</definedName>
    <definedName name="TEOF" localSheetId="37">#REF!</definedName>
    <definedName name="TEOF" localSheetId="47">#REF!</definedName>
    <definedName name="TEOF" localSheetId="43">#REF!</definedName>
    <definedName name="TEOF" localSheetId="36">#REF!</definedName>
    <definedName name="TEOF" localSheetId="38">#REF!</definedName>
    <definedName name="TEOF" localSheetId="42">#REF!</definedName>
    <definedName name="TEOF">TEOF!$B$1</definedName>
    <definedName name="TEOF_EQ" localSheetId="9">TEOF!$B$13:$I$58</definedName>
    <definedName name="TEOFNAV" localSheetId="9">TEOF!$B$72:$B$79</definedName>
    <definedName name="TEQPEF" localSheetId="46">#REF!</definedName>
    <definedName name="TEQPEF" localSheetId="48">#REF!</definedName>
    <definedName name="TEQPEF" localSheetId="44">#REF!</definedName>
    <definedName name="TEQPEF" localSheetId="39">#REF!</definedName>
    <definedName name="TEQPEF" localSheetId="40">#REF!</definedName>
    <definedName name="TEQPEF" localSheetId="41">#REF!</definedName>
    <definedName name="TEQPEF" localSheetId="45">#REF!</definedName>
    <definedName name="TEQPEF" localSheetId="37">#REF!</definedName>
    <definedName name="TEQPEF" localSheetId="47">#REF!</definedName>
    <definedName name="TEQPEF" localSheetId="43">#REF!</definedName>
    <definedName name="TEQPEF" localSheetId="36">#REF!</definedName>
    <definedName name="TEQPEF" localSheetId="38">#REF!</definedName>
    <definedName name="TEQPEF" localSheetId="42">#REF!</definedName>
    <definedName name="TEQPEF">TEQPEF!$B$1</definedName>
    <definedName name="TEQPEF_EQ" localSheetId="12">TEQPEF!$B$13:$I$49</definedName>
    <definedName name="TEQPEFNAV" localSheetId="12">TEQPEF!$B$63:$B$74</definedName>
    <definedName name="TFEF" localSheetId="46">#REF!</definedName>
    <definedName name="TFEF" localSheetId="48">#REF!</definedName>
    <definedName name="TFEF" localSheetId="44">#REF!</definedName>
    <definedName name="TFEF" localSheetId="39">#REF!</definedName>
    <definedName name="TFEF" localSheetId="40">#REF!</definedName>
    <definedName name="TFEF" localSheetId="41">#REF!</definedName>
    <definedName name="TFEF" localSheetId="45">#REF!</definedName>
    <definedName name="TFEF" localSheetId="37">#REF!</definedName>
    <definedName name="TFEF" localSheetId="47">#REF!</definedName>
    <definedName name="TFEF" localSheetId="43">#REF!</definedName>
    <definedName name="TFEF" localSheetId="36">#REF!</definedName>
    <definedName name="TFEF" localSheetId="38">#REF!</definedName>
    <definedName name="TFEF" localSheetId="42">#REF!</definedName>
    <definedName name="TFEF">TFEF!$B$1</definedName>
    <definedName name="TFEF_EQ" localSheetId="14">TFEF!$B$13:$I$46</definedName>
    <definedName name="TFEFNAV" localSheetId="14">TFEF!$B$60:$B$67</definedName>
    <definedName name="TFF" localSheetId="2">#REF!</definedName>
    <definedName name="TFF" localSheetId="39">TFF!$B$1</definedName>
    <definedName name="TFF">#REF!</definedName>
    <definedName name="TFF_Debt_Related" localSheetId="39">TFF!$B$49:$H$81</definedName>
    <definedName name="TFF_GOV_SEC" localSheetId="39">TFF!$B$22:$H$47</definedName>
    <definedName name="TFF_MM" localSheetId="39">TFF!$B$83:$H$99</definedName>
    <definedName name="TFFNAV" localSheetId="39">TFF!$B$112:$B$127</definedName>
    <definedName name="TFFSP1" localSheetId="1">#REF!</definedName>
    <definedName name="TFFSP1" localSheetId="2">#REF!</definedName>
    <definedName name="TFFSP1" localSheetId="46">#REF!</definedName>
    <definedName name="TFFSP1" localSheetId="48">#REF!</definedName>
    <definedName name="TFFSP1" localSheetId="44">#REF!</definedName>
    <definedName name="TFFSP1" localSheetId="39">#REF!</definedName>
    <definedName name="TFFSP1" localSheetId="40">#REF!</definedName>
    <definedName name="TFFSP1" localSheetId="41">#REF!</definedName>
    <definedName name="TFFSP1" localSheetId="45">#REF!</definedName>
    <definedName name="TFFSP1" localSheetId="37">#REF!</definedName>
    <definedName name="TFFSP1" localSheetId="47">#REF!</definedName>
    <definedName name="TFFSP1" localSheetId="43">#REF!</definedName>
    <definedName name="TFFSP1" localSheetId="36">#REF!</definedName>
    <definedName name="TFFSP1" localSheetId="38">#REF!</definedName>
    <definedName name="TFFSP1" localSheetId="42">#REF!</definedName>
    <definedName name="TFFSP1">#REF!</definedName>
    <definedName name="TFHA20" localSheetId="1">#REF!</definedName>
    <definedName name="TFHA20" localSheetId="2">#REF!</definedName>
    <definedName name="TFHA20" localSheetId="46">#REF!</definedName>
    <definedName name="TFHA20" localSheetId="48">#REF!</definedName>
    <definedName name="TFHA20" localSheetId="44">#REF!</definedName>
    <definedName name="TFHA20" localSheetId="39">#REF!</definedName>
    <definedName name="TFHA20" localSheetId="40">#REF!</definedName>
    <definedName name="TFHA20" localSheetId="41">#REF!</definedName>
    <definedName name="TFHA20" localSheetId="45">#REF!</definedName>
    <definedName name="TFHA20" localSheetId="37">#REF!</definedName>
    <definedName name="TFHA20" localSheetId="47">#REF!</definedName>
    <definedName name="TFHA20" localSheetId="43">#REF!</definedName>
    <definedName name="TFHA20" localSheetId="36">#REF!</definedName>
    <definedName name="TFHA20" localSheetId="38">#REF!</definedName>
    <definedName name="TFHA20" localSheetId="42">#REF!</definedName>
    <definedName name="TFHA20">#REF!</definedName>
    <definedName name="TFHA32" localSheetId="1">#REF!</definedName>
    <definedName name="TFHA32" localSheetId="2">#REF!</definedName>
    <definedName name="TFHA32" localSheetId="46">#REF!</definedName>
    <definedName name="TFHA32" localSheetId="48">#REF!</definedName>
    <definedName name="TFHA32" localSheetId="44">#REF!</definedName>
    <definedName name="TFHA32" localSheetId="39">#REF!</definedName>
    <definedName name="TFHA32" localSheetId="40">#REF!</definedName>
    <definedName name="TFHA32" localSheetId="41">#REF!</definedName>
    <definedName name="TFHA32" localSheetId="45">#REF!</definedName>
    <definedName name="TFHA32" localSheetId="37">#REF!</definedName>
    <definedName name="TFHA32" localSheetId="47">#REF!</definedName>
    <definedName name="TFHA32" localSheetId="43">#REF!</definedName>
    <definedName name="TFHA32" localSheetId="36">#REF!</definedName>
    <definedName name="TFHA32" localSheetId="38">#REF!</definedName>
    <definedName name="TFHA32" localSheetId="42">#REF!</definedName>
    <definedName name="TFHA32">#REF!</definedName>
    <definedName name="TFHAP1" localSheetId="1">#REF!</definedName>
    <definedName name="TFHAP1" localSheetId="2">#REF!</definedName>
    <definedName name="TFHAP1" localSheetId="46">#REF!</definedName>
    <definedName name="TFHAP1" localSheetId="48">#REF!</definedName>
    <definedName name="TFHAP1" localSheetId="44">#REF!</definedName>
    <definedName name="TFHAP1" localSheetId="39">#REF!</definedName>
    <definedName name="TFHAP1" localSheetId="40">#REF!</definedName>
    <definedName name="TFHAP1" localSheetId="41">#REF!</definedName>
    <definedName name="TFHAP1" localSheetId="45">#REF!</definedName>
    <definedName name="TFHAP1" localSheetId="37">#REF!</definedName>
    <definedName name="TFHAP1" localSheetId="47">#REF!</definedName>
    <definedName name="TFHAP1" localSheetId="43">#REF!</definedName>
    <definedName name="TFHAP1" localSheetId="36">#REF!</definedName>
    <definedName name="TFHAP1" localSheetId="38">#REF!</definedName>
    <definedName name="TFHAP1" localSheetId="42">#REF!</definedName>
    <definedName name="TFHAP1">#REF!</definedName>
    <definedName name="TFHAP2" localSheetId="1">#REF!</definedName>
    <definedName name="TFHAP2" localSheetId="2">#REF!</definedName>
    <definedName name="TFHAP2" localSheetId="46">#REF!</definedName>
    <definedName name="TFHAP2" localSheetId="48">#REF!</definedName>
    <definedName name="TFHAP2" localSheetId="44">#REF!</definedName>
    <definedName name="TFHAP2" localSheetId="39">#REF!</definedName>
    <definedName name="TFHAP2" localSheetId="40">#REF!</definedName>
    <definedName name="TFHAP2" localSheetId="41">#REF!</definedName>
    <definedName name="TFHAP2" localSheetId="45">#REF!</definedName>
    <definedName name="TFHAP2" localSheetId="37">#REF!</definedName>
    <definedName name="TFHAP2" localSheetId="47">#REF!</definedName>
    <definedName name="TFHAP2" localSheetId="43">#REF!</definedName>
    <definedName name="TFHAP2" localSheetId="36">#REF!</definedName>
    <definedName name="TFHAP2" localSheetId="38">#REF!</definedName>
    <definedName name="TFHAP2" localSheetId="42">#REF!</definedName>
    <definedName name="TFHAP2">#REF!</definedName>
    <definedName name="TFHF" localSheetId="1">#REF!</definedName>
    <definedName name="TFHF" localSheetId="2">#REF!</definedName>
    <definedName name="TFHF" localSheetId="46">#REF!</definedName>
    <definedName name="TFHF" localSheetId="48">#REF!</definedName>
    <definedName name="TFHF" localSheetId="44">#REF!</definedName>
    <definedName name="TFHF" localSheetId="39">#REF!</definedName>
    <definedName name="TFHF" localSheetId="40">#REF!</definedName>
    <definedName name="TFHF" localSheetId="41">#REF!</definedName>
    <definedName name="TFHF" localSheetId="45">#REF!</definedName>
    <definedName name="TFHF" localSheetId="37">#REF!</definedName>
    <definedName name="TFHF" localSheetId="47">#REF!</definedName>
    <definedName name="TFHF" localSheetId="43">#REF!</definedName>
    <definedName name="TFHF" localSheetId="36">#REF!</definedName>
    <definedName name="TFHF" localSheetId="38">#REF!</definedName>
    <definedName name="TFHF" localSheetId="42">#REF!</definedName>
    <definedName name="TFHF">#REF!</definedName>
    <definedName name="TFIPA1" localSheetId="1">#REF!</definedName>
    <definedName name="TFIPA1" localSheetId="2">#REF!</definedName>
    <definedName name="TFIPA1" localSheetId="46">#REF!</definedName>
    <definedName name="TFIPA1" localSheetId="48">#REF!</definedName>
    <definedName name="TFIPA1" localSheetId="44">#REF!</definedName>
    <definedName name="TFIPA1" localSheetId="39">#REF!</definedName>
    <definedName name="TFIPA1" localSheetId="40">#REF!</definedName>
    <definedName name="TFIPA1" localSheetId="41">#REF!</definedName>
    <definedName name="TFIPA1" localSheetId="45">#REF!</definedName>
    <definedName name="TFIPA1" localSheetId="37">#REF!</definedName>
    <definedName name="TFIPA1" localSheetId="47">#REF!</definedName>
    <definedName name="TFIPA1" localSheetId="43">#REF!</definedName>
    <definedName name="TFIPA1" localSheetId="36">#REF!</definedName>
    <definedName name="TFIPA1" localSheetId="38">#REF!</definedName>
    <definedName name="TFIPA1" localSheetId="42">#REF!</definedName>
    <definedName name="TFIPA1">#REF!</definedName>
    <definedName name="TFIPA2" localSheetId="1">#REF!</definedName>
    <definedName name="TFIPA2" localSheetId="2">#REF!</definedName>
    <definedName name="TFIPA2" localSheetId="46">#REF!</definedName>
    <definedName name="TFIPA2" localSheetId="48">#REF!</definedName>
    <definedName name="TFIPA2" localSheetId="44">#REF!</definedName>
    <definedName name="TFIPA2" localSheetId="39">#REF!</definedName>
    <definedName name="TFIPA2" localSheetId="40">#REF!</definedName>
    <definedName name="TFIPA2" localSheetId="41">#REF!</definedName>
    <definedName name="TFIPA2" localSheetId="45">#REF!</definedName>
    <definedName name="TFIPA2" localSheetId="37">#REF!</definedName>
    <definedName name="TFIPA2" localSheetId="47">#REF!</definedName>
    <definedName name="TFIPA2" localSheetId="43">#REF!</definedName>
    <definedName name="TFIPA2" localSheetId="36">#REF!</definedName>
    <definedName name="TFIPA2" localSheetId="38">#REF!</definedName>
    <definedName name="TFIPA2" localSheetId="42">#REF!</definedName>
    <definedName name="TFIPA2">#REF!</definedName>
    <definedName name="TFIPA3" localSheetId="1">#REF!</definedName>
    <definedName name="TFIPA3" localSheetId="2">#REF!</definedName>
    <definedName name="TFIPA3" localSheetId="46">#REF!</definedName>
    <definedName name="TFIPA3" localSheetId="48">#REF!</definedName>
    <definedName name="TFIPA3" localSheetId="44">#REF!</definedName>
    <definedName name="TFIPA3" localSheetId="39">#REF!</definedName>
    <definedName name="TFIPA3" localSheetId="40">#REF!</definedName>
    <definedName name="TFIPA3" localSheetId="41">#REF!</definedName>
    <definedName name="TFIPA3" localSheetId="45">#REF!</definedName>
    <definedName name="TFIPA3" localSheetId="37">#REF!</definedName>
    <definedName name="TFIPA3" localSheetId="47">#REF!</definedName>
    <definedName name="TFIPA3" localSheetId="43">#REF!</definedName>
    <definedName name="TFIPA3" localSheetId="36">#REF!</definedName>
    <definedName name="TFIPA3" localSheetId="38">#REF!</definedName>
    <definedName name="TFIPA3" localSheetId="42">#REF!</definedName>
    <definedName name="TFIPA3">#REF!</definedName>
    <definedName name="TFIPB2" localSheetId="1">#REF!</definedName>
    <definedName name="TFIPB2" localSheetId="2">#REF!</definedName>
    <definedName name="TFIPB2" localSheetId="46">#REF!</definedName>
    <definedName name="TFIPB2" localSheetId="48">#REF!</definedName>
    <definedName name="TFIPB2" localSheetId="44">#REF!</definedName>
    <definedName name="TFIPB2" localSheetId="39">#REF!</definedName>
    <definedName name="TFIPB2" localSheetId="40">#REF!</definedName>
    <definedName name="TFIPB2" localSheetId="41">#REF!</definedName>
    <definedName name="TFIPB2" localSheetId="45">#REF!</definedName>
    <definedName name="TFIPB2" localSheetId="37">#REF!</definedName>
    <definedName name="TFIPB2" localSheetId="47">#REF!</definedName>
    <definedName name="TFIPB2" localSheetId="43">#REF!</definedName>
    <definedName name="TFIPB2" localSheetId="36">#REF!</definedName>
    <definedName name="TFIPB2" localSheetId="38">#REF!</definedName>
    <definedName name="TFIPB2" localSheetId="42">#REF!</definedName>
    <definedName name="TFIPB2">#REF!</definedName>
    <definedName name="TFIPB3" localSheetId="1">#REF!</definedName>
    <definedName name="TFIPB3" localSheetId="2">#REF!</definedName>
    <definedName name="TFIPB3" localSheetId="46">#REF!</definedName>
    <definedName name="TFIPB3" localSheetId="48">#REF!</definedName>
    <definedName name="TFIPB3" localSheetId="44">#REF!</definedName>
    <definedName name="TFIPB3" localSheetId="39">#REF!</definedName>
    <definedName name="TFIPB3" localSheetId="40">#REF!</definedName>
    <definedName name="TFIPB3" localSheetId="41">#REF!</definedName>
    <definedName name="TFIPB3" localSheetId="45">#REF!</definedName>
    <definedName name="TFIPB3" localSheetId="37">#REF!</definedName>
    <definedName name="TFIPB3" localSheetId="47">#REF!</definedName>
    <definedName name="TFIPB3" localSheetId="43">#REF!</definedName>
    <definedName name="TFIPB3" localSheetId="36">#REF!</definedName>
    <definedName name="TFIPB3" localSheetId="38">#REF!</definedName>
    <definedName name="TFIPB3" localSheetId="42">#REF!</definedName>
    <definedName name="TFIPB3">#REF!</definedName>
    <definedName name="TFIPC2" localSheetId="1">#REF!</definedName>
    <definedName name="TFIPC2" localSheetId="2">#REF!</definedName>
    <definedName name="TFIPC2" localSheetId="46">#REF!</definedName>
    <definedName name="TFIPC2" localSheetId="48">#REF!</definedName>
    <definedName name="TFIPC2" localSheetId="44">#REF!</definedName>
    <definedName name="TFIPC2" localSheetId="39">#REF!</definedName>
    <definedName name="TFIPC2" localSheetId="40">#REF!</definedName>
    <definedName name="TFIPC2" localSheetId="41">#REF!</definedName>
    <definedName name="TFIPC2" localSheetId="45">#REF!</definedName>
    <definedName name="TFIPC2" localSheetId="37">#REF!</definedName>
    <definedName name="TFIPC2" localSheetId="47">#REF!</definedName>
    <definedName name="TFIPC2" localSheetId="43">#REF!</definedName>
    <definedName name="TFIPC2" localSheetId="36">#REF!</definedName>
    <definedName name="TFIPC2" localSheetId="38">#REF!</definedName>
    <definedName name="TFIPC2" localSheetId="42">#REF!</definedName>
    <definedName name="TFIPC2">#REF!</definedName>
    <definedName name="TFIPC3" localSheetId="1">#REF!</definedName>
    <definedName name="TFIPC3" localSheetId="2">#REF!</definedName>
    <definedName name="TFIPC3" localSheetId="46">#REF!</definedName>
    <definedName name="TFIPC3" localSheetId="48">#REF!</definedName>
    <definedName name="TFIPC3" localSheetId="44">#REF!</definedName>
    <definedName name="TFIPC3" localSheetId="39">#REF!</definedName>
    <definedName name="TFIPC3" localSheetId="40">#REF!</definedName>
    <definedName name="TFIPC3" localSheetId="41">#REF!</definedName>
    <definedName name="TFIPC3" localSheetId="45">#REF!</definedName>
    <definedName name="TFIPC3" localSheetId="37">#REF!</definedName>
    <definedName name="TFIPC3" localSheetId="47">#REF!</definedName>
    <definedName name="TFIPC3" localSheetId="43">#REF!</definedName>
    <definedName name="TFIPC3" localSheetId="36">#REF!</definedName>
    <definedName name="TFIPC3" localSheetId="38">#REF!</definedName>
    <definedName name="TFIPC3" localSheetId="42">#REF!</definedName>
    <definedName name="TFIPC3">#REF!</definedName>
    <definedName name="TFM40B" localSheetId="1">#REF!</definedName>
    <definedName name="TFM40B" localSheetId="2">#REF!</definedName>
    <definedName name="TFM40B" localSheetId="46">#REF!</definedName>
    <definedName name="TFM40B" localSheetId="48">#REF!</definedName>
    <definedName name="TFM40B" localSheetId="44">#REF!</definedName>
    <definedName name="TFM40B" localSheetId="39">#REF!</definedName>
    <definedName name="TFM40B" localSheetId="40">#REF!</definedName>
    <definedName name="TFM40B" localSheetId="41">#REF!</definedName>
    <definedName name="TFM40B" localSheetId="45">#REF!</definedName>
    <definedName name="TFM40B" localSheetId="37">#REF!</definedName>
    <definedName name="TFM40B" localSheetId="47">#REF!</definedName>
    <definedName name="TFM40B" localSheetId="43">#REF!</definedName>
    <definedName name="TFM40B" localSheetId="36">#REF!</definedName>
    <definedName name="TFM40B" localSheetId="38">#REF!</definedName>
    <definedName name="TFM40B" localSheetId="42">#REF!</definedName>
    <definedName name="TFM40B">#REF!</definedName>
    <definedName name="TFM40C" localSheetId="1">#REF!</definedName>
    <definedName name="TFM40C" localSheetId="2">#REF!</definedName>
    <definedName name="TFM40C" localSheetId="46">#REF!</definedName>
    <definedName name="TFM40C" localSheetId="48">#REF!</definedName>
    <definedName name="TFM40C" localSheetId="44">#REF!</definedName>
    <definedName name="TFM40C" localSheetId="39">#REF!</definedName>
    <definedName name="TFM40C" localSheetId="40">#REF!</definedName>
    <definedName name="TFM40C" localSheetId="41">#REF!</definedName>
    <definedName name="TFM40C" localSheetId="45">#REF!</definedName>
    <definedName name="TFM40C" localSheetId="37">#REF!</definedName>
    <definedName name="TFM40C" localSheetId="47">#REF!</definedName>
    <definedName name="TFM40C" localSheetId="43">#REF!</definedName>
    <definedName name="TFM40C" localSheetId="36">#REF!</definedName>
    <definedName name="TFM40C" localSheetId="38">#REF!</definedName>
    <definedName name="TFM40C" localSheetId="42">#REF!</definedName>
    <definedName name="TFM40C">#REF!</definedName>
    <definedName name="TFM40F" localSheetId="1">#REF!</definedName>
    <definedName name="TFM40F" localSheetId="2">#REF!</definedName>
    <definedName name="TFM40F" localSheetId="46">#REF!</definedName>
    <definedName name="TFM40F" localSheetId="48">#REF!</definedName>
    <definedName name="TFM40F" localSheetId="44">#REF!</definedName>
    <definedName name="TFM40F" localSheetId="39">#REF!</definedName>
    <definedName name="TFM40F" localSheetId="40">#REF!</definedName>
    <definedName name="TFM40F" localSheetId="41">#REF!</definedName>
    <definedName name="TFM40F" localSheetId="45">#REF!</definedName>
    <definedName name="TFM40F" localSheetId="37">#REF!</definedName>
    <definedName name="TFM40F" localSheetId="47">#REF!</definedName>
    <definedName name="TFM40F" localSheetId="43">#REF!</definedName>
    <definedName name="TFM40F" localSheetId="36">#REF!</definedName>
    <definedName name="TFM40F" localSheetId="38">#REF!</definedName>
    <definedName name="TFM40F" localSheetId="42">#REF!</definedName>
    <definedName name="TFM40F">#REF!</definedName>
    <definedName name="TFM40H" localSheetId="1">#REF!</definedName>
    <definedName name="TFM40H" localSheetId="2">#REF!</definedName>
    <definedName name="TFM40H" localSheetId="46">#REF!</definedName>
    <definedName name="TFM40H" localSheetId="48">#REF!</definedName>
    <definedName name="TFM40H" localSheetId="44">#REF!</definedName>
    <definedName name="TFM40H" localSheetId="39">#REF!</definedName>
    <definedName name="TFM40H" localSheetId="40">#REF!</definedName>
    <definedName name="TFM40H" localSheetId="41">#REF!</definedName>
    <definedName name="TFM40H" localSheetId="45">#REF!</definedName>
    <definedName name="TFM40H" localSheetId="37">#REF!</definedName>
    <definedName name="TFM40H" localSheetId="47">#REF!</definedName>
    <definedName name="TFM40H" localSheetId="43">#REF!</definedName>
    <definedName name="TFM40H" localSheetId="36">#REF!</definedName>
    <definedName name="TFM40H" localSheetId="38">#REF!</definedName>
    <definedName name="TFM40H" localSheetId="42">#REF!</definedName>
    <definedName name="TFM40H">#REF!</definedName>
    <definedName name="TFM42A" localSheetId="1">#REF!</definedName>
    <definedName name="TFM42A" localSheetId="2">#REF!</definedName>
    <definedName name="TFM42A" localSheetId="46">#REF!</definedName>
    <definedName name="TFM42A" localSheetId="48">#REF!</definedName>
    <definedName name="TFM42A" localSheetId="44">#REF!</definedName>
    <definedName name="TFM42A" localSheetId="39">#REF!</definedName>
    <definedName name="TFM42A" localSheetId="40">#REF!</definedName>
    <definedName name="TFM42A" localSheetId="41">#REF!</definedName>
    <definedName name="TFM42A" localSheetId="45">#REF!</definedName>
    <definedName name="TFM42A" localSheetId="37">#REF!</definedName>
    <definedName name="TFM42A" localSheetId="47">#REF!</definedName>
    <definedName name="TFM42A" localSheetId="43">#REF!</definedName>
    <definedName name="TFM42A" localSheetId="36">#REF!</definedName>
    <definedName name="TFM42A" localSheetId="38">#REF!</definedName>
    <definedName name="TFM42A" localSheetId="42">#REF!</definedName>
    <definedName name="TFM42A">#REF!</definedName>
    <definedName name="TFM42B" localSheetId="1">#REF!</definedName>
    <definedName name="TFM42B" localSheetId="2">#REF!</definedName>
    <definedName name="TFM42B" localSheetId="46">#REF!</definedName>
    <definedName name="TFM42B" localSheetId="48">#REF!</definedName>
    <definedName name="TFM42B" localSheetId="44">#REF!</definedName>
    <definedName name="TFM42B" localSheetId="39">#REF!</definedName>
    <definedName name="TFM42B" localSheetId="40">#REF!</definedName>
    <definedName name="TFM42B" localSheetId="41">#REF!</definedName>
    <definedName name="TFM42B" localSheetId="45">#REF!</definedName>
    <definedName name="TFM42B" localSheetId="37">#REF!</definedName>
    <definedName name="TFM42B" localSheetId="47">#REF!</definedName>
    <definedName name="TFM42B" localSheetId="43">#REF!</definedName>
    <definedName name="TFM42B" localSheetId="36">#REF!</definedName>
    <definedName name="TFM42B" localSheetId="38">#REF!</definedName>
    <definedName name="TFM42B" localSheetId="42">#REF!</definedName>
    <definedName name="TFM42B">#REF!</definedName>
    <definedName name="TFM42C" localSheetId="1">#REF!</definedName>
    <definedName name="TFM42C" localSheetId="2">#REF!</definedName>
    <definedName name="TFM42C" localSheetId="46">#REF!</definedName>
    <definedName name="TFM42C" localSheetId="48">#REF!</definedName>
    <definedName name="TFM42C" localSheetId="44">#REF!</definedName>
    <definedName name="TFM42C" localSheetId="39">#REF!</definedName>
    <definedName name="TFM42C" localSheetId="40">#REF!</definedName>
    <definedName name="TFM42C" localSheetId="41">#REF!</definedName>
    <definedName name="TFM42C" localSheetId="45">#REF!</definedName>
    <definedName name="TFM42C" localSheetId="37">#REF!</definedName>
    <definedName name="TFM42C" localSheetId="47">#REF!</definedName>
    <definedName name="TFM42C" localSheetId="43">#REF!</definedName>
    <definedName name="TFM42C" localSheetId="36">#REF!</definedName>
    <definedName name="TFM42C" localSheetId="38">#REF!</definedName>
    <definedName name="TFM42C" localSheetId="42">#REF!</definedName>
    <definedName name="TFM42C">#REF!</definedName>
    <definedName name="TFM42D" localSheetId="1">#REF!</definedName>
    <definedName name="TFM42D" localSheetId="2">#REF!</definedName>
    <definedName name="TFM42D" localSheetId="46">#REF!</definedName>
    <definedName name="TFM42D" localSheetId="48">#REF!</definedName>
    <definedName name="TFM42D" localSheetId="44">#REF!</definedName>
    <definedName name="TFM42D" localSheetId="39">#REF!</definedName>
    <definedName name="TFM42D" localSheetId="40">#REF!</definedName>
    <definedName name="TFM42D" localSheetId="41">#REF!</definedName>
    <definedName name="TFM42D" localSheetId="45">#REF!</definedName>
    <definedName name="TFM42D" localSheetId="37">#REF!</definedName>
    <definedName name="TFM42D" localSheetId="47">#REF!</definedName>
    <definedName name="TFM42D" localSheetId="43">#REF!</definedName>
    <definedName name="TFM42D" localSheetId="36">#REF!</definedName>
    <definedName name="TFM42D" localSheetId="38">#REF!</definedName>
    <definedName name="TFM42D" localSheetId="42">#REF!</definedName>
    <definedName name="TFM42D">#REF!</definedName>
    <definedName name="TFM42E" localSheetId="1">#REF!</definedName>
    <definedName name="TFM42E" localSheetId="2">#REF!</definedName>
    <definedName name="TFM42E" localSheetId="46">#REF!</definedName>
    <definedName name="TFM42E" localSheetId="48">#REF!</definedName>
    <definedName name="TFM42E" localSheetId="44">#REF!</definedName>
    <definedName name="TFM42E" localSheetId="39">#REF!</definedName>
    <definedName name="TFM42E" localSheetId="40">#REF!</definedName>
    <definedName name="TFM42E" localSheetId="41">#REF!</definedName>
    <definedName name="TFM42E" localSheetId="45">#REF!</definedName>
    <definedName name="TFM42E" localSheetId="37">#REF!</definedName>
    <definedName name="TFM42E" localSheetId="47">#REF!</definedName>
    <definedName name="TFM42E" localSheetId="43">#REF!</definedName>
    <definedName name="TFM42E" localSheetId="36">#REF!</definedName>
    <definedName name="TFM42E" localSheetId="38">#REF!</definedName>
    <definedName name="TFM42E" localSheetId="42">#REF!</definedName>
    <definedName name="TFM42E">#REF!</definedName>
    <definedName name="TFM42F" localSheetId="1">#REF!</definedName>
    <definedName name="TFM42F" localSheetId="2">#REF!</definedName>
    <definedName name="TFM42F" localSheetId="46">#REF!</definedName>
    <definedName name="TFM42F" localSheetId="48">#REF!</definedName>
    <definedName name="TFM42F" localSheetId="44">#REF!</definedName>
    <definedName name="TFM42F" localSheetId="39">#REF!</definedName>
    <definedName name="TFM42F" localSheetId="40">#REF!</definedName>
    <definedName name="TFM42F" localSheetId="41">#REF!</definedName>
    <definedName name="TFM42F" localSheetId="45">#REF!</definedName>
    <definedName name="TFM42F" localSheetId="37">#REF!</definedName>
    <definedName name="TFM42F" localSheetId="47">#REF!</definedName>
    <definedName name="TFM42F" localSheetId="43">#REF!</definedName>
    <definedName name="TFM42F" localSheetId="36">#REF!</definedName>
    <definedName name="TFM42F" localSheetId="38">#REF!</definedName>
    <definedName name="TFM42F" localSheetId="42">#REF!</definedName>
    <definedName name="TFM42F">#REF!</definedName>
    <definedName name="TFM42G" localSheetId="1">#REF!</definedName>
    <definedName name="TFM42G" localSheetId="2">#REF!</definedName>
    <definedName name="TFM42G" localSheetId="46">#REF!</definedName>
    <definedName name="TFM42G" localSheetId="48">#REF!</definedName>
    <definedName name="TFM42G" localSheetId="44">#REF!</definedName>
    <definedName name="TFM42G" localSheetId="39">#REF!</definedName>
    <definedName name="TFM42G" localSheetId="40">#REF!</definedName>
    <definedName name="TFM42G" localSheetId="41">#REF!</definedName>
    <definedName name="TFM42G" localSheetId="45">#REF!</definedName>
    <definedName name="TFM42G" localSheetId="37">#REF!</definedName>
    <definedName name="TFM42G" localSheetId="47">#REF!</definedName>
    <definedName name="TFM42G" localSheetId="43">#REF!</definedName>
    <definedName name="TFM42G" localSheetId="36">#REF!</definedName>
    <definedName name="TFM42G" localSheetId="38">#REF!</definedName>
    <definedName name="TFM42G" localSheetId="42">#REF!</definedName>
    <definedName name="TFM42G">#REF!</definedName>
    <definedName name="TFM42H" localSheetId="1">#REF!</definedName>
    <definedName name="TFM42H" localSheetId="2">#REF!</definedName>
    <definedName name="TFM42H" localSheetId="46">#REF!</definedName>
    <definedName name="TFM42H" localSheetId="48">#REF!</definedName>
    <definedName name="TFM42H" localSheetId="44">#REF!</definedName>
    <definedName name="TFM42H" localSheetId="39">#REF!</definedName>
    <definedName name="TFM42H" localSheetId="40">#REF!</definedName>
    <definedName name="TFM42H" localSheetId="41">#REF!</definedName>
    <definedName name="TFM42H" localSheetId="45">#REF!</definedName>
    <definedName name="TFM42H" localSheetId="37">#REF!</definedName>
    <definedName name="TFM42H" localSheetId="47">#REF!</definedName>
    <definedName name="TFM42H" localSheetId="43">#REF!</definedName>
    <definedName name="TFM42H" localSheetId="36">#REF!</definedName>
    <definedName name="TFM42H" localSheetId="38">#REF!</definedName>
    <definedName name="TFM42H" localSheetId="42">#REF!</definedName>
    <definedName name="TFM42H">#REF!</definedName>
    <definedName name="TFM42I" localSheetId="1">#REF!</definedName>
    <definedName name="TFM42I" localSheetId="2">#REF!</definedName>
    <definedName name="TFM42I" localSheetId="46">#REF!</definedName>
    <definedName name="TFM42I" localSheetId="48">#REF!</definedName>
    <definedName name="TFM42I" localSheetId="44">#REF!</definedName>
    <definedName name="TFM42I" localSheetId="39">#REF!</definedName>
    <definedName name="TFM42I" localSheetId="40">#REF!</definedName>
    <definedName name="TFM42I" localSheetId="41">#REF!</definedName>
    <definedName name="TFM42I" localSheetId="45">#REF!</definedName>
    <definedName name="TFM42I" localSheetId="37">#REF!</definedName>
    <definedName name="TFM42I" localSheetId="47">#REF!</definedName>
    <definedName name="TFM42I" localSheetId="43">#REF!</definedName>
    <definedName name="TFM42I" localSheetId="36">#REF!</definedName>
    <definedName name="TFM42I" localSheetId="38">#REF!</definedName>
    <definedName name="TFM42I" localSheetId="42">#REF!</definedName>
    <definedName name="TFM42I">#REF!</definedName>
    <definedName name="TFM43A" localSheetId="1">#REF!</definedName>
    <definedName name="TFM43A" localSheetId="2">#REF!</definedName>
    <definedName name="TFM43A" localSheetId="46">#REF!</definedName>
    <definedName name="TFM43A" localSheetId="48">#REF!</definedName>
    <definedName name="TFM43A" localSheetId="44">#REF!</definedName>
    <definedName name="TFM43A" localSheetId="39">#REF!</definedName>
    <definedName name="TFM43A" localSheetId="40">#REF!</definedName>
    <definedName name="TFM43A" localSheetId="41">#REF!</definedName>
    <definedName name="TFM43A" localSheetId="45">#REF!</definedName>
    <definedName name="TFM43A" localSheetId="37">#REF!</definedName>
    <definedName name="TFM43A" localSheetId="47">#REF!</definedName>
    <definedName name="TFM43A" localSheetId="43">#REF!</definedName>
    <definedName name="TFM43A" localSheetId="36">#REF!</definedName>
    <definedName name="TFM43A" localSheetId="38">#REF!</definedName>
    <definedName name="TFM43A" localSheetId="42">#REF!</definedName>
    <definedName name="TFM43A">#REF!</definedName>
    <definedName name="TFM43B" localSheetId="1">#REF!</definedName>
    <definedName name="TFM43B" localSheetId="2">#REF!</definedName>
    <definedName name="TFM43B" localSheetId="46">#REF!</definedName>
    <definedName name="TFM43B" localSheetId="48">#REF!</definedName>
    <definedName name="TFM43B" localSheetId="44">#REF!</definedName>
    <definedName name="TFM43B" localSheetId="39">#REF!</definedName>
    <definedName name="TFM43B" localSheetId="40">#REF!</definedName>
    <definedName name="TFM43B" localSheetId="41">#REF!</definedName>
    <definedName name="TFM43B" localSheetId="45">#REF!</definedName>
    <definedName name="TFM43B" localSheetId="37">#REF!</definedName>
    <definedName name="TFM43B" localSheetId="47">#REF!</definedName>
    <definedName name="TFM43B" localSheetId="43">#REF!</definedName>
    <definedName name="TFM43B" localSheetId="36">#REF!</definedName>
    <definedName name="TFM43B" localSheetId="38">#REF!</definedName>
    <definedName name="TFM43B" localSheetId="42">#REF!</definedName>
    <definedName name="TFM43B">#REF!</definedName>
    <definedName name="TFM43C" localSheetId="1">#REF!</definedName>
    <definedName name="TFM43C" localSheetId="2">#REF!</definedName>
    <definedName name="TFM43C" localSheetId="46">#REF!</definedName>
    <definedName name="TFM43C" localSheetId="48">#REF!</definedName>
    <definedName name="TFM43C" localSheetId="44">#REF!</definedName>
    <definedName name="TFM43C" localSheetId="39">#REF!</definedName>
    <definedName name="TFM43C" localSheetId="40">#REF!</definedName>
    <definedName name="TFM43C" localSheetId="41">#REF!</definedName>
    <definedName name="TFM43C" localSheetId="45">#REF!</definedName>
    <definedName name="TFM43C" localSheetId="37">#REF!</definedName>
    <definedName name="TFM43C" localSheetId="47">#REF!</definedName>
    <definedName name="TFM43C" localSheetId="43">#REF!</definedName>
    <definedName name="TFM43C" localSheetId="36">#REF!</definedName>
    <definedName name="TFM43C" localSheetId="38">#REF!</definedName>
    <definedName name="TFM43C" localSheetId="42">#REF!</definedName>
    <definedName name="TFM43C">#REF!</definedName>
    <definedName name="TFM43D" localSheetId="1">#REF!</definedName>
    <definedName name="TFM43D" localSheetId="2">#REF!</definedName>
    <definedName name="TFM43D" localSheetId="46">#REF!</definedName>
    <definedName name="TFM43D" localSheetId="48">#REF!</definedName>
    <definedName name="TFM43D" localSheetId="44">#REF!</definedName>
    <definedName name="TFM43D" localSheetId="39">#REF!</definedName>
    <definedName name="TFM43D" localSheetId="40">#REF!</definedName>
    <definedName name="TFM43D" localSheetId="41">#REF!</definedName>
    <definedName name="TFM43D" localSheetId="45">#REF!</definedName>
    <definedName name="TFM43D" localSheetId="37">#REF!</definedName>
    <definedName name="TFM43D" localSheetId="47">#REF!</definedName>
    <definedName name="TFM43D" localSheetId="43">#REF!</definedName>
    <definedName name="TFM43D" localSheetId="36">#REF!</definedName>
    <definedName name="TFM43D" localSheetId="38">#REF!</definedName>
    <definedName name="TFM43D" localSheetId="42">#REF!</definedName>
    <definedName name="TFM43D">#REF!</definedName>
    <definedName name="TFM43E" localSheetId="1">#REF!</definedName>
    <definedName name="TFM43E" localSheetId="2">#REF!</definedName>
    <definedName name="TFM43E" localSheetId="46">#REF!</definedName>
    <definedName name="TFM43E" localSheetId="48">#REF!</definedName>
    <definedName name="TFM43E" localSheetId="44">#REF!</definedName>
    <definedName name="TFM43E" localSheetId="39">#REF!</definedName>
    <definedName name="TFM43E" localSheetId="40">#REF!</definedName>
    <definedName name="TFM43E" localSheetId="41">#REF!</definedName>
    <definedName name="TFM43E" localSheetId="45">#REF!</definedName>
    <definedName name="TFM43E" localSheetId="37">#REF!</definedName>
    <definedName name="TFM43E" localSheetId="47">#REF!</definedName>
    <definedName name="TFM43E" localSheetId="43">#REF!</definedName>
    <definedName name="TFM43E" localSheetId="36">#REF!</definedName>
    <definedName name="TFM43E" localSheetId="38">#REF!</definedName>
    <definedName name="TFM43E" localSheetId="42">#REF!</definedName>
    <definedName name="TFM43E">#REF!</definedName>
    <definedName name="TFM44A" localSheetId="1">#REF!</definedName>
    <definedName name="TFM44A" localSheetId="2">#REF!</definedName>
    <definedName name="TFM44A" localSheetId="46">#REF!</definedName>
    <definedName name="TFM44A" localSheetId="48">#REF!</definedName>
    <definedName name="TFM44A" localSheetId="44">#REF!</definedName>
    <definedName name="TFM44A" localSheetId="39">#REF!</definedName>
    <definedName name="TFM44A" localSheetId="40">#REF!</definedName>
    <definedName name="TFM44A" localSheetId="41">#REF!</definedName>
    <definedName name="TFM44A" localSheetId="45">#REF!</definedName>
    <definedName name="TFM44A" localSheetId="37">#REF!</definedName>
    <definedName name="TFM44A" localSheetId="47">#REF!</definedName>
    <definedName name="TFM44A" localSheetId="43">#REF!</definedName>
    <definedName name="TFM44A" localSheetId="36">#REF!</definedName>
    <definedName name="TFM44A" localSheetId="38">#REF!</definedName>
    <definedName name="TFM44A" localSheetId="42">#REF!</definedName>
    <definedName name="TFM44A">#REF!</definedName>
    <definedName name="TFM44B" localSheetId="1">#REF!</definedName>
    <definedName name="TFM44B" localSheetId="2">#REF!</definedName>
    <definedName name="TFM44B" localSheetId="46">#REF!</definedName>
    <definedName name="TFM44B" localSheetId="48">#REF!</definedName>
    <definedName name="TFM44B" localSheetId="44">#REF!</definedName>
    <definedName name="TFM44B" localSheetId="39">#REF!</definedName>
    <definedName name="TFM44B" localSheetId="40">#REF!</definedName>
    <definedName name="TFM44B" localSheetId="41">#REF!</definedName>
    <definedName name="TFM44B" localSheetId="45">#REF!</definedName>
    <definedName name="TFM44B" localSheetId="37">#REF!</definedName>
    <definedName name="TFM44B" localSheetId="47">#REF!</definedName>
    <definedName name="TFM44B" localSheetId="43">#REF!</definedName>
    <definedName name="TFM44B" localSheetId="36">#REF!</definedName>
    <definedName name="TFM44B" localSheetId="38">#REF!</definedName>
    <definedName name="TFM44B" localSheetId="42">#REF!</definedName>
    <definedName name="TFM44B">#REF!</definedName>
    <definedName name="TFM44C" localSheetId="1">#REF!</definedName>
    <definedName name="TFM44C" localSheetId="2">#REF!</definedName>
    <definedName name="TFM44C" localSheetId="46">#REF!</definedName>
    <definedName name="TFM44C" localSheetId="48">#REF!</definedName>
    <definedName name="TFM44C" localSheetId="44">#REF!</definedName>
    <definedName name="TFM44C" localSheetId="39">#REF!</definedName>
    <definedName name="TFM44C" localSheetId="40">#REF!</definedName>
    <definedName name="TFM44C" localSheetId="41">#REF!</definedName>
    <definedName name="TFM44C" localSheetId="45">#REF!</definedName>
    <definedName name="TFM44C" localSheetId="37">#REF!</definedName>
    <definedName name="TFM44C" localSheetId="47">#REF!</definedName>
    <definedName name="TFM44C" localSheetId="43">#REF!</definedName>
    <definedName name="TFM44C" localSheetId="36">#REF!</definedName>
    <definedName name="TFM44C" localSheetId="38">#REF!</definedName>
    <definedName name="TFM44C" localSheetId="42">#REF!</definedName>
    <definedName name="TFM44C">#REF!</definedName>
    <definedName name="TFM44D" localSheetId="1">#REF!</definedName>
    <definedName name="TFM44D" localSheetId="2">#REF!</definedName>
    <definedName name="TFM44D" localSheetId="46">#REF!</definedName>
    <definedName name="TFM44D" localSheetId="48">#REF!</definedName>
    <definedName name="TFM44D" localSheetId="44">#REF!</definedName>
    <definedName name="TFM44D" localSheetId="39">#REF!</definedName>
    <definedName name="TFM44D" localSheetId="40">#REF!</definedName>
    <definedName name="TFM44D" localSheetId="41">#REF!</definedName>
    <definedName name="TFM44D" localSheetId="45">#REF!</definedName>
    <definedName name="TFM44D" localSheetId="37">#REF!</definedName>
    <definedName name="TFM44D" localSheetId="47">#REF!</definedName>
    <definedName name="TFM44D" localSheetId="43">#REF!</definedName>
    <definedName name="TFM44D" localSheetId="36">#REF!</definedName>
    <definedName name="TFM44D" localSheetId="38">#REF!</definedName>
    <definedName name="TFM44D" localSheetId="42">#REF!</definedName>
    <definedName name="TFM44D">#REF!</definedName>
    <definedName name="TFM45A" localSheetId="1">#REF!</definedName>
    <definedName name="TFM45A" localSheetId="2">#REF!</definedName>
    <definedName name="TFM45A" localSheetId="46">#REF!</definedName>
    <definedName name="TFM45A" localSheetId="48">#REF!</definedName>
    <definedName name="TFM45A" localSheetId="44">#REF!</definedName>
    <definedName name="TFM45A" localSheetId="39">#REF!</definedName>
    <definedName name="TFM45A" localSheetId="40">#REF!</definedName>
    <definedName name="TFM45A" localSheetId="41">#REF!</definedName>
    <definedName name="TFM45A" localSheetId="45">#REF!</definedName>
    <definedName name="TFM45A" localSheetId="37">#REF!</definedName>
    <definedName name="TFM45A" localSheetId="47">#REF!</definedName>
    <definedName name="TFM45A" localSheetId="43">#REF!</definedName>
    <definedName name="TFM45A" localSheetId="36">#REF!</definedName>
    <definedName name="TFM45A" localSheetId="38">#REF!</definedName>
    <definedName name="TFM45A" localSheetId="42">#REF!</definedName>
    <definedName name="TFM45A">#REF!</definedName>
    <definedName name="TFM45B" localSheetId="1">#REF!</definedName>
    <definedName name="TFM45B" localSheetId="2">#REF!</definedName>
    <definedName name="TFM45B" localSheetId="46">#REF!</definedName>
    <definedName name="TFM45B" localSheetId="48">#REF!</definedName>
    <definedName name="TFM45B" localSheetId="44">#REF!</definedName>
    <definedName name="TFM45B" localSheetId="39">#REF!</definedName>
    <definedName name="TFM45B" localSheetId="40">#REF!</definedName>
    <definedName name="TFM45B" localSheetId="41">#REF!</definedName>
    <definedName name="TFM45B" localSheetId="45">#REF!</definedName>
    <definedName name="TFM45B" localSheetId="37">#REF!</definedName>
    <definedName name="TFM45B" localSheetId="47">#REF!</definedName>
    <definedName name="TFM45B" localSheetId="43">#REF!</definedName>
    <definedName name="TFM45B" localSheetId="36">#REF!</definedName>
    <definedName name="TFM45B" localSheetId="38">#REF!</definedName>
    <definedName name="TFM45B" localSheetId="42">#REF!</definedName>
    <definedName name="TFM45B">#REF!</definedName>
    <definedName name="TFM45C" localSheetId="1">#REF!</definedName>
    <definedName name="TFM45C" localSheetId="2">#REF!</definedName>
    <definedName name="TFM45C" localSheetId="46">#REF!</definedName>
    <definedName name="TFM45C" localSheetId="48">#REF!</definedName>
    <definedName name="TFM45C" localSheetId="44">#REF!</definedName>
    <definedName name="TFM45C" localSheetId="39">#REF!</definedName>
    <definedName name="TFM45C" localSheetId="40">#REF!</definedName>
    <definedName name="TFM45C" localSheetId="41">#REF!</definedName>
    <definedName name="TFM45C" localSheetId="45">#REF!</definedName>
    <definedName name="TFM45C" localSheetId="37">#REF!</definedName>
    <definedName name="TFM45C" localSheetId="47">#REF!</definedName>
    <definedName name="TFM45C" localSheetId="43">#REF!</definedName>
    <definedName name="TFM45C" localSheetId="36">#REF!</definedName>
    <definedName name="TFM45C" localSheetId="38">#REF!</definedName>
    <definedName name="TFM45C" localSheetId="42">#REF!</definedName>
    <definedName name="TFM45C">#REF!</definedName>
    <definedName name="TFM45D" localSheetId="1">#REF!</definedName>
    <definedName name="TFM45D" localSheetId="2">#REF!</definedName>
    <definedName name="TFM45D" localSheetId="46">#REF!</definedName>
    <definedName name="TFM45D" localSheetId="48">#REF!</definedName>
    <definedName name="TFM45D" localSheetId="44">#REF!</definedName>
    <definedName name="TFM45D" localSheetId="39">#REF!</definedName>
    <definedName name="TFM45D" localSheetId="40">#REF!</definedName>
    <definedName name="TFM45D" localSheetId="41">#REF!</definedName>
    <definedName name="TFM45D" localSheetId="45">#REF!</definedName>
    <definedName name="TFM45D" localSheetId="37">#REF!</definedName>
    <definedName name="TFM45D" localSheetId="47">#REF!</definedName>
    <definedName name="TFM45D" localSheetId="43">#REF!</definedName>
    <definedName name="TFM45D" localSheetId="36">#REF!</definedName>
    <definedName name="TFM45D" localSheetId="38">#REF!</definedName>
    <definedName name="TFM45D" localSheetId="42">#REF!</definedName>
    <definedName name="TFM45D">#REF!</definedName>
    <definedName name="TFM45E" localSheetId="1">#REF!</definedName>
    <definedName name="TFM45E" localSheetId="2">#REF!</definedName>
    <definedName name="TFM45E" localSheetId="46">#REF!</definedName>
    <definedName name="TFM45E" localSheetId="48">#REF!</definedName>
    <definedName name="TFM45E" localSheetId="44">#REF!</definedName>
    <definedName name="TFM45E" localSheetId="39">#REF!</definedName>
    <definedName name="TFM45E" localSheetId="40">#REF!</definedName>
    <definedName name="TFM45E" localSheetId="41">#REF!</definedName>
    <definedName name="TFM45E" localSheetId="45">#REF!</definedName>
    <definedName name="TFM45E" localSheetId="37">#REF!</definedName>
    <definedName name="TFM45E" localSheetId="47">#REF!</definedName>
    <definedName name="TFM45E" localSheetId="43">#REF!</definedName>
    <definedName name="TFM45E" localSheetId="36">#REF!</definedName>
    <definedName name="TFM45E" localSheetId="38">#REF!</definedName>
    <definedName name="TFM45E" localSheetId="42">#REF!</definedName>
    <definedName name="TFM45E">#REF!</definedName>
    <definedName name="TFM46A" localSheetId="1">#REF!</definedName>
    <definedName name="TFM46A" localSheetId="2">#REF!</definedName>
    <definedName name="TFM46A" localSheetId="46">#REF!</definedName>
    <definedName name="TFM46A" localSheetId="48">#REF!</definedName>
    <definedName name="TFM46A" localSheetId="44">#REF!</definedName>
    <definedName name="TFM46A" localSheetId="39">#REF!</definedName>
    <definedName name="TFM46A" localSheetId="40">#REF!</definedName>
    <definedName name="TFM46A" localSheetId="41">#REF!</definedName>
    <definedName name="TFM46A" localSheetId="45">#REF!</definedName>
    <definedName name="TFM46A" localSheetId="37">#REF!</definedName>
    <definedName name="TFM46A" localSheetId="47">#REF!</definedName>
    <definedName name="TFM46A" localSheetId="43">#REF!</definedName>
    <definedName name="TFM46A" localSheetId="36">#REF!</definedName>
    <definedName name="TFM46A" localSheetId="38">#REF!</definedName>
    <definedName name="TFM46A" localSheetId="42">#REF!</definedName>
    <definedName name="TFM46A">#REF!</definedName>
    <definedName name="TFM46B" localSheetId="1">#REF!</definedName>
    <definedName name="TFM46B" localSheetId="2">#REF!</definedName>
    <definedName name="TFM46B" localSheetId="46">#REF!</definedName>
    <definedName name="TFM46B" localSheetId="48">#REF!</definedName>
    <definedName name="TFM46B" localSheetId="44">#REF!</definedName>
    <definedName name="TFM46B" localSheetId="39">#REF!</definedName>
    <definedName name="TFM46B" localSheetId="40">#REF!</definedName>
    <definedName name="TFM46B" localSheetId="41">#REF!</definedName>
    <definedName name="TFM46B" localSheetId="45">#REF!</definedName>
    <definedName name="TFM46B" localSheetId="37">#REF!</definedName>
    <definedName name="TFM46B" localSheetId="47">#REF!</definedName>
    <definedName name="TFM46B" localSheetId="43">#REF!</definedName>
    <definedName name="TFM46B" localSheetId="36">#REF!</definedName>
    <definedName name="TFM46B" localSheetId="38">#REF!</definedName>
    <definedName name="TFM46B" localSheetId="42">#REF!</definedName>
    <definedName name="TFM46B">#REF!</definedName>
    <definedName name="TFM46C" localSheetId="1">#REF!</definedName>
    <definedName name="TFM46C" localSheetId="2">#REF!</definedName>
    <definedName name="TFM46C" localSheetId="46">#REF!</definedName>
    <definedName name="TFM46C" localSheetId="48">#REF!</definedName>
    <definedName name="TFM46C" localSheetId="44">#REF!</definedName>
    <definedName name="TFM46C" localSheetId="39">#REF!</definedName>
    <definedName name="TFM46C" localSheetId="40">#REF!</definedName>
    <definedName name="TFM46C" localSheetId="41">#REF!</definedName>
    <definedName name="TFM46C" localSheetId="45">#REF!</definedName>
    <definedName name="TFM46C" localSheetId="37">#REF!</definedName>
    <definedName name="TFM46C" localSheetId="47">#REF!</definedName>
    <definedName name="TFM46C" localSheetId="43">#REF!</definedName>
    <definedName name="TFM46C" localSheetId="36">#REF!</definedName>
    <definedName name="TFM46C" localSheetId="38">#REF!</definedName>
    <definedName name="TFM46C" localSheetId="42">#REF!</definedName>
    <definedName name="TFM46C">#REF!</definedName>
    <definedName name="TFM46D" localSheetId="1">#REF!</definedName>
    <definedName name="TFM46D" localSheetId="2">#REF!</definedName>
    <definedName name="TFM46D" localSheetId="46">#REF!</definedName>
    <definedName name="TFM46D" localSheetId="48">#REF!</definedName>
    <definedName name="TFM46D" localSheetId="44">#REF!</definedName>
    <definedName name="TFM46D" localSheetId="39">#REF!</definedName>
    <definedName name="TFM46D" localSheetId="40">#REF!</definedName>
    <definedName name="TFM46D" localSheetId="41">#REF!</definedName>
    <definedName name="TFM46D" localSheetId="45">#REF!</definedName>
    <definedName name="TFM46D" localSheetId="37">#REF!</definedName>
    <definedName name="TFM46D" localSheetId="47">#REF!</definedName>
    <definedName name="TFM46D" localSheetId="43">#REF!</definedName>
    <definedName name="TFM46D" localSheetId="36">#REF!</definedName>
    <definedName name="TFM46D" localSheetId="38">#REF!</definedName>
    <definedName name="TFM46D" localSheetId="42">#REF!</definedName>
    <definedName name="TFM46D">#REF!</definedName>
    <definedName name="TFM46E" localSheetId="1">#REF!</definedName>
    <definedName name="TFM46E" localSheetId="2">#REF!</definedName>
    <definedName name="TFM46E" localSheetId="46">#REF!</definedName>
    <definedName name="TFM46E" localSheetId="48">#REF!</definedName>
    <definedName name="TFM46E" localSheetId="44">#REF!</definedName>
    <definedName name="TFM46E" localSheetId="39">#REF!</definedName>
    <definedName name="TFM46E" localSheetId="40">#REF!</definedName>
    <definedName name="TFM46E" localSheetId="41">#REF!</definedName>
    <definedName name="TFM46E" localSheetId="45">#REF!</definedName>
    <definedName name="TFM46E" localSheetId="37">#REF!</definedName>
    <definedName name="TFM46E" localSheetId="47">#REF!</definedName>
    <definedName name="TFM46E" localSheetId="43">#REF!</definedName>
    <definedName name="TFM46E" localSheetId="36">#REF!</definedName>
    <definedName name="TFM46E" localSheetId="38">#REF!</definedName>
    <definedName name="TFM46E" localSheetId="42">#REF!</definedName>
    <definedName name="TFM46E">#REF!</definedName>
    <definedName name="TFM46F" localSheetId="1">#REF!</definedName>
    <definedName name="TFM46F" localSheetId="2">#REF!</definedName>
    <definedName name="TFM46F" localSheetId="46">#REF!</definedName>
    <definedName name="TFM46F" localSheetId="48">#REF!</definedName>
    <definedName name="TFM46F" localSheetId="44">#REF!</definedName>
    <definedName name="TFM46F" localSheetId="39">#REF!</definedName>
    <definedName name="TFM46F" localSheetId="40">#REF!</definedName>
    <definedName name="TFM46F" localSheetId="41">#REF!</definedName>
    <definedName name="TFM46F" localSheetId="45">#REF!</definedName>
    <definedName name="TFM46F" localSheetId="37">#REF!</definedName>
    <definedName name="TFM46F" localSheetId="47">#REF!</definedName>
    <definedName name="TFM46F" localSheetId="43">#REF!</definedName>
    <definedName name="TFM46F" localSheetId="36">#REF!</definedName>
    <definedName name="TFM46F" localSheetId="38">#REF!</definedName>
    <definedName name="TFM46F" localSheetId="42">#REF!</definedName>
    <definedName name="TFM46F">#REF!</definedName>
    <definedName name="TFM46G" localSheetId="1">#REF!</definedName>
    <definedName name="TFM46G" localSheetId="2">#REF!</definedName>
    <definedName name="TFM46G" localSheetId="46">#REF!</definedName>
    <definedName name="TFM46G" localSheetId="48">#REF!</definedName>
    <definedName name="TFM46G" localSheetId="44">#REF!</definedName>
    <definedName name="TFM46G" localSheetId="39">#REF!</definedName>
    <definedName name="TFM46G" localSheetId="40">#REF!</definedName>
    <definedName name="TFM46G" localSheetId="41">#REF!</definedName>
    <definedName name="TFM46G" localSheetId="45">#REF!</definedName>
    <definedName name="TFM46G" localSheetId="37">#REF!</definedName>
    <definedName name="TFM46G" localSheetId="47">#REF!</definedName>
    <definedName name="TFM46G" localSheetId="43">#REF!</definedName>
    <definedName name="TFM46G" localSheetId="36">#REF!</definedName>
    <definedName name="TFM46G" localSheetId="38">#REF!</definedName>
    <definedName name="TFM46G" localSheetId="42">#REF!</definedName>
    <definedName name="TFM46G">#REF!</definedName>
    <definedName name="TFM46H" localSheetId="1">#REF!</definedName>
    <definedName name="TFM46H" localSheetId="2">#REF!</definedName>
    <definedName name="TFM46H" localSheetId="46">#REF!</definedName>
    <definedName name="TFM46H" localSheetId="48">#REF!</definedName>
    <definedName name="TFM46H" localSheetId="44">#REF!</definedName>
    <definedName name="TFM46H" localSheetId="39">#REF!</definedName>
    <definedName name="TFM46H" localSheetId="40">#REF!</definedName>
    <definedName name="TFM46H" localSheetId="41">#REF!</definedName>
    <definedName name="TFM46H" localSheetId="45">#REF!</definedName>
    <definedName name="TFM46H" localSheetId="37">#REF!</definedName>
    <definedName name="TFM46H" localSheetId="47">#REF!</definedName>
    <definedName name="TFM46H" localSheetId="43">#REF!</definedName>
    <definedName name="TFM46H" localSheetId="36">#REF!</definedName>
    <definedName name="TFM46H" localSheetId="38">#REF!</definedName>
    <definedName name="TFM46H" localSheetId="42">#REF!</definedName>
    <definedName name="TFM46H">#REF!</definedName>
    <definedName name="TFM46I" localSheetId="1">#REF!</definedName>
    <definedName name="TFM46I" localSheetId="2">#REF!</definedName>
    <definedName name="TFM46I" localSheetId="46">#REF!</definedName>
    <definedName name="TFM46I" localSheetId="48">#REF!</definedName>
    <definedName name="TFM46I" localSheetId="44">#REF!</definedName>
    <definedName name="TFM46I" localSheetId="39">#REF!</definedName>
    <definedName name="TFM46I" localSheetId="40">#REF!</definedName>
    <definedName name="TFM46I" localSheetId="41">#REF!</definedName>
    <definedName name="TFM46I" localSheetId="45">#REF!</definedName>
    <definedName name="TFM46I" localSheetId="37">#REF!</definedName>
    <definedName name="TFM46I" localSheetId="47">#REF!</definedName>
    <definedName name="TFM46I" localSheetId="43">#REF!</definedName>
    <definedName name="TFM46I" localSheetId="36">#REF!</definedName>
    <definedName name="TFM46I" localSheetId="38">#REF!</definedName>
    <definedName name="TFM46I" localSheetId="42">#REF!</definedName>
    <definedName name="TFM46I">#REF!</definedName>
    <definedName name="TFM46J" localSheetId="1">#REF!</definedName>
    <definedName name="TFM46J" localSheetId="2">#REF!</definedName>
    <definedName name="TFM46J" localSheetId="46">#REF!</definedName>
    <definedName name="TFM46J" localSheetId="48">#REF!</definedName>
    <definedName name="TFM46J" localSheetId="44">#REF!</definedName>
    <definedName name="TFM46J" localSheetId="39">#REF!</definedName>
    <definedName name="TFM46J" localSheetId="40">#REF!</definedName>
    <definedName name="TFM46J" localSheetId="41">#REF!</definedName>
    <definedName name="TFM46J" localSheetId="45">#REF!</definedName>
    <definedName name="TFM46J" localSheetId="37">#REF!</definedName>
    <definedName name="TFM46J" localSheetId="47">#REF!</definedName>
    <definedName name="TFM46J" localSheetId="43">#REF!</definedName>
    <definedName name="TFM46J" localSheetId="36">#REF!</definedName>
    <definedName name="TFM46J" localSheetId="38">#REF!</definedName>
    <definedName name="TFM46J" localSheetId="42">#REF!</definedName>
    <definedName name="TFM46J">#REF!</definedName>
    <definedName name="TFM46K" localSheetId="1">#REF!</definedName>
    <definedName name="TFM46K" localSheetId="2">#REF!</definedName>
    <definedName name="TFM46K" localSheetId="46">#REF!</definedName>
    <definedName name="TFM46K" localSheetId="48">#REF!</definedName>
    <definedName name="TFM46K" localSheetId="44">#REF!</definedName>
    <definedName name="TFM46K" localSheetId="39">#REF!</definedName>
    <definedName name="TFM46K" localSheetId="40">#REF!</definedName>
    <definedName name="TFM46K" localSheetId="41">#REF!</definedName>
    <definedName name="TFM46K" localSheetId="45">#REF!</definedName>
    <definedName name="TFM46K" localSheetId="37">#REF!</definedName>
    <definedName name="TFM46K" localSheetId="47">#REF!</definedName>
    <definedName name="TFM46K" localSheetId="43">#REF!</definedName>
    <definedName name="TFM46K" localSheetId="36">#REF!</definedName>
    <definedName name="TFM46K" localSheetId="38">#REF!</definedName>
    <definedName name="TFM46K" localSheetId="42">#REF!</definedName>
    <definedName name="TFM46K">#REF!</definedName>
    <definedName name="TFM46L" localSheetId="1">#REF!</definedName>
    <definedName name="TFM46L" localSheetId="2">#REF!</definedName>
    <definedName name="TFM46L" localSheetId="46">#REF!</definedName>
    <definedName name="TFM46L" localSheetId="48">#REF!</definedName>
    <definedName name="TFM46L" localSheetId="44">#REF!</definedName>
    <definedName name="TFM46L" localSheetId="39">#REF!</definedName>
    <definedName name="TFM46L" localSheetId="40">#REF!</definedName>
    <definedName name="TFM46L" localSheetId="41">#REF!</definedName>
    <definedName name="TFM46L" localSheetId="45">#REF!</definedName>
    <definedName name="TFM46L" localSheetId="37">#REF!</definedName>
    <definedName name="TFM46L" localSheetId="47">#REF!</definedName>
    <definedName name="TFM46L" localSheetId="43">#REF!</definedName>
    <definedName name="TFM46L" localSheetId="36">#REF!</definedName>
    <definedName name="TFM46L" localSheetId="38">#REF!</definedName>
    <definedName name="TFM46L" localSheetId="42">#REF!</definedName>
    <definedName name="TFM46L">#REF!</definedName>
    <definedName name="TFM46M" localSheetId="1">#REF!</definedName>
    <definedName name="TFM46M" localSheetId="2">#REF!</definedName>
    <definedName name="TFM46M" localSheetId="46">#REF!</definedName>
    <definedName name="TFM46M" localSheetId="48">#REF!</definedName>
    <definedName name="TFM46M" localSheetId="44">#REF!</definedName>
    <definedName name="TFM46M" localSheetId="39">#REF!</definedName>
    <definedName name="TFM46M" localSheetId="40">#REF!</definedName>
    <definedName name="TFM46M" localSheetId="41">#REF!</definedName>
    <definedName name="TFM46M" localSheetId="45">#REF!</definedName>
    <definedName name="TFM46M" localSheetId="37">#REF!</definedName>
    <definedName name="TFM46M" localSheetId="47">#REF!</definedName>
    <definedName name="TFM46M" localSheetId="43">#REF!</definedName>
    <definedName name="TFM46M" localSheetId="36">#REF!</definedName>
    <definedName name="TFM46M" localSheetId="38">#REF!</definedName>
    <definedName name="TFM46M" localSheetId="42">#REF!</definedName>
    <definedName name="TFM46M">#REF!</definedName>
    <definedName name="TFM46N" localSheetId="1">#REF!</definedName>
    <definedName name="TFM46N" localSheetId="2">#REF!</definedName>
    <definedName name="TFM46N" localSheetId="46">#REF!</definedName>
    <definedName name="TFM46N" localSheetId="48">#REF!</definedName>
    <definedName name="TFM46N" localSheetId="44">#REF!</definedName>
    <definedName name="TFM46N" localSheetId="39">#REF!</definedName>
    <definedName name="TFM46N" localSheetId="40">#REF!</definedName>
    <definedName name="TFM46N" localSheetId="41">#REF!</definedName>
    <definedName name="TFM46N" localSheetId="45">#REF!</definedName>
    <definedName name="TFM46N" localSheetId="37">#REF!</definedName>
    <definedName name="TFM46N" localSheetId="47">#REF!</definedName>
    <definedName name="TFM46N" localSheetId="43">#REF!</definedName>
    <definedName name="TFM46N" localSheetId="36">#REF!</definedName>
    <definedName name="TFM46N" localSheetId="38">#REF!</definedName>
    <definedName name="TFM46N" localSheetId="42">#REF!</definedName>
    <definedName name="TFM46N">#REF!</definedName>
    <definedName name="TFM46O" localSheetId="1">#REF!</definedName>
    <definedName name="TFM46O" localSheetId="2">#REF!</definedName>
    <definedName name="TFM46O" localSheetId="46">#REF!</definedName>
    <definedName name="TFM46O" localSheetId="48">#REF!</definedName>
    <definedName name="TFM46O" localSheetId="44">#REF!</definedName>
    <definedName name="TFM46O" localSheetId="39">#REF!</definedName>
    <definedName name="TFM46O" localSheetId="40">#REF!</definedName>
    <definedName name="TFM46O" localSheetId="41">#REF!</definedName>
    <definedName name="TFM46O" localSheetId="45">#REF!</definedName>
    <definedName name="TFM46O" localSheetId="37">#REF!</definedName>
    <definedName name="TFM46O" localSheetId="47">#REF!</definedName>
    <definedName name="TFM46O" localSheetId="43">#REF!</definedName>
    <definedName name="TFM46O" localSheetId="36">#REF!</definedName>
    <definedName name="TFM46O" localSheetId="38">#REF!</definedName>
    <definedName name="TFM46O" localSheetId="42">#REF!</definedName>
    <definedName name="TFM46O">#REF!</definedName>
    <definedName name="TFM46P" localSheetId="1">#REF!</definedName>
    <definedName name="TFM46P" localSheetId="2">#REF!</definedName>
    <definedName name="TFM46P" localSheetId="46">#REF!</definedName>
    <definedName name="TFM46P" localSheetId="48">#REF!</definedName>
    <definedName name="TFM46P" localSheetId="44">#REF!</definedName>
    <definedName name="TFM46P" localSheetId="39">#REF!</definedName>
    <definedName name="TFM46P" localSheetId="40">#REF!</definedName>
    <definedName name="TFM46P" localSheetId="41">#REF!</definedName>
    <definedName name="TFM46P" localSheetId="45">#REF!</definedName>
    <definedName name="TFM46P" localSheetId="37">#REF!</definedName>
    <definedName name="TFM46P" localSheetId="47">#REF!</definedName>
    <definedName name="TFM46P" localSheetId="43">#REF!</definedName>
    <definedName name="TFM46P" localSheetId="36">#REF!</definedName>
    <definedName name="TFM46P" localSheetId="38">#REF!</definedName>
    <definedName name="TFM46P" localSheetId="42">#REF!</definedName>
    <definedName name="TFM46P">#REF!</definedName>
    <definedName name="TFM46Q" localSheetId="1">#REF!</definedName>
    <definedName name="TFM46Q" localSheetId="2">#REF!</definedName>
    <definedName name="TFM46Q" localSheetId="46">#REF!</definedName>
    <definedName name="TFM46Q" localSheetId="48">#REF!</definedName>
    <definedName name="TFM46Q" localSheetId="44">#REF!</definedName>
    <definedName name="TFM46Q" localSheetId="39">#REF!</definedName>
    <definedName name="TFM46Q" localSheetId="40">#REF!</definedName>
    <definedName name="TFM46Q" localSheetId="41">#REF!</definedName>
    <definedName name="TFM46Q" localSheetId="45">#REF!</definedName>
    <definedName name="TFM46Q" localSheetId="37">#REF!</definedName>
    <definedName name="TFM46Q" localSheetId="47">#REF!</definedName>
    <definedName name="TFM46Q" localSheetId="43">#REF!</definedName>
    <definedName name="TFM46Q" localSheetId="36">#REF!</definedName>
    <definedName name="TFM46Q" localSheetId="38">#REF!</definedName>
    <definedName name="TFM46Q" localSheetId="42">#REF!</definedName>
    <definedName name="TFM46Q">#REF!</definedName>
    <definedName name="TFM46R" localSheetId="1">#REF!</definedName>
    <definedName name="TFM46R" localSheetId="2">#REF!</definedName>
    <definedName name="TFM46R" localSheetId="46">#REF!</definedName>
    <definedName name="TFM46R" localSheetId="48">#REF!</definedName>
    <definedName name="TFM46R" localSheetId="44">#REF!</definedName>
    <definedName name="TFM46R" localSheetId="39">#REF!</definedName>
    <definedName name="TFM46R" localSheetId="40">#REF!</definedName>
    <definedName name="TFM46R" localSheetId="41">#REF!</definedName>
    <definedName name="TFM46R" localSheetId="45">#REF!</definedName>
    <definedName name="TFM46R" localSheetId="37">#REF!</definedName>
    <definedName name="TFM46R" localSheetId="47">#REF!</definedName>
    <definedName name="TFM46R" localSheetId="43">#REF!</definedName>
    <definedName name="TFM46R" localSheetId="36">#REF!</definedName>
    <definedName name="TFM46R" localSheetId="38">#REF!</definedName>
    <definedName name="TFM46R" localSheetId="42">#REF!</definedName>
    <definedName name="TFM46R">#REF!</definedName>
    <definedName name="TFM46S" localSheetId="1">#REF!</definedName>
    <definedName name="TFM46S" localSheetId="2">#REF!</definedName>
    <definedName name="TFM46S" localSheetId="46">#REF!</definedName>
    <definedName name="TFM46S" localSheetId="48">#REF!</definedName>
    <definedName name="TFM46S" localSheetId="44">#REF!</definedName>
    <definedName name="TFM46S" localSheetId="39">#REF!</definedName>
    <definedName name="TFM46S" localSheetId="40">#REF!</definedName>
    <definedName name="TFM46S" localSheetId="41">#REF!</definedName>
    <definedName name="TFM46S" localSheetId="45">#REF!</definedName>
    <definedName name="TFM46S" localSheetId="37">#REF!</definedName>
    <definedName name="TFM46S" localSheetId="47">#REF!</definedName>
    <definedName name="TFM46S" localSheetId="43">#REF!</definedName>
    <definedName name="TFM46S" localSheetId="36">#REF!</definedName>
    <definedName name="TFM46S" localSheetId="38">#REF!</definedName>
    <definedName name="TFM46S" localSheetId="42">#REF!</definedName>
    <definedName name="TFM46S">#REF!</definedName>
    <definedName name="TFM46T" localSheetId="1">#REF!</definedName>
    <definedName name="TFM46T" localSheetId="2">#REF!</definedName>
    <definedName name="TFM46T" localSheetId="46">#REF!</definedName>
    <definedName name="TFM46T" localSheetId="48">#REF!</definedName>
    <definedName name="TFM46T" localSheetId="44">#REF!</definedName>
    <definedName name="TFM46T" localSheetId="39">#REF!</definedName>
    <definedName name="TFM46T" localSheetId="40">#REF!</definedName>
    <definedName name="TFM46T" localSheetId="41">#REF!</definedName>
    <definedName name="TFM46T" localSheetId="45">#REF!</definedName>
    <definedName name="TFM46T" localSheetId="37">#REF!</definedName>
    <definedName name="TFM46T" localSheetId="47">#REF!</definedName>
    <definedName name="TFM46T" localSheetId="43">#REF!</definedName>
    <definedName name="TFM46T" localSheetId="36">#REF!</definedName>
    <definedName name="TFM46T" localSheetId="38">#REF!</definedName>
    <definedName name="TFM46T" localSheetId="42">#REF!</definedName>
    <definedName name="TFM46T">#REF!</definedName>
    <definedName name="TFM47A" localSheetId="1">#REF!</definedName>
    <definedName name="TFM47A" localSheetId="2">#REF!</definedName>
    <definedName name="TFM47A" localSheetId="46">#REF!</definedName>
    <definedName name="TFM47A" localSheetId="48">#REF!</definedName>
    <definedName name="TFM47A" localSheetId="44">#REF!</definedName>
    <definedName name="TFM47A" localSheetId="39">#REF!</definedName>
    <definedName name="TFM47A" localSheetId="40">#REF!</definedName>
    <definedName name="TFM47A" localSheetId="41">#REF!</definedName>
    <definedName name="TFM47A" localSheetId="45">#REF!</definedName>
    <definedName name="TFM47A" localSheetId="37">#REF!</definedName>
    <definedName name="TFM47A" localSheetId="47">#REF!</definedName>
    <definedName name="TFM47A" localSheetId="43">#REF!</definedName>
    <definedName name="TFM47A" localSheetId="36">#REF!</definedName>
    <definedName name="TFM47A" localSheetId="38">#REF!</definedName>
    <definedName name="TFM47A" localSheetId="42">#REF!</definedName>
    <definedName name="TFM47A">#REF!</definedName>
    <definedName name="TFM47B" localSheetId="1">#REF!</definedName>
    <definedName name="TFM47B" localSheetId="2">#REF!</definedName>
    <definedName name="TFM47B" localSheetId="46">#REF!</definedName>
    <definedName name="TFM47B" localSheetId="48">#REF!</definedName>
    <definedName name="TFM47B" localSheetId="44">#REF!</definedName>
    <definedName name="TFM47B" localSheetId="39">#REF!</definedName>
    <definedName name="TFM47B" localSheetId="40">#REF!</definedName>
    <definedName name="TFM47B" localSheetId="41">#REF!</definedName>
    <definedName name="TFM47B" localSheetId="45">#REF!</definedName>
    <definedName name="TFM47B" localSheetId="37">#REF!</definedName>
    <definedName name="TFM47B" localSheetId="47">#REF!</definedName>
    <definedName name="TFM47B" localSheetId="43">#REF!</definedName>
    <definedName name="TFM47B" localSheetId="36">#REF!</definedName>
    <definedName name="TFM47B" localSheetId="38">#REF!</definedName>
    <definedName name="TFM47B" localSheetId="42">#REF!</definedName>
    <definedName name="TFM47B">#REF!</definedName>
    <definedName name="TFM47C" localSheetId="1">#REF!</definedName>
    <definedName name="TFM47C" localSheetId="2">#REF!</definedName>
    <definedName name="TFM47C" localSheetId="46">#REF!</definedName>
    <definedName name="TFM47C" localSheetId="48">#REF!</definedName>
    <definedName name="TFM47C" localSheetId="44">#REF!</definedName>
    <definedName name="TFM47C" localSheetId="39">#REF!</definedName>
    <definedName name="TFM47C" localSheetId="40">#REF!</definedName>
    <definedName name="TFM47C" localSheetId="41">#REF!</definedName>
    <definedName name="TFM47C" localSheetId="45">#REF!</definedName>
    <definedName name="TFM47C" localSheetId="37">#REF!</definedName>
    <definedName name="TFM47C" localSheetId="47">#REF!</definedName>
    <definedName name="TFM47C" localSheetId="43">#REF!</definedName>
    <definedName name="TFM47C" localSheetId="36">#REF!</definedName>
    <definedName name="TFM47C" localSheetId="38">#REF!</definedName>
    <definedName name="TFM47C" localSheetId="42">#REF!</definedName>
    <definedName name="TFM47C">#REF!</definedName>
    <definedName name="TFM47D" localSheetId="1">#REF!</definedName>
    <definedName name="TFM47D" localSheetId="2">#REF!</definedName>
    <definedName name="TFM47D" localSheetId="46">#REF!</definedName>
    <definedName name="TFM47D" localSheetId="48">#REF!</definedName>
    <definedName name="TFM47D" localSheetId="44">#REF!</definedName>
    <definedName name="TFM47D" localSheetId="39">#REF!</definedName>
    <definedName name="TFM47D" localSheetId="40">#REF!</definedName>
    <definedName name="TFM47D" localSheetId="41">#REF!</definedName>
    <definedName name="TFM47D" localSheetId="45">#REF!</definedName>
    <definedName name="TFM47D" localSheetId="37">#REF!</definedName>
    <definedName name="TFM47D" localSheetId="47">#REF!</definedName>
    <definedName name="TFM47D" localSheetId="43">#REF!</definedName>
    <definedName name="TFM47D" localSheetId="36">#REF!</definedName>
    <definedName name="TFM47D" localSheetId="38">#REF!</definedName>
    <definedName name="TFM47D" localSheetId="42">#REF!</definedName>
    <definedName name="TFM47D">#REF!</definedName>
    <definedName name="TFM47E" localSheetId="1">#REF!</definedName>
    <definedName name="TFM47E" localSheetId="2">#REF!</definedName>
    <definedName name="TFM47E" localSheetId="46">#REF!</definedName>
    <definedName name="TFM47E" localSheetId="48">#REF!</definedName>
    <definedName name="TFM47E" localSheetId="44">#REF!</definedName>
    <definedName name="TFM47E" localSheetId="39">#REF!</definedName>
    <definedName name="TFM47E" localSheetId="40">#REF!</definedName>
    <definedName name="TFM47E" localSheetId="41">#REF!</definedName>
    <definedName name="TFM47E" localSheetId="45">#REF!</definedName>
    <definedName name="TFM47E" localSheetId="37">#REF!</definedName>
    <definedName name="TFM47E" localSheetId="47">#REF!</definedName>
    <definedName name="TFM47E" localSheetId="43">#REF!</definedName>
    <definedName name="TFM47E" localSheetId="36">#REF!</definedName>
    <definedName name="TFM47E" localSheetId="38">#REF!</definedName>
    <definedName name="TFM47E" localSheetId="42">#REF!</definedName>
    <definedName name="TFM47E">#REF!</definedName>
    <definedName name="TFM47F" localSheetId="1">#REF!</definedName>
    <definedName name="TFM47F" localSheetId="2">#REF!</definedName>
    <definedName name="TFM47F" localSheetId="46">#REF!</definedName>
    <definedName name="TFM47F" localSheetId="48">#REF!</definedName>
    <definedName name="TFM47F" localSheetId="44">#REF!</definedName>
    <definedName name="TFM47F" localSheetId="39">#REF!</definedName>
    <definedName name="TFM47F" localSheetId="40">#REF!</definedName>
    <definedName name="TFM47F" localSheetId="41">#REF!</definedName>
    <definedName name="TFM47F" localSheetId="45">#REF!</definedName>
    <definedName name="TFM47F" localSheetId="37">#REF!</definedName>
    <definedName name="TFM47F" localSheetId="47">#REF!</definedName>
    <definedName name="TFM47F" localSheetId="43">#REF!</definedName>
    <definedName name="TFM47F" localSheetId="36">#REF!</definedName>
    <definedName name="TFM47F" localSheetId="38">#REF!</definedName>
    <definedName name="TFM47F" localSheetId="42">#REF!</definedName>
    <definedName name="TFM47F">#REF!</definedName>
    <definedName name="TFM47G" localSheetId="1">#REF!</definedName>
    <definedName name="TFM47G" localSheetId="2">#REF!</definedName>
    <definedName name="TFM47G" localSheetId="46">#REF!</definedName>
    <definedName name="TFM47G" localSheetId="48">#REF!</definedName>
    <definedName name="TFM47G" localSheetId="44">#REF!</definedName>
    <definedName name="TFM47G" localSheetId="39">#REF!</definedName>
    <definedName name="TFM47G" localSheetId="40">#REF!</definedName>
    <definedName name="TFM47G" localSheetId="41">#REF!</definedName>
    <definedName name="TFM47G" localSheetId="45">#REF!</definedName>
    <definedName name="TFM47G" localSheetId="37">#REF!</definedName>
    <definedName name="TFM47G" localSheetId="47">#REF!</definedName>
    <definedName name="TFM47G" localSheetId="43">#REF!</definedName>
    <definedName name="TFM47G" localSheetId="36">#REF!</definedName>
    <definedName name="TFM47G" localSheetId="38">#REF!</definedName>
    <definedName name="TFM47G" localSheetId="42">#REF!</definedName>
    <definedName name="TFM47G">#REF!</definedName>
    <definedName name="TFM47H" localSheetId="1">#REF!</definedName>
    <definedName name="TFM47H" localSheetId="2">#REF!</definedName>
    <definedName name="TFM47H" localSheetId="46">#REF!</definedName>
    <definedName name="TFM47H" localSheetId="48">#REF!</definedName>
    <definedName name="TFM47H" localSheetId="44">#REF!</definedName>
    <definedName name="TFM47H" localSheetId="39">#REF!</definedName>
    <definedName name="TFM47H" localSheetId="40">#REF!</definedName>
    <definedName name="TFM47H" localSheetId="41">#REF!</definedName>
    <definedName name="TFM47H" localSheetId="45">#REF!</definedName>
    <definedName name="TFM47H" localSheetId="37">#REF!</definedName>
    <definedName name="TFM47H" localSheetId="47">#REF!</definedName>
    <definedName name="TFM47H" localSheetId="43">#REF!</definedName>
    <definedName name="TFM47H" localSheetId="36">#REF!</definedName>
    <definedName name="TFM47H" localSheetId="38">#REF!</definedName>
    <definedName name="TFM47H" localSheetId="42">#REF!</definedName>
    <definedName name="TFM47H">#REF!</definedName>
    <definedName name="TFM47I" localSheetId="1">#REF!</definedName>
    <definedName name="TFM47I" localSheetId="2">#REF!</definedName>
    <definedName name="TFM47I" localSheetId="46">#REF!</definedName>
    <definedName name="TFM47I" localSheetId="48">#REF!</definedName>
    <definedName name="TFM47I" localSheetId="44">#REF!</definedName>
    <definedName name="TFM47I" localSheetId="39">#REF!</definedName>
    <definedName name="TFM47I" localSheetId="40">#REF!</definedName>
    <definedName name="TFM47I" localSheetId="41">#REF!</definedName>
    <definedName name="TFM47I" localSheetId="45">#REF!</definedName>
    <definedName name="TFM47I" localSheetId="37">#REF!</definedName>
    <definedName name="TFM47I" localSheetId="47">#REF!</definedName>
    <definedName name="TFM47I" localSheetId="43">#REF!</definedName>
    <definedName name="TFM47I" localSheetId="36">#REF!</definedName>
    <definedName name="TFM47I" localSheetId="38">#REF!</definedName>
    <definedName name="TFM47I" localSheetId="42">#REF!</definedName>
    <definedName name="TFM47I">#REF!</definedName>
    <definedName name="TFM47J" localSheetId="1">#REF!</definedName>
    <definedName name="TFM47J" localSheetId="2">#REF!</definedName>
    <definedName name="TFM47J" localSheetId="46">#REF!</definedName>
    <definedName name="TFM47J" localSheetId="48">#REF!</definedName>
    <definedName name="TFM47J" localSheetId="44">#REF!</definedName>
    <definedName name="TFM47J" localSheetId="39">#REF!</definedName>
    <definedName name="TFM47J" localSheetId="40">#REF!</definedName>
    <definedName name="TFM47J" localSheetId="41">#REF!</definedName>
    <definedName name="TFM47J" localSheetId="45">#REF!</definedName>
    <definedName name="TFM47J" localSheetId="37">#REF!</definedName>
    <definedName name="TFM47J" localSheetId="47">#REF!</definedName>
    <definedName name="TFM47J" localSheetId="43">#REF!</definedName>
    <definedName name="TFM47J" localSheetId="36">#REF!</definedName>
    <definedName name="TFM47J" localSheetId="38">#REF!</definedName>
    <definedName name="TFM47J" localSheetId="42">#REF!</definedName>
    <definedName name="TFM47J">#REF!</definedName>
    <definedName name="TFM47K" localSheetId="1">#REF!</definedName>
    <definedName name="TFM47K" localSheetId="2">#REF!</definedName>
    <definedName name="TFM47K" localSheetId="46">#REF!</definedName>
    <definedName name="TFM47K" localSheetId="48">#REF!</definedName>
    <definedName name="TFM47K" localSheetId="44">#REF!</definedName>
    <definedName name="TFM47K" localSheetId="39">#REF!</definedName>
    <definedName name="TFM47K" localSheetId="40">#REF!</definedName>
    <definedName name="TFM47K" localSheetId="41">#REF!</definedName>
    <definedName name="TFM47K" localSheetId="45">#REF!</definedName>
    <definedName name="TFM47K" localSheetId="37">#REF!</definedName>
    <definedName name="TFM47K" localSheetId="47">#REF!</definedName>
    <definedName name="TFM47K" localSheetId="43">#REF!</definedName>
    <definedName name="TFM47K" localSheetId="36">#REF!</definedName>
    <definedName name="TFM47K" localSheetId="38">#REF!</definedName>
    <definedName name="TFM47K" localSheetId="42">#REF!</definedName>
    <definedName name="TFM47K">#REF!</definedName>
    <definedName name="TFM47L" localSheetId="1">#REF!</definedName>
    <definedName name="TFM47L" localSheetId="2">#REF!</definedName>
    <definedName name="TFM47L" localSheetId="46">#REF!</definedName>
    <definedName name="TFM47L" localSheetId="48">#REF!</definedName>
    <definedName name="TFM47L" localSheetId="44">#REF!</definedName>
    <definedName name="TFM47L" localSheetId="39">#REF!</definedName>
    <definedName name="TFM47L" localSheetId="40">#REF!</definedName>
    <definedName name="TFM47L" localSheetId="41">#REF!</definedName>
    <definedName name="TFM47L" localSheetId="45">#REF!</definedName>
    <definedName name="TFM47L" localSheetId="37">#REF!</definedName>
    <definedName name="TFM47L" localSheetId="47">#REF!</definedName>
    <definedName name="TFM47L" localSheetId="43">#REF!</definedName>
    <definedName name="TFM47L" localSheetId="36">#REF!</definedName>
    <definedName name="TFM47L" localSheetId="38">#REF!</definedName>
    <definedName name="TFM47L" localSheetId="42">#REF!</definedName>
    <definedName name="TFM47L">#REF!</definedName>
    <definedName name="TFM47M" localSheetId="1">#REF!</definedName>
    <definedName name="TFM47M" localSheetId="2">#REF!</definedName>
    <definedName name="TFM47M" localSheetId="46">#REF!</definedName>
    <definedName name="TFM47M" localSheetId="48">#REF!</definedName>
    <definedName name="TFM47M" localSheetId="44">#REF!</definedName>
    <definedName name="TFM47M" localSheetId="39">#REF!</definedName>
    <definedName name="TFM47M" localSheetId="40">#REF!</definedName>
    <definedName name="TFM47M" localSheetId="41">#REF!</definedName>
    <definedName name="TFM47M" localSheetId="45">#REF!</definedName>
    <definedName name="TFM47M" localSheetId="37">#REF!</definedName>
    <definedName name="TFM47M" localSheetId="47">#REF!</definedName>
    <definedName name="TFM47M" localSheetId="43">#REF!</definedName>
    <definedName name="TFM47M" localSheetId="36">#REF!</definedName>
    <definedName name="TFM47M" localSheetId="38">#REF!</definedName>
    <definedName name="TFM47M" localSheetId="42">#REF!</definedName>
    <definedName name="TFM47M">#REF!</definedName>
    <definedName name="TFM47N" localSheetId="1">#REF!</definedName>
    <definedName name="TFM47N" localSheetId="2">#REF!</definedName>
    <definedName name="TFM47N" localSheetId="46">#REF!</definedName>
    <definedName name="TFM47N" localSheetId="48">#REF!</definedName>
    <definedName name="TFM47N" localSheetId="44">#REF!</definedName>
    <definedName name="TFM47N" localSheetId="39">#REF!</definedName>
    <definedName name="TFM47N" localSheetId="40">#REF!</definedName>
    <definedName name="TFM47N" localSheetId="41">#REF!</definedName>
    <definedName name="TFM47N" localSheetId="45">#REF!</definedName>
    <definedName name="TFM47N" localSheetId="37">#REF!</definedName>
    <definedName name="TFM47N" localSheetId="47">#REF!</definedName>
    <definedName name="TFM47N" localSheetId="43">#REF!</definedName>
    <definedName name="TFM47N" localSheetId="36">#REF!</definedName>
    <definedName name="TFM47N" localSheetId="38">#REF!</definedName>
    <definedName name="TFM47N" localSheetId="42">#REF!</definedName>
    <definedName name="TFM47N">#REF!</definedName>
    <definedName name="TFM48A" localSheetId="1">#REF!</definedName>
    <definedName name="TFM48A" localSheetId="2">#REF!</definedName>
    <definedName name="TFM48A" localSheetId="46">#REF!</definedName>
    <definedName name="TFM48A" localSheetId="48">#REF!</definedName>
    <definedName name="TFM48A" localSheetId="44">#REF!</definedName>
    <definedName name="TFM48A" localSheetId="39">#REF!</definedName>
    <definedName name="TFM48A" localSheetId="40">#REF!</definedName>
    <definedName name="TFM48A" localSheetId="41">#REF!</definedName>
    <definedName name="TFM48A" localSheetId="45">#REF!</definedName>
    <definedName name="TFM48A" localSheetId="37">#REF!</definedName>
    <definedName name="TFM48A" localSheetId="47">#REF!</definedName>
    <definedName name="TFM48A" localSheetId="43">#REF!</definedName>
    <definedName name="TFM48A" localSheetId="36">#REF!</definedName>
    <definedName name="TFM48A" localSheetId="38">#REF!</definedName>
    <definedName name="TFM48A" localSheetId="42">#REF!</definedName>
    <definedName name="TFM48A">#REF!</definedName>
    <definedName name="TFM48B" localSheetId="1">#REF!</definedName>
    <definedName name="TFM48B" localSheetId="2">#REF!</definedName>
    <definedName name="TFM48B" localSheetId="46">#REF!</definedName>
    <definedName name="TFM48B" localSheetId="48">#REF!</definedName>
    <definedName name="TFM48B" localSheetId="44">#REF!</definedName>
    <definedName name="TFM48B" localSheetId="39">#REF!</definedName>
    <definedName name="TFM48B" localSheetId="40">#REF!</definedName>
    <definedName name="TFM48B" localSheetId="41">#REF!</definedName>
    <definedName name="TFM48B" localSheetId="45">#REF!</definedName>
    <definedName name="TFM48B" localSheetId="37">#REF!</definedName>
    <definedName name="TFM48B" localSheetId="47">#REF!</definedName>
    <definedName name="TFM48B" localSheetId="43">#REF!</definedName>
    <definedName name="TFM48B" localSheetId="36">#REF!</definedName>
    <definedName name="TFM48B" localSheetId="38">#REF!</definedName>
    <definedName name="TFM48B" localSheetId="42">#REF!</definedName>
    <definedName name="TFM48B">#REF!</definedName>
    <definedName name="TFM48C" localSheetId="1">#REF!</definedName>
    <definedName name="TFM48C" localSheetId="2">#REF!</definedName>
    <definedName name="TFM48C" localSheetId="46">#REF!</definedName>
    <definedName name="TFM48C" localSheetId="48">#REF!</definedName>
    <definedName name="TFM48C" localSheetId="44">#REF!</definedName>
    <definedName name="TFM48C" localSheetId="39">#REF!</definedName>
    <definedName name="TFM48C" localSheetId="40">#REF!</definedName>
    <definedName name="TFM48C" localSheetId="41">#REF!</definedName>
    <definedName name="TFM48C" localSheetId="45">#REF!</definedName>
    <definedName name="TFM48C" localSheetId="37">#REF!</definedName>
    <definedName name="TFM48C" localSheetId="47">#REF!</definedName>
    <definedName name="TFM48C" localSheetId="43">#REF!</definedName>
    <definedName name="TFM48C" localSheetId="36">#REF!</definedName>
    <definedName name="TFM48C" localSheetId="38">#REF!</definedName>
    <definedName name="TFM48C" localSheetId="42">#REF!</definedName>
    <definedName name="TFM48C">#REF!</definedName>
    <definedName name="TFM48D" localSheetId="1">#REF!</definedName>
    <definedName name="TFM48D" localSheetId="2">#REF!</definedName>
    <definedName name="TFM48D" localSheetId="46">#REF!</definedName>
    <definedName name="TFM48D" localSheetId="48">#REF!</definedName>
    <definedName name="TFM48D" localSheetId="44">#REF!</definedName>
    <definedName name="TFM48D" localSheetId="39">#REF!</definedName>
    <definedName name="TFM48D" localSheetId="40">#REF!</definedName>
    <definedName name="TFM48D" localSheetId="41">#REF!</definedName>
    <definedName name="TFM48D" localSheetId="45">#REF!</definedName>
    <definedName name="TFM48D" localSheetId="37">#REF!</definedName>
    <definedName name="TFM48D" localSheetId="47">#REF!</definedName>
    <definedName name="TFM48D" localSheetId="43">#REF!</definedName>
    <definedName name="TFM48D" localSheetId="36">#REF!</definedName>
    <definedName name="TFM48D" localSheetId="38">#REF!</definedName>
    <definedName name="TFM48D" localSheetId="42">#REF!</definedName>
    <definedName name="TFM48D">#REF!</definedName>
    <definedName name="TFM48E" localSheetId="1">#REF!</definedName>
    <definedName name="TFM48E" localSheetId="2">#REF!</definedName>
    <definedName name="TFM48E" localSheetId="46">#REF!</definedName>
    <definedName name="TFM48E" localSheetId="48">#REF!</definedName>
    <definedName name="TFM48E" localSheetId="44">#REF!</definedName>
    <definedName name="TFM48E" localSheetId="39">#REF!</definedName>
    <definedName name="TFM48E" localSheetId="40">#REF!</definedName>
    <definedName name="TFM48E" localSheetId="41">#REF!</definedName>
    <definedName name="TFM48E" localSheetId="45">#REF!</definedName>
    <definedName name="TFM48E" localSheetId="37">#REF!</definedName>
    <definedName name="TFM48E" localSheetId="47">#REF!</definedName>
    <definedName name="TFM48E" localSheetId="43">#REF!</definedName>
    <definedName name="TFM48E" localSheetId="36">#REF!</definedName>
    <definedName name="TFM48E" localSheetId="38">#REF!</definedName>
    <definedName name="TFM48E" localSheetId="42">#REF!</definedName>
    <definedName name="TFM48E">#REF!</definedName>
    <definedName name="TFM48F" localSheetId="1">#REF!</definedName>
    <definedName name="TFM48F" localSheetId="2">#REF!</definedName>
    <definedName name="TFM48F" localSheetId="46">#REF!</definedName>
    <definedName name="TFM48F" localSheetId="48">#REF!</definedName>
    <definedName name="TFM48F" localSheetId="44">#REF!</definedName>
    <definedName name="TFM48F" localSheetId="39">#REF!</definedName>
    <definedName name="TFM48F" localSheetId="40">#REF!</definedName>
    <definedName name="TFM48F" localSheetId="41">#REF!</definedName>
    <definedName name="TFM48F" localSheetId="45">#REF!</definedName>
    <definedName name="TFM48F" localSheetId="37">#REF!</definedName>
    <definedName name="TFM48F" localSheetId="47">#REF!</definedName>
    <definedName name="TFM48F" localSheetId="43">#REF!</definedName>
    <definedName name="TFM48F" localSheetId="36">#REF!</definedName>
    <definedName name="TFM48F" localSheetId="38">#REF!</definedName>
    <definedName name="TFM48F" localSheetId="42">#REF!</definedName>
    <definedName name="TFM48F">#REF!</definedName>
    <definedName name="TFM48G" localSheetId="1">#REF!</definedName>
    <definedName name="TFM48G" localSheetId="2">#REF!</definedName>
    <definedName name="TFM48G" localSheetId="46">#REF!</definedName>
    <definedName name="TFM48G" localSheetId="48">#REF!</definedName>
    <definedName name="TFM48G" localSheetId="44">#REF!</definedName>
    <definedName name="TFM48G" localSheetId="39">#REF!</definedName>
    <definedName name="TFM48G" localSheetId="40">#REF!</definedName>
    <definedName name="TFM48G" localSheetId="41">#REF!</definedName>
    <definedName name="TFM48G" localSheetId="45">#REF!</definedName>
    <definedName name="TFM48G" localSheetId="37">#REF!</definedName>
    <definedName name="TFM48G" localSheetId="47">#REF!</definedName>
    <definedName name="TFM48G" localSheetId="43">#REF!</definedName>
    <definedName name="TFM48G" localSheetId="36">#REF!</definedName>
    <definedName name="TFM48G" localSheetId="38">#REF!</definedName>
    <definedName name="TFM48G" localSheetId="42">#REF!</definedName>
    <definedName name="TFM48G">#REF!</definedName>
    <definedName name="TFM49A" localSheetId="1">#REF!</definedName>
    <definedName name="TFM49A" localSheetId="2">#REF!</definedName>
    <definedName name="TFM49A" localSheetId="46">#REF!</definedName>
    <definedName name="TFM49A" localSheetId="48">#REF!</definedName>
    <definedName name="TFM49A" localSheetId="44">#REF!</definedName>
    <definedName name="TFM49A" localSheetId="39">#REF!</definedName>
    <definedName name="TFM49A" localSheetId="40">#REF!</definedName>
    <definedName name="TFM49A" localSheetId="41">#REF!</definedName>
    <definedName name="TFM49A" localSheetId="45">#REF!</definedName>
    <definedName name="TFM49A" localSheetId="37">#REF!</definedName>
    <definedName name="TFM49A" localSheetId="47">#REF!</definedName>
    <definedName name="TFM49A" localSheetId="43">#REF!</definedName>
    <definedName name="TFM49A" localSheetId="36">#REF!</definedName>
    <definedName name="TFM49A" localSheetId="38">#REF!</definedName>
    <definedName name="TFM49A" localSheetId="42">#REF!</definedName>
    <definedName name="TFM49A">#REF!</definedName>
    <definedName name="TFM49B" localSheetId="1">#REF!</definedName>
    <definedName name="TFM49B" localSheetId="2">#REF!</definedName>
    <definedName name="TFM49B" localSheetId="46">#REF!</definedName>
    <definedName name="TFM49B" localSheetId="48">#REF!</definedName>
    <definedName name="TFM49B" localSheetId="44">#REF!</definedName>
    <definedName name="TFM49B" localSheetId="39">#REF!</definedName>
    <definedName name="TFM49B" localSheetId="40">#REF!</definedName>
    <definedName name="TFM49B" localSheetId="41">#REF!</definedName>
    <definedName name="TFM49B" localSheetId="45">#REF!</definedName>
    <definedName name="TFM49B" localSheetId="37">#REF!</definedName>
    <definedName name="TFM49B" localSheetId="47">#REF!</definedName>
    <definedName name="TFM49B" localSheetId="43">#REF!</definedName>
    <definedName name="TFM49B" localSheetId="36">#REF!</definedName>
    <definedName name="TFM49B" localSheetId="38">#REF!</definedName>
    <definedName name="TFM49B" localSheetId="42">#REF!</definedName>
    <definedName name="TFM49B">#REF!</definedName>
    <definedName name="TFM49C" localSheetId="1">#REF!</definedName>
    <definedName name="TFM49C" localSheetId="2">#REF!</definedName>
    <definedName name="TFM49C" localSheetId="46">#REF!</definedName>
    <definedName name="TFM49C" localSheetId="48">#REF!</definedName>
    <definedName name="TFM49C" localSheetId="44">#REF!</definedName>
    <definedName name="TFM49C" localSheetId="39">#REF!</definedName>
    <definedName name="TFM49C" localSheetId="40">#REF!</definedName>
    <definedName name="TFM49C" localSheetId="41">#REF!</definedName>
    <definedName name="TFM49C" localSheetId="45">#REF!</definedName>
    <definedName name="TFM49C" localSheetId="37">#REF!</definedName>
    <definedName name="TFM49C" localSheetId="47">#REF!</definedName>
    <definedName name="TFM49C" localSheetId="43">#REF!</definedName>
    <definedName name="TFM49C" localSheetId="36">#REF!</definedName>
    <definedName name="TFM49C" localSheetId="38">#REF!</definedName>
    <definedName name="TFM49C" localSheetId="42">#REF!</definedName>
    <definedName name="TFM49C">#REF!</definedName>
    <definedName name="TFM53A" localSheetId="2">#REF!</definedName>
    <definedName name="TFM53A" localSheetId="46">#REF!</definedName>
    <definedName name="TFM53A" localSheetId="48">#REF!</definedName>
    <definedName name="TFM53A" localSheetId="44">#REF!</definedName>
    <definedName name="TFM53A" localSheetId="39">#REF!</definedName>
    <definedName name="TFM53A" localSheetId="40">#REF!</definedName>
    <definedName name="TFM53A" localSheetId="41">#REF!</definedName>
    <definedName name="TFM53A" localSheetId="45">#REF!</definedName>
    <definedName name="TFM53A" localSheetId="37">#REF!</definedName>
    <definedName name="TFM53A" localSheetId="47">#REF!</definedName>
    <definedName name="TFM53A" localSheetId="43">#REF!</definedName>
    <definedName name="TFM53A" localSheetId="36">#REF!</definedName>
    <definedName name="TFM53A" localSheetId="38">#REF!</definedName>
    <definedName name="TFM53A" localSheetId="42">#REF!</definedName>
    <definedName name="TFM53A">#REF!</definedName>
    <definedName name="TFM53B" localSheetId="2">#REF!</definedName>
    <definedName name="TFM53B" localSheetId="46">#REF!</definedName>
    <definedName name="TFM53B" localSheetId="48">#REF!</definedName>
    <definedName name="TFM53B" localSheetId="44">#REF!</definedName>
    <definedName name="TFM53B" localSheetId="39">#REF!</definedName>
    <definedName name="TFM53B" localSheetId="40">#REF!</definedName>
    <definedName name="TFM53B" localSheetId="41">#REF!</definedName>
    <definedName name="TFM53B" localSheetId="45">#REF!</definedName>
    <definedName name="TFM53B" localSheetId="37">#REF!</definedName>
    <definedName name="TFM53B" localSheetId="47">#REF!</definedName>
    <definedName name="TFM53B" localSheetId="43">#REF!</definedName>
    <definedName name="TFM53B" localSheetId="36">#REF!</definedName>
    <definedName name="TFM53B" localSheetId="38">#REF!</definedName>
    <definedName name="TFM53B" localSheetId="42">#REF!</definedName>
    <definedName name="TFM53B">#REF!</definedName>
    <definedName name="TFM53C" localSheetId="1">#REF!</definedName>
    <definedName name="TFM53C" localSheetId="2">#REF!</definedName>
    <definedName name="TFM53C" localSheetId="46">#REF!</definedName>
    <definedName name="TFM53C" localSheetId="48">#REF!</definedName>
    <definedName name="TFM53C" localSheetId="44">#REF!</definedName>
    <definedName name="TFM53C" localSheetId="39">#REF!</definedName>
    <definedName name="TFM53C" localSheetId="40">#REF!</definedName>
    <definedName name="TFM53C" localSheetId="41">#REF!</definedName>
    <definedName name="TFM53C" localSheetId="45">#REF!</definedName>
    <definedName name="TFM53C" localSheetId="37">#REF!</definedName>
    <definedName name="TFM53C" localSheetId="47">#REF!</definedName>
    <definedName name="TFM53C" localSheetId="43">#REF!</definedName>
    <definedName name="TFM53C" localSheetId="36">#REF!</definedName>
    <definedName name="TFM53C" localSheetId="38">#REF!</definedName>
    <definedName name="TFM53C" localSheetId="42">#REF!</definedName>
    <definedName name="TFM53C">#REF!</definedName>
    <definedName name="TFM54A" localSheetId="2">#REF!</definedName>
    <definedName name="TFM54A" localSheetId="46">#REF!</definedName>
    <definedName name="TFM54A" localSheetId="48">#REF!</definedName>
    <definedName name="TFM54A" localSheetId="44">#REF!</definedName>
    <definedName name="TFM54A" localSheetId="39">#REF!</definedName>
    <definedName name="TFM54A" localSheetId="40">#REF!</definedName>
    <definedName name="TFM54A" localSheetId="41">#REF!</definedName>
    <definedName name="TFM54A" localSheetId="45">#REF!</definedName>
    <definedName name="TFM54A" localSheetId="37">#REF!</definedName>
    <definedName name="TFM54A" localSheetId="47">#REF!</definedName>
    <definedName name="TFM54A" localSheetId="43">#REF!</definedName>
    <definedName name="TFM54A" localSheetId="36">#REF!</definedName>
    <definedName name="TFM54A" localSheetId="38">#REF!</definedName>
    <definedName name="TFM54A" localSheetId="42">#REF!</definedName>
    <definedName name="TFM54A">#REF!</definedName>
    <definedName name="TFM54B" localSheetId="1">#REF!</definedName>
    <definedName name="TFM54B" localSheetId="2">#REF!</definedName>
    <definedName name="TFM54B" localSheetId="46">#REF!</definedName>
    <definedName name="TFM54B" localSheetId="48">#REF!</definedName>
    <definedName name="TFM54B" localSheetId="44">#REF!</definedName>
    <definedName name="TFM54B" localSheetId="39">#REF!</definedName>
    <definedName name="TFM54B" localSheetId="40">#REF!</definedName>
    <definedName name="TFM54B" localSheetId="41">#REF!</definedName>
    <definedName name="TFM54B" localSheetId="45">#REF!</definedName>
    <definedName name="TFM54B" localSheetId="37">#REF!</definedName>
    <definedName name="TFM54B" localSheetId="47">#REF!</definedName>
    <definedName name="TFM54B" localSheetId="43">#REF!</definedName>
    <definedName name="TFM54B" localSheetId="36">#REF!</definedName>
    <definedName name="TFM54B" localSheetId="38">#REF!</definedName>
    <definedName name="TFM54B" localSheetId="42">#REF!</definedName>
    <definedName name="TFM54B">#REF!</definedName>
    <definedName name="TFM54C" localSheetId="1">#REF!</definedName>
    <definedName name="TFM54C" localSheetId="2">#REF!</definedName>
    <definedName name="TFM54C" localSheetId="46">#REF!</definedName>
    <definedName name="TFM54C" localSheetId="48">#REF!</definedName>
    <definedName name="TFM54C" localSheetId="44">#REF!</definedName>
    <definedName name="TFM54C" localSheetId="39">#REF!</definedName>
    <definedName name="TFM54C" localSheetId="40">#REF!</definedName>
    <definedName name="TFM54C" localSheetId="41">#REF!</definedName>
    <definedName name="TFM54C" localSheetId="45">#REF!</definedName>
    <definedName name="TFM54C" localSheetId="37">#REF!</definedName>
    <definedName name="TFM54C" localSheetId="47">#REF!</definedName>
    <definedName name="TFM54C" localSheetId="43">#REF!</definedName>
    <definedName name="TFM54C" localSheetId="36">#REF!</definedName>
    <definedName name="TFM54C" localSheetId="38">#REF!</definedName>
    <definedName name="TFM54C" localSheetId="42">#REF!</definedName>
    <definedName name="TFM54C">#REF!</definedName>
    <definedName name="TFM55A" localSheetId="2">#REF!</definedName>
    <definedName name="TFM55A" localSheetId="46">#REF!</definedName>
    <definedName name="TFM55A" localSheetId="48">#REF!</definedName>
    <definedName name="TFM55A" localSheetId="44">#REF!</definedName>
    <definedName name="TFM55A" localSheetId="39">#REF!</definedName>
    <definedName name="TFM55A" localSheetId="40">#REF!</definedName>
    <definedName name="TFM55A" localSheetId="41">#REF!</definedName>
    <definedName name="TFM55A" localSheetId="45">#REF!</definedName>
    <definedName name="TFM55A" localSheetId="37">#REF!</definedName>
    <definedName name="TFM55A" localSheetId="47">#REF!</definedName>
    <definedName name="TFM55A" localSheetId="43">#REF!</definedName>
    <definedName name="TFM55A" localSheetId="36">#REF!</definedName>
    <definedName name="TFM55A" localSheetId="38">#REF!</definedName>
    <definedName name="TFM55A" localSheetId="42">#REF!</definedName>
    <definedName name="TFM55A">#REF!</definedName>
    <definedName name="TFM55B" localSheetId="2">#REF!</definedName>
    <definedName name="TFM55B" localSheetId="46">#REF!</definedName>
    <definedName name="TFM55B" localSheetId="48">#REF!</definedName>
    <definedName name="TFM55B" localSheetId="44">#REF!</definedName>
    <definedName name="TFM55B" localSheetId="39">#REF!</definedName>
    <definedName name="TFM55B" localSheetId="40">#REF!</definedName>
    <definedName name="TFM55B" localSheetId="41">#REF!</definedName>
    <definedName name="TFM55B" localSheetId="45">#REF!</definedName>
    <definedName name="TFM55B" localSheetId="37">#REF!</definedName>
    <definedName name="TFM55B" localSheetId="47">#REF!</definedName>
    <definedName name="TFM55B" localSheetId="43">#REF!</definedName>
    <definedName name="TFM55B" localSheetId="36">#REF!</definedName>
    <definedName name="TFM55B" localSheetId="38">#REF!</definedName>
    <definedName name="TFM55B" localSheetId="42">#REF!</definedName>
    <definedName name="TFM55B">#REF!</definedName>
    <definedName name="TFM55C" localSheetId="1">#REF!</definedName>
    <definedName name="TFM55C" localSheetId="2">#REF!</definedName>
    <definedName name="TFM55C" localSheetId="46">#REF!</definedName>
    <definedName name="TFM55C" localSheetId="48">#REF!</definedName>
    <definedName name="TFM55C" localSheetId="44">#REF!</definedName>
    <definedName name="TFM55C" localSheetId="39">#REF!</definedName>
    <definedName name="TFM55C" localSheetId="40">#REF!</definedName>
    <definedName name="TFM55C" localSheetId="41">#REF!</definedName>
    <definedName name="TFM55C" localSheetId="45">#REF!</definedName>
    <definedName name="TFM55C" localSheetId="37">#REF!</definedName>
    <definedName name="TFM55C" localSheetId="47">#REF!</definedName>
    <definedName name="TFM55C" localSheetId="43">#REF!</definedName>
    <definedName name="TFM55C" localSheetId="36">#REF!</definedName>
    <definedName name="TFM55C" localSheetId="38">#REF!</definedName>
    <definedName name="TFM55C" localSheetId="42">#REF!</definedName>
    <definedName name="TFM55C">#REF!</definedName>
    <definedName name="TFM55D" localSheetId="2">#REF!</definedName>
    <definedName name="TFM55D" localSheetId="46">#REF!</definedName>
    <definedName name="TFM55D" localSheetId="48">#REF!</definedName>
    <definedName name="TFM55D" localSheetId="44">#REF!</definedName>
    <definedName name="TFM55D" localSheetId="39">#REF!</definedName>
    <definedName name="TFM55D" localSheetId="40">#REF!</definedName>
    <definedName name="TFM55D" localSheetId="41">#REF!</definedName>
    <definedName name="TFM55D" localSheetId="45">#REF!</definedName>
    <definedName name="TFM55D" localSheetId="37">#REF!</definedName>
    <definedName name="TFM55D" localSheetId="47">#REF!</definedName>
    <definedName name="TFM55D" localSheetId="43">#REF!</definedName>
    <definedName name="TFM55D" localSheetId="36">#REF!</definedName>
    <definedName name="TFM55D" localSheetId="38">#REF!</definedName>
    <definedName name="TFM55D" localSheetId="42">#REF!</definedName>
    <definedName name="TFM55D">#REF!</definedName>
    <definedName name="TFM55E" localSheetId="2">#REF!</definedName>
    <definedName name="TFM55E" localSheetId="46">#REF!</definedName>
    <definedName name="TFM55E" localSheetId="48">#REF!</definedName>
    <definedName name="TFM55E" localSheetId="44">#REF!</definedName>
    <definedName name="TFM55E" localSheetId="39">#REF!</definedName>
    <definedName name="TFM55E" localSheetId="40">#REF!</definedName>
    <definedName name="TFM55E" localSheetId="41">#REF!</definedName>
    <definedName name="TFM55E" localSheetId="45">#REF!</definedName>
    <definedName name="TFM55E" localSheetId="37">#REF!</definedName>
    <definedName name="TFM55E" localSheetId="47">#REF!</definedName>
    <definedName name="TFM55E" localSheetId="43">#REF!</definedName>
    <definedName name="TFM55E" localSheetId="36">#REF!</definedName>
    <definedName name="TFM55E" localSheetId="38">#REF!</definedName>
    <definedName name="TFM55E" localSheetId="42">#REF!</definedName>
    <definedName name="TFM55E">#REF!</definedName>
    <definedName name="TFM55F" localSheetId="2">#REF!</definedName>
    <definedName name="TFM55F" localSheetId="46">#REF!</definedName>
    <definedName name="TFM55F" localSheetId="48">#REF!</definedName>
    <definedName name="TFM55F" localSheetId="44">#REF!</definedName>
    <definedName name="TFM55F" localSheetId="39">#REF!</definedName>
    <definedName name="TFM55F" localSheetId="40">#REF!</definedName>
    <definedName name="TFM55F" localSheetId="41">#REF!</definedName>
    <definedName name="TFM55F" localSheetId="45">#REF!</definedName>
    <definedName name="TFM55F" localSheetId="37">#REF!</definedName>
    <definedName name="TFM55F" localSheetId="47">#REF!</definedName>
    <definedName name="TFM55F" localSheetId="43">#REF!</definedName>
    <definedName name="TFM55F" localSheetId="36">#REF!</definedName>
    <definedName name="TFM55F" localSheetId="38">#REF!</definedName>
    <definedName name="TFM55F" localSheetId="42">#REF!</definedName>
    <definedName name="TFM55F">#REF!</definedName>
    <definedName name="TFM55G" localSheetId="2">#REF!</definedName>
    <definedName name="TFM55G" localSheetId="46">#REF!</definedName>
    <definedName name="TFM55G" localSheetId="48">#REF!</definedName>
    <definedName name="TFM55G" localSheetId="44">#REF!</definedName>
    <definedName name="TFM55G" localSheetId="39">#REF!</definedName>
    <definedName name="TFM55G" localSheetId="40">#REF!</definedName>
    <definedName name="TFM55G" localSheetId="41">#REF!</definedName>
    <definedName name="TFM55G" localSheetId="45">#REF!</definedName>
    <definedName name="TFM55G" localSheetId="37">#REF!</definedName>
    <definedName name="TFM55G" localSheetId="47">#REF!</definedName>
    <definedName name="TFM55G" localSheetId="43">#REF!</definedName>
    <definedName name="TFM55G" localSheetId="36">#REF!</definedName>
    <definedName name="TFM55G" localSheetId="38">#REF!</definedName>
    <definedName name="TFM55G" localSheetId="42">#REF!</definedName>
    <definedName name="TFM55G">#REF!</definedName>
    <definedName name="TFM55H" localSheetId="1">#REF!</definedName>
    <definedName name="TFM55H" localSheetId="2">#REF!</definedName>
    <definedName name="TFM55H" localSheetId="46">#REF!</definedName>
    <definedName name="TFM55H" localSheetId="48">#REF!</definedName>
    <definedName name="TFM55H" localSheetId="44">#REF!</definedName>
    <definedName name="TFM55H" localSheetId="39">#REF!</definedName>
    <definedName name="TFM55H" localSheetId="40">#REF!</definedName>
    <definedName name="TFM55H" localSheetId="41">#REF!</definedName>
    <definedName name="TFM55H" localSheetId="45">#REF!</definedName>
    <definedName name="TFM55H" localSheetId="37">#REF!</definedName>
    <definedName name="TFM55H" localSheetId="47">#REF!</definedName>
    <definedName name="TFM55H" localSheetId="43">#REF!</definedName>
    <definedName name="TFM55H" localSheetId="36">#REF!</definedName>
    <definedName name="TFM55H" localSheetId="38">#REF!</definedName>
    <definedName name="TFM55H" localSheetId="42">#REF!</definedName>
    <definedName name="TFM55H">#REF!</definedName>
    <definedName name="TFM55I" localSheetId="2">#REF!</definedName>
    <definedName name="TFM55I" localSheetId="46">#REF!</definedName>
    <definedName name="TFM55I" localSheetId="48">#REF!</definedName>
    <definedName name="TFM55I" localSheetId="44">#REF!</definedName>
    <definedName name="TFM55I" localSheetId="39">#REF!</definedName>
    <definedName name="TFM55I" localSheetId="40">#REF!</definedName>
    <definedName name="TFM55I" localSheetId="41">#REF!</definedName>
    <definedName name="TFM55I" localSheetId="45">#REF!</definedName>
    <definedName name="TFM55I" localSheetId="37">#REF!</definedName>
    <definedName name="TFM55I" localSheetId="47">#REF!</definedName>
    <definedName name="TFM55I" localSheetId="43">#REF!</definedName>
    <definedName name="TFM55I" localSheetId="36">#REF!</definedName>
    <definedName name="TFM55I" localSheetId="38">#REF!</definedName>
    <definedName name="TFM55I" localSheetId="42">#REF!</definedName>
    <definedName name="TFM55I">#REF!</definedName>
    <definedName name="TFM55J" localSheetId="1">#REF!</definedName>
    <definedName name="TFM55J" localSheetId="2">#REF!</definedName>
    <definedName name="TFM55J" localSheetId="46">#REF!</definedName>
    <definedName name="TFM55J" localSheetId="48">#REF!</definedName>
    <definedName name="TFM55J" localSheetId="44">#REF!</definedName>
    <definedName name="TFM55J" localSheetId="39">#REF!</definedName>
    <definedName name="TFM55J" localSheetId="40">#REF!</definedName>
    <definedName name="TFM55J" localSheetId="41">#REF!</definedName>
    <definedName name="TFM55J" localSheetId="45">#REF!</definedName>
    <definedName name="TFM55J" localSheetId="37">#REF!</definedName>
    <definedName name="TFM55J" localSheetId="47">#REF!</definedName>
    <definedName name="TFM55J" localSheetId="43">#REF!</definedName>
    <definedName name="TFM55J" localSheetId="36">#REF!</definedName>
    <definedName name="TFM55J" localSheetId="38">#REF!</definedName>
    <definedName name="TFM55J" localSheetId="42">#REF!</definedName>
    <definedName name="TFM55J">#REF!</definedName>
    <definedName name="TFM56A" localSheetId="2">#REF!</definedName>
    <definedName name="TFM56A" localSheetId="46">#REF!</definedName>
    <definedName name="TFM56A" localSheetId="48">#REF!</definedName>
    <definedName name="TFM56A" localSheetId="44">#REF!</definedName>
    <definedName name="TFM56A" localSheetId="39">#REF!</definedName>
    <definedName name="TFM56A" localSheetId="40">#REF!</definedName>
    <definedName name="TFM56A" localSheetId="41">#REF!</definedName>
    <definedName name="TFM56A" localSheetId="45">#REF!</definedName>
    <definedName name="TFM56A" localSheetId="37">#REF!</definedName>
    <definedName name="TFM56A" localSheetId="47">#REF!</definedName>
    <definedName name="TFM56A" localSheetId="43">#REF!</definedName>
    <definedName name="TFM56A" localSheetId="36">#REF!</definedName>
    <definedName name="TFM56A" localSheetId="38">#REF!</definedName>
    <definedName name="TFM56A" localSheetId="42">#REF!</definedName>
    <definedName name="TFM56A">#REF!</definedName>
    <definedName name="TFM56B" localSheetId="2">#REF!</definedName>
    <definedName name="TFM56B" localSheetId="46">#REF!</definedName>
    <definedName name="TFM56B" localSheetId="48">#REF!</definedName>
    <definedName name="TFM56B" localSheetId="44">#REF!</definedName>
    <definedName name="TFM56B" localSheetId="39">#REF!</definedName>
    <definedName name="TFM56B" localSheetId="40">#REF!</definedName>
    <definedName name="TFM56B" localSheetId="41">#REF!</definedName>
    <definedName name="TFM56B" localSheetId="45">#REF!</definedName>
    <definedName name="TFM56B" localSheetId="37">#REF!</definedName>
    <definedName name="TFM56B" localSheetId="47">#REF!</definedName>
    <definedName name="TFM56B" localSheetId="43">#REF!</definedName>
    <definedName name="TFM56B" localSheetId="36">#REF!</definedName>
    <definedName name="TFM56B" localSheetId="38">#REF!</definedName>
    <definedName name="TFM56B" localSheetId="42">#REF!</definedName>
    <definedName name="TFM56B">#REF!</definedName>
    <definedName name="TFM56C" localSheetId="2">#REF!</definedName>
    <definedName name="TFM56C" localSheetId="46">#REF!</definedName>
    <definedName name="TFM56C" localSheetId="48">#REF!</definedName>
    <definedName name="TFM56C" localSheetId="44">#REF!</definedName>
    <definedName name="TFM56C" localSheetId="39">#REF!</definedName>
    <definedName name="TFM56C" localSheetId="40">#REF!</definedName>
    <definedName name="TFM56C" localSheetId="41">#REF!</definedName>
    <definedName name="TFM56C" localSheetId="45">#REF!</definedName>
    <definedName name="TFM56C" localSheetId="37">#REF!</definedName>
    <definedName name="TFM56C" localSheetId="47">#REF!</definedName>
    <definedName name="TFM56C" localSheetId="43">#REF!</definedName>
    <definedName name="TFM56C" localSheetId="36">#REF!</definedName>
    <definedName name="TFM56C" localSheetId="38">#REF!</definedName>
    <definedName name="TFM56C" localSheetId="42">#REF!</definedName>
    <definedName name="TFM56C">#REF!</definedName>
    <definedName name="TFM56D" localSheetId="2">#REF!</definedName>
    <definedName name="TFM56D" localSheetId="46">#REF!</definedName>
    <definedName name="TFM56D" localSheetId="48">#REF!</definedName>
    <definedName name="TFM56D" localSheetId="44">#REF!</definedName>
    <definedName name="TFM56D" localSheetId="39">#REF!</definedName>
    <definedName name="TFM56D" localSheetId="40">#REF!</definedName>
    <definedName name="TFM56D" localSheetId="41">#REF!</definedName>
    <definedName name="TFM56D" localSheetId="45">#REF!</definedName>
    <definedName name="TFM56D" localSheetId="37">#REF!</definedName>
    <definedName name="TFM56D" localSheetId="47">#REF!</definedName>
    <definedName name="TFM56D" localSheetId="43">#REF!</definedName>
    <definedName name="TFM56D" localSheetId="36">#REF!</definedName>
    <definedName name="TFM56D" localSheetId="38">#REF!</definedName>
    <definedName name="TFM56D" localSheetId="42">#REF!</definedName>
    <definedName name="TFM56D">#REF!</definedName>
    <definedName name="TFM56E" localSheetId="1">#REF!</definedName>
    <definedName name="TFM56E" localSheetId="2">#REF!</definedName>
    <definedName name="TFM56E" localSheetId="46">#REF!</definedName>
    <definedName name="TFM56E" localSheetId="48">#REF!</definedName>
    <definedName name="TFM56E" localSheetId="44">#REF!</definedName>
    <definedName name="TFM56E" localSheetId="39">#REF!</definedName>
    <definedName name="TFM56E" localSheetId="40">#REF!</definedName>
    <definedName name="TFM56E" localSheetId="41">#REF!</definedName>
    <definedName name="TFM56E" localSheetId="45">#REF!</definedName>
    <definedName name="TFM56E" localSheetId="37">#REF!</definedName>
    <definedName name="TFM56E" localSheetId="47">#REF!</definedName>
    <definedName name="TFM56E" localSheetId="43">#REF!</definedName>
    <definedName name="TFM56E" localSheetId="36">#REF!</definedName>
    <definedName name="TFM56E" localSheetId="38">#REF!</definedName>
    <definedName name="TFM56E" localSheetId="42">#REF!</definedName>
    <definedName name="TFM56E">#REF!</definedName>
    <definedName name="TFM56F" localSheetId="2">#REF!</definedName>
    <definedName name="TFM56F" localSheetId="46">#REF!</definedName>
    <definedName name="TFM56F" localSheetId="48">#REF!</definedName>
    <definedName name="TFM56F" localSheetId="44">#REF!</definedName>
    <definedName name="TFM56F" localSheetId="39">#REF!</definedName>
    <definedName name="TFM56F" localSheetId="40">#REF!</definedName>
    <definedName name="TFM56F" localSheetId="41">#REF!</definedName>
    <definedName name="TFM56F" localSheetId="45">#REF!</definedName>
    <definedName name="TFM56F" localSheetId="37">#REF!</definedName>
    <definedName name="TFM56F" localSheetId="47">#REF!</definedName>
    <definedName name="TFM56F" localSheetId="43">#REF!</definedName>
    <definedName name="TFM56F" localSheetId="36">#REF!</definedName>
    <definedName name="TFM56F" localSheetId="38">#REF!</definedName>
    <definedName name="TFM56F" localSheetId="42">#REF!</definedName>
    <definedName name="TFM56F">#REF!</definedName>
    <definedName name="TFMP02" localSheetId="1">#REF!</definedName>
    <definedName name="TFMP02" localSheetId="2">#REF!</definedName>
    <definedName name="TFMP02" localSheetId="46">#REF!</definedName>
    <definedName name="TFMP02" localSheetId="48">#REF!</definedName>
    <definedName name="TFMP02" localSheetId="44">#REF!</definedName>
    <definedName name="TFMP02" localSheetId="39">#REF!</definedName>
    <definedName name="TFMP02" localSheetId="40">#REF!</definedName>
    <definedName name="TFMP02" localSheetId="41">#REF!</definedName>
    <definedName name="TFMP02" localSheetId="45">#REF!</definedName>
    <definedName name="TFMP02" localSheetId="37">#REF!</definedName>
    <definedName name="TFMP02" localSheetId="47">#REF!</definedName>
    <definedName name="TFMP02" localSheetId="43">#REF!</definedName>
    <definedName name="TFMP02" localSheetId="36">#REF!</definedName>
    <definedName name="TFMP02" localSheetId="38">#REF!</definedName>
    <definedName name="TFMP02" localSheetId="42">#REF!</definedName>
    <definedName name="TFMP02">#REF!</definedName>
    <definedName name="TFMP04" localSheetId="1">#REF!</definedName>
    <definedName name="TFMP04" localSheetId="2">#REF!</definedName>
    <definedName name="TFMP04" localSheetId="46">#REF!</definedName>
    <definedName name="TFMP04" localSheetId="48">#REF!</definedName>
    <definedName name="TFMP04" localSheetId="44">#REF!</definedName>
    <definedName name="TFMP04" localSheetId="39">#REF!</definedName>
    <definedName name="TFMP04" localSheetId="40">#REF!</definedName>
    <definedName name="TFMP04" localSheetId="41">#REF!</definedName>
    <definedName name="TFMP04" localSheetId="45">#REF!</definedName>
    <definedName name="TFMP04" localSheetId="37">#REF!</definedName>
    <definedName name="TFMP04" localSheetId="47">#REF!</definedName>
    <definedName name="TFMP04" localSheetId="43">#REF!</definedName>
    <definedName name="TFMP04" localSheetId="36">#REF!</definedName>
    <definedName name="TFMP04" localSheetId="38">#REF!</definedName>
    <definedName name="TFMP04" localSheetId="42">#REF!</definedName>
    <definedName name="TFMP04">#REF!</definedName>
    <definedName name="TFMP15" localSheetId="1">#REF!</definedName>
    <definedName name="TFMP15" localSheetId="2">#REF!</definedName>
    <definedName name="TFMP15" localSheetId="46">#REF!</definedName>
    <definedName name="TFMP15" localSheetId="48">#REF!</definedName>
    <definedName name="TFMP15" localSheetId="44">#REF!</definedName>
    <definedName name="TFMP15" localSheetId="39">#REF!</definedName>
    <definedName name="TFMP15" localSheetId="40">#REF!</definedName>
    <definedName name="TFMP15" localSheetId="41">#REF!</definedName>
    <definedName name="TFMP15" localSheetId="45">#REF!</definedName>
    <definedName name="TFMP15" localSheetId="37">#REF!</definedName>
    <definedName name="TFMP15" localSheetId="47">#REF!</definedName>
    <definedName name="TFMP15" localSheetId="43">#REF!</definedName>
    <definedName name="TFMP15" localSheetId="36">#REF!</definedName>
    <definedName name="TFMP15" localSheetId="38">#REF!</definedName>
    <definedName name="TFMP15" localSheetId="42">#REF!</definedName>
    <definedName name="TFMP15">#REF!</definedName>
    <definedName name="TFMP19" localSheetId="1">#REF!</definedName>
    <definedName name="TFMP19" localSheetId="2">#REF!</definedName>
    <definedName name="TFMP19" localSheetId="46">#REF!</definedName>
    <definedName name="TFMP19" localSheetId="48">#REF!</definedName>
    <definedName name="TFMP19" localSheetId="44">#REF!</definedName>
    <definedName name="TFMP19" localSheetId="39">#REF!</definedName>
    <definedName name="TFMP19" localSheetId="40">#REF!</definedName>
    <definedName name="TFMP19" localSheetId="41">#REF!</definedName>
    <definedName name="TFMP19" localSheetId="45">#REF!</definedName>
    <definedName name="TFMP19" localSheetId="37">#REF!</definedName>
    <definedName name="TFMP19" localSheetId="47">#REF!</definedName>
    <definedName name="TFMP19" localSheetId="43">#REF!</definedName>
    <definedName name="TFMP19" localSheetId="36">#REF!</definedName>
    <definedName name="TFMP19" localSheetId="38">#REF!</definedName>
    <definedName name="TFMP19" localSheetId="42">#REF!</definedName>
    <definedName name="TFMP19">#REF!</definedName>
    <definedName name="TFMP22" localSheetId="1">#REF!</definedName>
    <definedName name="TFMP22" localSheetId="2">#REF!</definedName>
    <definedName name="TFMP22" localSheetId="46">#REF!</definedName>
    <definedName name="TFMP22" localSheetId="48">#REF!</definedName>
    <definedName name="TFMP22" localSheetId="44">#REF!</definedName>
    <definedName name="TFMP22" localSheetId="39">#REF!</definedName>
    <definedName name="TFMP22" localSheetId="40">#REF!</definedName>
    <definedName name="TFMP22" localSheetId="41">#REF!</definedName>
    <definedName name="TFMP22" localSheetId="45">#REF!</definedName>
    <definedName name="TFMP22" localSheetId="37">#REF!</definedName>
    <definedName name="TFMP22" localSheetId="47">#REF!</definedName>
    <definedName name="TFMP22" localSheetId="43">#REF!</definedName>
    <definedName name="TFMP22" localSheetId="36">#REF!</definedName>
    <definedName name="TFMP22" localSheetId="38">#REF!</definedName>
    <definedName name="TFMP22" localSheetId="42">#REF!</definedName>
    <definedName name="TFMP22">#REF!</definedName>
    <definedName name="TFMP23" localSheetId="1">#REF!</definedName>
    <definedName name="TFMP23" localSheetId="2">#REF!</definedName>
    <definedName name="TFMP23" localSheetId="46">#REF!</definedName>
    <definedName name="TFMP23" localSheetId="48">#REF!</definedName>
    <definedName name="TFMP23" localSheetId="44">#REF!</definedName>
    <definedName name="TFMP23" localSheetId="39">#REF!</definedName>
    <definedName name="TFMP23" localSheetId="40">#REF!</definedName>
    <definedName name="TFMP23" localSheetId="41">#REF!</definedName>
    <definedName name="TFMP23" localSheetId="45">#REF!</definedName>
    <definedName name="TFMP23" localSheetId="37">#REF!</definedName>
    <definedName name="TFMP23" localSheetId="47">#REF!</definedName>
    <definedName name="TFMP23" localSheetId="43">#REF!</definedName>
    <definedName name="TFMP23" localSheetId="36">#REF!</definedName>
    <definedName name="TFMP23" localSheetId="38">#REF!</definedName>
    <definedName name="TFMP23" localSheetId="42">#REF!</definedName>
    <definedName name="TFMP23">#REF!</definedName>
    <definedName name="TFMP24" localSheetId="1">#REF!</definedName>
    <definedName name="TFMP24" localSheetId="2">#REF!</definedName>
    <definedName name="TFMP24" localSheetId="46">#REF!</definedName>
    <definedName name="TFMP24" localSheetId="48">#REF!</definedName>
    <definedName name="TFMP24" localSheetId="44">#REF!</definedName>
    <definedName name="TFMP24" localSheetId="39">#REF!</definedName>
    <definedName name="TFMP24" localSheetId="40">#REF!</definedName>
    <definedName name="TFMP24" localSheetId="41">#REF!</definedName>
    <definedName name="TFMP24" localSheetId="45">#REF!</definedName>
    <definedName name="TFMP24" localSheetId="37">#REF!</definedName>
    <definedName name="TFMP24" localSheetId="47">#REF!</definedName>
    <definedName name="TFMP24" localSheetId="43">#REF!</definedName>
    <definedName name="TFMP24" localSheetId="36">#REF!</definedName>
    <definedName name="TFMP24" localSheetId="38">#REF!</definedName>
    <definedName name="TFMP24" localSheetId="42">#REF!</definedName>
    <definedName name="TFMP24">#REF!</definedName>
    <definedName name="TFMP25" localSheetId="1">#REF!</definedName>
    <definedName name="TFMP25" localSheetId="2">#REF!</definedName>
    <definedName name="TFMP25" localSheetId="46">#REF!</definedName>
    <definedName name="TFMP25" localSheetId="48">#REF!</definedName>
    <definedName name="TFMP25" localSheetId="44">#REF!</definedName>
    <definedName name="TFMP25" localSheetId="39">#REF!</definedName>
    <definedName name="TFMP25" localSheetId="40">#REF!</definedName>
    <definedName name="TFMP25" localSheetId="41">#REF!</definedName>
    <definedName name="TFMP25" localSheetId="45">#REF!</definedName>
    <definedName name="TFMP25" localSheetId="37">#REF!</definedName>
    <definedName name="TFMP25" localSheetId="47">#REF!</definedName>
    <definedName name="TFMP25" localSheetId="43">#REF!</definedName>
    <definedName name="TFMP25" localSheetId="36">#REF!</definedName>
    <definedName name="TFMP25" localSheetId="38">#REF!</definedName>
    <definedName name="TFMP25" localSheetId="42">#REF!</definedName>
    <definedName name="TFMP25">#REF!</definedName>
    <definedName name="TFMP27" localSheetId="1">#REF!</definedName>
    <definedName name="TFMP27" localSheetId="2">#REF!</definedName>
    <definedName name="TFMP27" localSheetId="46">#REF!</definedName>
    <definedName name="TFMP27" localSheetId="48">#REF!</definedName>
    <definedName name="TFMP27" localSheetId="44">#REF!</definedName>
    <definedName name="TFMP27" localSheetId="39">#REF!</definedName>
    <definedName name="TFMP27" localSheetId="40">#REF!</definedName>
    <definedName name="TFMP27" localSheetId="41">#REF!</definedName>
    <definedName name="TFMP27" localSheetId="45">#REF!</definedName>
    <definedName name="TFMP27" localSheetId="37">#REF!</definedName>
    <definedName name="TFMP27" localSheetId="47">#REF!</definedName>
    <definedName name="TFMP27" localSheetId="43">#REF!</definedName>
    <definedName name="TFMP27" localSheetId="36">#REF!</definedName>
    <definedName name="TFMP27" localSheetId="38">#REF!</definedName>
    <definedName name="TFMP27" localSheetId="42">#REF!</definedName>
    <definedName name="TFMP27">#REF!</definedName>
    <definedName name="TFMP30" localSheetId="1">#REF!</definedName>
    <definedName name="TFMP30" localSheetId="2">#REF!</definedName>
    <definedName name="TFMP30" localSheetId="46">#REF!</definedName>
    <definedName name="TFMP30" localSheetId="48">#REF!</definedName>
    <definedName name="TFMP30" localSheetId="44">#REF!</definedName>
    <definedName name="TFMP30" localSheetId="39">#REF!</definedName>
    <definedName name="TFMP30" localSheetId="40">#REF!</definedName>
    <definedName name="TFMP30" localSheetId="41">#REF!</definedName>
    <definedName name="TFMP30" localSheetId="45">#REF!</definedName>
    <definedName name="TFMP30" localSheetId="37">#REF!</definedName>
    <definedName name="TFMP30" localSheetId="47">#REF!</definedName>
    <definedName name="TFMP30" localSheetId="43">#REF!</definedName>
    <definedName name="TFMP30" localSheetId="36">#REF!</definedName>
    <definedName name="TFMP30" localSheetId="38">#REF!</definedName>
    <definedName name="TFMP30" localSheetId="42">#REF!</definedName>
    <definedName name="TFMP30">#REF!</definedName>
    <definedName name="TFMP32" localSheetId="1">#REF!</definedName>
    <definedName name="TFMP32" localSheetId="2">#REF!</definedName>
    <definedName name="TFMP32" localSheetId="46">#REF!</definedName>
    <definedName name="TFMP32" localSheetId="48">#REF!</definedName>
    <definedName name="TFMP32" localSheetId="44">#REF!</definedName>
    <definedName name="TFMP32" localSheetId="39">#REF!</definedName>
    <definedName name="TFMP32" localSheetId="40">#REF!</definedName>
    <definedName name="TFMP32" localSheetId="41">#REF!</definedName>
    <definedName name="TFMP32" localSheetId="45">#REF!</definedName>
    <definedName name="TFMP32" localSheetId="37">#REF!</definedName>
    <definedName name="TFMP32" localSheetId="47">#REF!</definedName>
    <definedName name="TFMP32" localSheetId="43">#REF!</definedName>
    <definedName name="TFMP32" localSheetId="36">#REF!</definedName>
    <definedName name="TFMP32" localSheetId="38">#REF!</definedName>
    <definedName name="TFMP32" localSheetId="42">#REF!</definedName>
    <definedName name="TFMP32">#REF!</definedName>
    <definedName name="TFMP33" localSheetId="1">#REF!</definedName>
    <definedName name="TFMP33" localSheetId="2">#REF!</definedName>
    <definedName name="TFMP33" localSheetId="46">#REF!</definedName>
    <definedName name="TFMP33" localSheetId="48">#REF!</definedName>
    <definedName name="TFMP33" localSheetId="44">#REF!</definedName>
    <definedName name="TFMP33" localSheetId="39">#REF!</definedName>
    <definedName name="TFMP33" localSheetId="40">#REF!</definedName>
    <definedName name="TFMP33" localSheetId="41">#REF!</definedName>
    <definedName name="TFMP33" localSheetId="45">#REF!</definedName>
    <definedName name="TFMP33" localSheetId="37">#REF!</definedName>
    <definedName name="TFMP33" localSheetId="47">#REF!</definedName>
    <definedName name="TFMP33" localSheetId="43">#REF!</definedName>
    <definedName name="TFMP33" localSheetId="36">#REF!</definedName>
    <definedName name="TFMP33" localSheetId="38">#REF!</definedName>
    <definedName name="TFMP33" localSheetId="42">#REF!</definedName>
    <definedName name="TFMP33">#REF!</definedName>
    <definedName name="TFMP35" localSheetId="1">#REF!</definedName>
    <definedName name="TFMP35" localSheetId="2">#REF!</definedName>
    <definedName name="TFMP35" localSheetId="46">#REF!</definedName>
    <definedName name="TFMP35" localSheetId="48">#REF!</definedName>
    <definedName name="TFMP35" localSheetId="44">#REF!</definedName>
    <definedName name="TFMP35" localSheetId="39">#REF!</definedName>
    <definedName name="TFMP35" localSheetId="40">#REF!</definedName>
    <definedName name="TFMP35" localSheetId="41">#REF!</definedName>
    <definedName name="TFMP35" localSheetId="45">#REF!</definedName>
    <definedName name="TFMP35" localSheetId="37">#REF!</definedName>
    <definedName name="TFMP35" localSheetId="47">#REF!</definedName>
    <definedName name="TFMP35" localSheetId="43">#REF!</definedName>
    <definedName name="TFMP35" localSheetId="36">#REF!</definedName>
    <definedName name="TFMP35" localSheetId="38">#REF!</definedName>
    <definedName name="TFMP35" localSheetId="42">#REF!</definedName>
    <definedName name="TFMP35">#REF!</definedName>
    <definedName name="TFMP36" localSheetId="1">#REF!</definedName>
    <definedName name="TFMP36" localSheetId="2">#REF!</definedName>
    <definedName name="TFMP36" localSheetId="46">#REF!</definedName>
    <definedName name="TFMP36" localSheetId="48">#REF!</definedName>
    <definedName name="TFMP36" localSheetId="44">#REF!</definedName>
    <definedName name="TFMP36" localSheetId="39">#REF!</definedName>
    <definedName name="TFMP36" localSheetId="40">#REF!</definedName>
    <definedName name="TFMP36" localSheetId="41">#REF!</definedName>
    <definedName name="TFMP36" localSheetId="45">#REF!</definedName>
    <definedName name="TFMP36" localSheetId="37">#REF!</definedName>
    <definedName name="TFMP36" localSheetId="47">#REF!</definedName>
    <definedName name="TFMP36" localSheetId="43">#REF!</definedName>
    <definedName name="TFMP36" localSheetId="36">#REF!</definedName>
    <definedName name="TFMP36" localSheetId="38">#REF!</definedName>
    <definedName name="TFMP36" localSheetId="42">#REF!</definedName>
    <definedName name="TFMP36">#REF!</definedName>
    <definedName name="TFMP37" localSheetId="1">#REF!</definedName>
    <definedName name="TFMP37" localSheetId="2">#REF!</definedName>
    <definedName name="TFMP37" localSheetId="46">#REF!</definedName>
    <definedName name="TFMP37" localSheetId="48">#REF!</definedName>
    <definedName name="TFMP37" localSheetId="44">#REF!</definedName>
    <definedName name="TFMP37" localSheetId="39">#REF!</definedName>
    <definedName name="TFMP37" localSheetId="40">#REF!</definedName>
    <definedName name="TFMP37" localSheetId="41">#REF!</definedName>
    <definedName name="TFMP37" localSheetId="45">#REF!</definedName>
    <definedName name="TFMP37" localSheetId="37">#REF!</definedName>
    <definedName name="TFMP37" localSheetId="47">#REF!</definedName>
    <definedName name="TFMP37" localSheetId="43">#REF!</definedName>
    <definedName name="TFMP37" localSheetId="36">#REF!</definedName>
    <definedName name="TFMP37" localSheetId="38">#REF!</definedName>
    <definedName name="TFMP37" localSheetId="42">#REF!</definedName>
    <definedName name="TFMP37">#REF!</definedName>
    <definedName name="TFMP38" localSheetId="1">#REF!</definedName>
    <definedName name="TFMP38" localSheetId="2">#REF!</definedName>
    <definedName name="TFMP38" localSheetId="46">#REF!</definedName>
    <definedName name="TFMP38" localSheetId="48">#REF!</definedName>
    <definedName name="TFMP38" localSheetId="44">#REF!</definedName>
    <definedName name="TFMP38" localSheetId="39">#REF!</definedName>
    <definedName name="TFMP38" localSheetId="40">#REF!</definedName>
    <definedName name="TFMP38" localSheetId="41">#REF!</definedName>
    <definedName name="TFMP38" localSheetId="45">#REF!</definedName>
    <definedName name="TFMP38" localSheetId="37">#REF!</definedName>
    <definedName name="TFMP38" localSheetId="47">#REF!</definedName>
    <definedName name="TFMP38" localSheetId="43">#REF!</definedName>
    <definedName name="TFMP38" localSheetId="36">#REF!</definedName>
    <definedName name="TFMP38" localSheetId="38">#REF!</definedName>
    <definedName name="TFMP38" localSheetId="42">#REF!</definedName>
    <definedName name="TFMP38">#REF!</definedName>
    <definedName name="TFMP40" localSheetId="1">#REF!</definedName>
    <definedName name="TFMP40" localSheetId="2">#REF!</definedName>
    <definedName name="TFMP40" localSheetId="46">#REF!</definedName>
    <definedName name="TFMP40" localSheetId="48">#REF!</definedName>
    <definedName name="TFMP40" localSheetId="44">#REF!</definedName>
    <definedName name="TFMP40" localSheetId="39">#REF!</definedName>
    <definedName name="TFMP40" localSheetId="40">#REF!</definedName>
    <definedName name="TFMP40" localSheetId="41">#REF!</definedName>
    <definedName name="TFMP40" localSheetId="45">#REF!</definedName>
    <definedName name="TFMP40" localSheetId="37">#REF!</definedName>
    <definedName name="TFMP40" localSheetId="47">#REF!</definedName>
    <definedName name="TFMP40" localSheetId="43">#REF!</definedName>
    <definedName name="TFMP40" localSheetId="36">#REF!</definedName>
    <definedName name="TFMP40" localSheetId="38">#REF!</definedName>
    <definedName name="TFMP40" localSheetId="42">#REF!</definedName>
    <definedName name="TFMP40">#REF!</definedName>
    <definedName name="TFMP41" localSheetId="1">#REF!</definedName>
    <definedName name="TFMP41" localSheetId="2">#REF!</definedName>
    <definedName name="TFMP41" localSheetId="46">#REF!</definedName>
    <definedName name="TFMP41" localSheetId="48">#REF!</definedName>
    <definedName name="TFMP41" localSheetId="44">#REF!</definedName>
    <definedName name="TFMP41" localSheetId="39">#REF!</definedName>
    <definedName name="TFMP41" localSheetId="40">#REF!</definedName>
    <definedName name="TFMP41" localSheetId="41">#REF!</definedName>
    <definedName name="TFMP41" localSheetId="45">#REF!</definedName>
    <definedName name="TFMP41" localSheetId="37">#REF!</definedName>
    <definedName name="TFMP41" localSheetId="47">#REF!</definedName>
    <definedName name="TFMP41" localSheetId="43">#REF!</definedName>
    <definedName name="TFMP41" localSheetId="36">#REF!</definedName>
    <definedName name="TFMP41" localSheetId="38">#REF!</definedName>
    <definedName name="TFMP41" localSheetId="42">#REF!</definedName>
    <definedName name="TFMP41">#REF!</definedName>
    <definedName name="TFMP42" localSheetId="1">#REF!</definedName>
    <definedName name="TFMP42" localSheetId="2">#REF!</definedName>
    <definedName name="TFMP42" localSheetId="46">#REF!</definedName>
    <definedName name="TFMP42" localSheetId="48">#REF!</definedName>
    <definedName name="TFMP42" localSheetId="44">#REF!</definedName>
    <definedName name="TFMP42" localSheetId="39">#REF!</definedName>
    <definedName name="TFMP42" localSheetId="40">#REF!</definedName>
    <definedName name="TFMP42" localSheetId="41">#REF!</definedName>
    <definedName name="TFMP42" localSheetId="45">#REF!</definedName>
    <definedName name="TFMP42" localSheetId="37">#REF!</definedName>
    <definedName name="TFMP42" localSheetId="47">#REF!</definedName>
    <definedName name="TFMP42" localSheetId="43">#REF!</definedName>
    <definedName name="TFMP42" localSheetId="36">#REF!</definedName>
    <definedName name="TFMP42" localSheetId="38">#REF!</definedName>
    <definedName name="TFMP42" localSheetId="42">#REF!</definedName>
    <definedName name="TFMP42">#REF!</definedName>
    <definedName name="TFMP43" localSheetId="1">#REF!</definedName>
    <definedName name="TFMP43" localSheetId="2">#REF!</definedName>
    <definedName name="TFMP43" localSheetId="46">#REF!</definedName>
    <definedName name="TFMP43" localSheetId="48">#REF!</definedName>
    <definedName name="TFMP43" localSheetId="44">#REF!</definedName>
    <definedName name="TFMP43" localSheetId="39">#REF!</definedName>
    <definedName name="TFMP43" localSheetId="40">#REF!</definedName>
    <definedName name="TFMP43" localSheetId="41">#REF!</definedName>
    <definedName name="TFMP43" localSheetId="45">#REF!</definedName>
    <definedName name="TFMP43" localSheetId="37">#REF!</definedName>
    <definedName name="TFMP43" localSheetId="47">#REF!</definedName>
    <definedName name="TFMP43" localSheetId="43">#REF!</definedName>
    <definedName name="TFMP43" localSheetId="36">#REF!</definedName>
    <definedName name="TFMP43" localSheetId="38">#REF!</definedName>
    <definedName name="TFMP43" localSheetId="42">#REF!</definedName>
    <definedName name="TFMP43">#REF!</definedName>
    <definedName name="TFMP44" localSheetId="1">#REF!</definedName>
    <definedName name="TFMP44" localSheetId="2">#REF!</definedName>
    <definedName name="TFMP44" localSheetId="46">#REF!</definedName>
    <definedName name="TFMP44" localSheetId="48">#REF!</definedName>
    <definedName name="TFMP44" localSheetId="44">#REF!</definedName>
    <definedName name="TFMP44" localSheetId="39">#REF!</definedName>
    <definedName name="TFMP44" localSheetId="40">#REF!</definedName>
    <definedName name="TFMP44" localSheetId="41">#REF!</definedName>
    <definedName name="TFMP44" localSheetId="45">#REF!</definedName>
    <definedName name="TFMP44" localSheetId="37">#REF!</definedName>
    <definedName name="TFMP44" localSheetId="47">#REF!</definedName>
    <definedName name="TFMP44" localSheetId="43">#REF!</definedName>
    <definedName name="TFMP44" localSheetId="36">#REF!</definedName>
    <definedName name="TFMP44" localSheetId="38">#REF!</definedName>
    <definedName name="TFMP44" localSheetId="42">#REF!</definedName>
    <definedName name="TFMP44">#REF!</definedName>
    <definedName name="TFMP45" localSheetId="1">#REF!</definedName>
    <definedName name="TFMP45" localSheetId="2">#REF!</definedName>
    <definedName name="TFMP45" localSheetId="46">#REF!</definedName>
    <definedName name="TFMP45" localSheetId="48">#REF!</definedName>
    <definedName name="TFMP45" localSheetId="44">#REF!</definedName>
    <definedName name="TFMP45" localSheetId="39">#REF!</definedName>
    <definedName name="TFMP45" localSheetId="40">#REF!</definedName>
    <definedName name="TFMP45" localSheetId="41">#REF!</definedName>
    <definedName name="TFMP45" localSheetId="45">#REF!</definedName>
    <definedName name="TFMP45" localSheetId="37">#REF!</definedName>
    <definedName name="TFMP45" localSheetId="47">#REF!</definedName>
    <definedName name="TFMP45" localSheetId="43">#REF!</definedName>
    <definedName name="TFMP45" localSheetId="36">#REF!</definedName>
    <definedName name="TFMP45" localSheetId="38">#REF!</definedName>
    <definedName name="TFMP45" localSheetId="42">#REF!</definedName>
    <definedName name="TFMP45">#REF!</definedName>
    <definedName name="TFRF" localSheetId="2">#REF!</definedName>
    <definedName name="TFRF" localSheetId="40">TFRF!$B$1</definedName>
    <definedName name="TFRF">#REF!</definedName>
    <definedName name="TFRF_Debt_Related" localSheetId="40">TFRF!$B$32:$H$43</definedName>
    <definedName name="TFRF_GOV_SEC" localSheetId="40">TFRF!$B$22:$H$30</definedName>
    <definedName name="TFRFNAV" localSheetId="40">TFRF!$B$57:$B$72</definedName>
    <definedName name="TFRLTF" localSheetId="1">#REF!</definedName>
    <definedName name="TFRLTF" localSheetId="2">#REF!</definedName>
    <definedName name="TFRLTF" localSheetId="46">#REF!</definedName>
    <definedName name="TFRLTF" localSheetId="48">#REF!</definedName>
    <definedName name="TFRLTF" localSheetId="44">#REF!</definedName>
    <definedName name="TFRLTF" localSheetId="39">#REF!</definedName>
    <definedName name="TFRLTF" localSheetId="40">#REF!</definedName>
    <definedName name="TFRLTF" localSheetId="41">#REF!</definedName>
    <definedName name="TFRLTF" localSheetId="45">#REF!</definedName>
    <definedName name="TFRLTF" localSheetId="37">#REF!</definedName>
    <definedName name="TFRLTF" localSheetId="47">#REF!</definedName>
    <definedName name="TFRLTF" localSheetId="43">#REF!</definedName>
    <definedName name="TFRLTF" localSheetId="36">#REF!</definedName>
    <definedName name="TFRLTF" localSheetId="38">#REF!</definedName>
    <definedName name="TFRLTF" localSheetId="42">#REF!</definedName>
    <definedName name="TFRLTF">#REF!</definedName>
    <definedName name="TFRSTF" localSheetId="2">#REF!</definedName>
    <definedName name="TFRSTF" localSheetId="41">TFRSTF!$B$1</definedName>
    <definedName name="TFRSTF">#REF!</definedName>
    <definedName name="TFRSTF_MM" localSheetId="41">TFRSTF!$B$22:$H$77</definedName>
    <definedName name="TFRSTFNAV" localSheetId="41">TFRSTF!$B$91:$B$98</definedName>
    <definedName name="TFTF1" localSheetId="1">#REF!</definedName>
    <definedName name="TFTF1" localSheetId="2">#REF!</definedName>
    <definedName name="TFTF1" localSheetId="46">#REF!</definedName>
    <definedName name="TFTF1" localSheetId="48">#REF!</definedName>
    <definedName name="TFTF1" localSheetId="44">#REF!</definedName>
    <definedName name="TFTF1" localSheetId="39">#REF!</definedName>
    <definedName name="TFTF1" localSheetId="40">#REF!</definedName>
    <definedName name="TFTF1" localSheetId="41">#REF!</definedName>
    <definedName name="TFTF1" localSheetId="45">#REF!</definedName>
    <definedName name="TFTF1" localSheetId="37">#REF!</definedName>
    <definedName name="TFTF1" localSheetId="47">#REF!</definedName>
    <definedName name="TFTF1" localSheetId="43">#REF!</definedName>
    <definedName name="TFTF1" localSheetId="36">#REF!</definedName>
    <definedName name="TFTF1" localSheetId="38">#REF!</definedName>
    <definedName name="TFTF1" localSheetId="42">#REF!</definedName>
    <definedName name="TFTF1">#REF!</definedName>
    <definedName name="TFTF2A" localSheetId="1">#REF!</definedName>
    <definedName name="TFTF2A" localSheetId="2">#REF!</definedName>
    <definedName name="TFTF2A" localSheetId="46">#REF!</definedName>
    <definedName name="TFTF2A" localSheetId="48">#REF!</definedName>
    <definedName name="TFTF2A" localSheetId="44">#REF!</definedName>
    <definedName name="TFTF2A" localSheetId="39">#REF!</definedName>
    <definedName name="TFTF2A" localSheetId="40">#REF!</definedName>
    <definedName name="TFTF2A" localSheetId="41">#REF!</definedName>
    <definedName name="TFTF2A" localSheetId="45">#REF!</definedName>
    <definedName name="TFTF2A" localSheetId="37">#REF!</definedName>
    <definedName name="TFTF2A" localSheetId="47">#REF!</definedName>
    <definedName name="TFTF2A" localSheetId="43">#REF!</definedName>
    <definedName name="TFTF2A" localSheetId="36">#REF!</definedName>
    <definedName name="TFTF2A" localSheetId="38">#REF!</definedName>
    <definedName name="TFTF2A" localSheetId="42">#REF!</definedName>
    <definedName name="TFTF2A">#REF!</definedName>
    <definedName name="TFTF2B" localSheetId="1">#REF!</definedName>
    <definedName name="TFTF2B" localSheetId="2">#REF!</definedName>
    <definedName name="TFTF2B" localSheetId="46">#REF!</definedName>
    <definedName name="TFTF2B" localSheetId="48">#REF!</definedName>
    <definedName name="TFTF2B" localSheetId="44">#REF!</definedName>
    <definedName name="TFTF2B" localSheetId="39">#REF!</definedName>
    <definedName name="TFTF2B" localSheetId="40">#REF!</definedName>
    <definedName name="TFTF2B" localSheetId="41">#REF!</definedName>
    <definedName name="TFTF2B" localSheetId="45">#REF!</definedName>
    <definedName name="TFTF2B" localSheetId="37">#REF!</definedName>
    <definedName name="TFTF2B" localSheetId="47">#REF!</definedName>
    <definedName name="TFTF2B" localSheetId="43">#REF!</definedName>
    <definedName name="TFTF2B" localSheetId="36">#REF!</definedName>
    <definedName name="TFTF2B" localSheetId="38">#REF!</definedName>
    <definedName name="TFTF2B" localSheetId="42">#REF!</definedName>
    <definedName name="TFTF2B">#REF!</definedName>
    <definedName name="TGEIFA" localSheetId="1">#REF!</definedName>
    <definedName name="TGEIFA" localSheetId="2">#REF!</definedName>
    <definedName name="TGEIFA" localSheetId="46">#REF!</definedName>
    <definedName name="TGEIFA" localSheetId="48">#REF!</definedName>
    <definedName name="TGEIFA" localSheetId="44">#REF!</definedName>
    <definedName name="TGEIFA" localSheetId="39">#REF!</definedName>
    <definedName name="TGEIFA" localSheetId="40">#REF!</definedName>
    <definedName name="TGEIFA" localSheetId="41">#REF!</definedName>
    <definedName name="TGEIFA" localSheetId="45">#REF!</definedName>
    <definedName name="TGEIFA" localSheetId="37">#REF!</definedName>
    <definedName name="TGEIFA" localSheetId="47">#REF!</definedName>
    <definedName name="TGEIFA" localSheetId="43">#REF!</definedName>
    <definedName name="TGEIFA" localSheetId="36">#REF!</definedName>
    <definedName name="TGEIFA" localSheetId="38">#REF!</definedName>
    <definedName name="TGEIFA" localSheetId="42">#REF!</definedName>
    <definedName name="TGEIFA">#REF!</definedName>
    <definedName name="TGEIFB" localSheetId="1">#REF!</definedName>
    <definedName name="TGEIFB" localSheetId="2">#REF!</definedName>
    <definedName name="TGEIFB" localSheetId="46">#REF!</definedName>
    <definedName name="TGEIFB" localSheetId="48">#REF!</definedName>
    <definedName name="TGEIFB" localSheetId="44">#REF!</definedName>
    <definedName name="TGEIFB" localSheetId="39">#REF!</definedName>
    <definedName name="TGEIFB" localSheetId="40">#REF!</definedName>
    <definedName name="TGEIFB" localSheetId="41">#REF!</definedName>
    <definedName name="TGEIFB" localSheetId="45">#REF!</definedName>
    <definedName name="TGEIFB" localSheetId="37">#REF!</definedName>
    <definedName name="TGEIFB" localSheetId="47">#REF!</definedName>
    <definedName name="TGEIFB" localSheetId="43">#REF!</definedName>
    <definedName name="TGEIFB" localSheetId="36">#REF!</definedName>
    <definedName name="TGEIFB" localSheetId="38">#REF!</definedName>
    <definedName name="TGEIFB" localSheetId="42">#REF!</definedName>
    <definedName name="TGEIFB">#REF!</definedName>
    <definedName name="TGMTF" localSheetId="1">#REF!</definedName>
    <definedName name="TGMTF" localSheetId="2">#REF!</definedName>
    <definedName name="TGMTF" localSheetId="46">#REF!</definedName>
    <definedName name="TGMTF" localSheetId="48">#REF!</definedName>
    <definedName name="TGMTF" localSheetId="44">#REF!</definedName>
    <definedName name="TGMTF" localSheetId="39">#REF!</definedName>
    <definedName name="TGMTF" localSheetId="40">#REF!</definedName>
    <definedName name="TGMTF" localSheetId="41">#REF!</definedName>
    <definedName name="TGMTF" localSheetId="45">#REF!</definedName>
    <definedName name="TGMTF" localSheetId="37">#REF!</definedName>
    <definedName name="TGMTF" localSheetId="47">#REF!</definedName>
    <definedName name="TGMTF" localSheetId="43">#REF!</definedName>
    <definedName name="TGMTF" localSheetId="36">#REF!</definedName>
    <definedName name="TGMTF" localSheetId="38">#REF!</definedName>
    <definedName name="TGMTF" localSheetId="42">#REF!</definedName>
    <definedName name="TGMTF">#REF!</definedName>
    <definedName name="TGSFR" localSheetId="2">#REF!</definedName>
    <definedName name="TGSFR" localSheetId="45">TGSFR!$B$1</definedName>
    <definedName name="TGSFR">#REF!</definedName>
    <definedName name="TGSFR_GOV_SEC" localSheetId="45">TGSFR!$B$22:$H$40</definedName>
    <definedName name="TGSFR_MM" localSheetId="45">TGSFR!$B$42:$H$43</definedName>
    <definedName name="TGSFRNAV" localSheetId="45">TGSFR!$B$56:$B$67</definedName>
    <definedName name="TGSMF" localSheetId="1">#REF!</definedName>
    <definedName name="TGSMF" localSheetId="2">#REF!</definedName>
    <definedName name="TGSMF" localSheetId="46">#REF!</definedName>
    <definedName name="TGSMF" localSheetId="48">#REF!</definedName>
    <definedName name="TGSMF" localSheetId="44">#REF!</definedName>
    <definedName name="TGSMF" localSheetId="39">#REF!</definedName>
    <definedName name="TGSMF" localSheetId="40">#REF!</definedName>
    <definedName name="TGSMF" localSheetId="41">#REF!</definedName>
    <definedName name="TGSMF" localSheetId="45">#REF!</definedName>
    <definedName name="TGSMF" localSheetId="37">#REF!</definedName>
    <definedName name="TGSMF" localSheetId="47">#REF!</definedName>
    <definedName name="TGSMF" localSheetId="43">#REF!</definedName>
    <definedName name="TGSMF" localSheetId="36">#REF!</definedName>
    <definedName name="TGSMF" localSheetId="38">#REF!</definedName>
    <definedName name="TGSMF" localSheetId="42">#REF!</definedName>
    <definedName name="TGSMF">#REF!</definedName>
    <definedName name="THOF">THOF!$B$1</definedName>
    <definedName name="THOF_EQ" localSheetId="33">THOF!$B$14:$I$40</definedName>
    <definedName name="THOF_EQ_Related" localSheetId="33">THOF!$B$41:$I$50</definedName>
    <definedName name="THOFNAV" localSheetId="33">THOF!$B$64:$B$67</definedName>
    <definedName name="TICF" localSheetId="46">#REF!</definedName>
    <definedName name="TICF" localSheetId="48">#REF!</definedName>
    <definedName name="TICF" localSheetId="44">#REF!</definedName>
    <definedName name="TICF" localSheetId="39">#REF!</definedName>
    <definedName name="TICF" localSheetId="40">#REF!</definedName>
    <definedName name="TICF" localSheetId="41">#REF!</definedName>
    <definedName name="TICF" localSheetId="45">#REF!</definedName>
    <definedName name="TICF" localSheetId="37">#REF!</definedName>
    <definedName name="TICF" localSheetId="47">#REF!</definedName>
    <definedName name="TICF" localSheetId="43">#REF!</definedName>
    <definedName name="TICF" localSheetId="36">#REF!</definedName>
    <definedName name="TICF" localSheetId="38">#REF!</definedName>
    <definedName name="TICF" localSheetId="42">#REF!</definedName>
    <definedName name="TICF">TICF!$B$1</definedName>
    <definedName name="TICF_Debt_Related" localSheetId="19">TICF!$B$47:$H$51</definedName>
    <definedName name="TICF_EQ" localSheetId="19">TICF!$B$13:$I$45</definedName>
    <definedName name="TICFNAV" localSheetId="19">TICF!$B$65:$B$72</definedName>
    <definedName name="TIFA" localSheetId="2">#REF!</definedName>
    <definedName name="TIFA" localSheetId="46">#REF!</definedName>
    <definedName name="TIFA" localSheetId="48">#REF!</definedName>
    <definedName name="TIFA" localSheetId="44">#REF!</definedName>
    <definedName name="TIFA" localSheetId="39">#REF!</definedName>
    <definedName name="TIFA" localSheetId="40">#REF!</definedName>
    <definedName name="TIFA" localSheetId="41">#REF!</definedName>
    <definedName name="TIFA" localSheetId="45">#REF!</definedName>
    <definedName name="TIFA" localSheetId="37">#REF!</definedName>
    <definedName name="TIFA" localSheetId="47">#REF!</definedName>
    <definedName name="TIFA" localSheetId="43">#REF!</definedName>
    <definedName name="TIFA" localSheetId="36">#REF!</definedName>
    <definedName name="TIFA" localSheetId="38">#REF!</definedName>
    <definedName name="TIFA" localSheetId="42">#REF!</definedName>
    <definedName name="TIFA">#REF!</definedName>
    <definedName name="TIFNA" localSheetId="46">#REF!</definedName>
    <definedName name="TIFNA" localSheetId="48">#REF!</definedName>
    <definedName name="TIFNA" localSheetId="44">#REF!</definedName>
    <definedName name="TIFNA" localSheetId="39">#REF!</definedName>
    <definedName name="TIFNA" localSheetId="40">#REF!</definedName>
    <definedName name="TIFNA" localSheetId="41">#REF!</definedName>
    <definedName name="TIFNA" localSheetId="45">#REF!</definedName>
    <definedName name="TIFNA" localSheetId="37">#REF!</definedName>
    <definedName name="TIFNA" localSheetId="47">#REF!</definedName>
    <definedName name="TIFNA" localSheetId="43">#REF!</definedName>
    <definedName name="TIFNA" localSheetId="36">#REF!</definedName>
    <definedName name="TIFNA" localSheetId="38">#REF!</definedName>
    <definedName name="TIFNA" localSheetId="42">#REF!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46">#REF!</definedName>
    <definedName name="TIFSA" localSheetId="48">#REF!</definedName>
    <definedName name="TIFSA" localSheetId="44">#REF!</definedName>
    <definedName name="TIFSA" localSheetId="39">#REF!</definedName>
    <definedName name="TIFSA" localSheetId="40">#REF!</definedName>
    <definedName name="TIFSA" localSheetId="41">#REF!</definedName>
    <definedName name="TIFSA" localSheetId="45">#REF!</definedName>
    <definedName name="TIFSA" localSheetId="37">#REF!</definedName>
    <definedName name="TIFSA" localSheetId="47">#REF!</definedName>
    <definedName name="TIFSA" localSheetId="43">#REF!</definedName>
    <definedName name="TIFSA" localSheetId="36">#REF!</definedName>
    <definedName name="TIFSA" localSheetId="38">#REF!</definedName>
    <definedName name="TIFSA" localSheetId="42">#REF!</definedName>
    <definedName name="TIFSA">TIFSA!$B$1</definedName>
    <definedName name="TIFSA_EQ" localSheetId="23">TIFSA!$B$14:$I$46</definedName>
    <definedName name="TIFSANAV" localSheetId="23">TIFSA!$B$60:$B$63</definedName>
    <definedName name="TIGIF" localSheetId="1">#REF!</definedName>
    <definedName name="TIGIF" localSheetId="2">#REF!</definedName>
    <definedName name="TIGIF" localSheetId="46">#REF!</definedName>
    <definedName name="TIGIF" localSheetId="48">#REF!</definedName>
    <definedName name="TIGIF" localSheetId="44">#REF!</definedName>
    <definedName name="TIGIF" localSheetId="39">#REF!</definedName>
    <definedName name="TIGIF" localSheetId="40">#REF!</definedName>
    <definedName name="TIGIF" localSheetId="41">#REF!</definedName>
    <definedName name="TIGIF" localSheetId="45">#REF!</definedName>
    <definedName name="TIGIF" localSheetId="37">#REF!</definedName>
    <definedName name="TIGIF" localSheetId="47">#REF!</definedName>
    <definedName name="TIGIF" localSheetId="43">#REF!</definedName>
    <definedName name="TIGIF" localSheetId="36">#REF!</definedName>
    <definedName name="TIGIF" localSheetId="38">#REF!</definedName>
    <definedName name="TIGIF" localSheetId="42">#REF!</definedName>
    <definedName name="TIGIF">#REF!</definedName>
    <definedName name="TINR" localSheetId="46">#REF!</definedName>
    <definedName name="TINR" localSheetId="48">#REF!</definedName>
    <definedName name="TINR" localSheetId="44">#REF!</definedName>
    <definedName name="TINR" localSheetId="39">#REF!</definedName>
    <definedName name="TINR" localSheetId="40">#REF!</definedName>
    <definedName name="TINR" localSheetId="41">#REF!</definedName>
    <definedName name="TINR" localSheetId="45">#REF!</definedName>
    <definedName name="TINR" localSheetId="37">#REF!</definedName>
    <definedName name="TINR" localSheetId="47">#REF!</definedName>
    <definedName name="TINR" localSheetId="43">#REF!</definedName>
    <definedName name="TINR" localSheetId="36">#REF!</definedName>
    <definedName name="TINR" localSheetId="38">#REF!</definedName>
    <definedName name="TINR" localSheetId="42">#REF!</definedName>
    <definedName name="TINR">TINR!$B$1</definedName>
    <definedName name="TINR_EQ" localSheetId="10">TINR!$B$13:$I$74</definedName>
    <definedName name="TINRNAV" localSheetId="10">TINR!$B$88:$B$95</definedName>
    <definedName name="TIPF" localSheetId="2">#REF!</definedName>
    <definedName name="TIPF" localSheetId="46">#REF!</definedName>
    <definedName name="TIPF" localSheetId="48">#REF!</definedName>
    <definedName name="TIPF" localSheetId="44">#REF!</definedName>
    <definedName name="TIPF" localSheetId="39">#REF!</definedName>
    <definedName name="TIPF" localSheetId="40">#REF!</definedName>
    <definedName name="TIPF" localSheetId="41">#REF!</definedName>
    <definedName name="TIPF" localSheetId="45">#REF!</definedName>
    <definedName name="TIPF" localSheetId="37">#REF!</definedName>
    <definedName name="TIPF" localSheetId="47">#REF!</definedName>
    <definedName name="TIPF" localSheetId="43">#REF!</definedName>
    <definedName name="TIPF" localSheetId="36">#REF!</definedName>
    <definedName name="TIPF" localSheetId="38">#REF!</definedName>
    <definedName name="TIPF" localSheetId="42">#REF!</definedName>
    <definedName name="TIPF">#REF!</definedName>
    <definedName name="TIPFSP1" localSheetId="1">#REF!</definedName>
    <definedName name="TIPFSP1" localSheetId="2">#REF!</definedName>
    <definedName name="TIPFSP1" localSheetId="46">#REF!</definedName>
    <definedName name="TIPFSP1" localSheetId="48">#REF!</definedName>
    <definedName name="TIPFSP1" localSheetId="44">#REF!</definedName>
    <definedName name="TIPFSP1" localSheetId="39">#REF!</definedName>
    <definedName name="TIPFSP1" localSheetId="40">#REF!</definedName>
    <definedName name="TIPFSP1" localSheetId="41">#REF!</definedName>
    <definedName name="TIPFSP1" localSheetId="45">#REF!</definedName>
    <definedName name="TIPFSP1" localSheetId="37">#REF!</definedName>
    <definedName name="TIPFSP1" localSheetId="47">#REF!</definedName>
    <definedName name="TIPFSP1" localSheetId="43">#REF!</definedName>
    <definedName name="TIPFSP1" localSheetId="36">#REF!</definedName>
    <definedName name="TIPFSP1" localSheetId="38">#REF!</definedName>
    <definedName name="TIPFSP1" localSheetId="42">#REF!</definedName>
    <definedName name="TIPFSP1">#REF!</definedName>
    <definedName name="TIPHF" localSheetId="46">#REF!</definedName>
    <definedName name="TIPHF" localSheetId="48">#REF!</definedName>
    <definedName name="TIPHF" localSheetId="44">#REF!</definedName>
    <definedName name="TIPHF" localSheetId="39">#REF!</definedName>
    <definedName name="TIPHF" localSheetId="40">#REF!</definedName>
    <definedName name="TIPHF" localSheetId="41">#REF!</definedName>
    <definedName name="TIPHF" localSheetId="45">#REF!</definedName>
    <definedName name="TIPHF" localSheetId="37">#REF!</definedName>
    <definedName name="TIPHF" localSheetId="47">#REF!</definedName>
    <definedName name="TIPHF" localSheetId="43">#REF!</definedName>
    <definedName name="TIPHF" localSheetId="36">#REF!</definedName>
    <definedName name="TIPHF" localSheetId="38">#REF!</definedName>
    <definedName name="TIPHF" localSheetId="42">#REF!</definedName>
    <definedName name="TIPHF">TIPHF!$B$1</definedName>
    <definedName name="TIPHF_EQ" localSheetId="20">TIPHF!$B$13:$I$40</definedName>
    <definedName name="TIPHFNAV" localSheetId="20">TIPHF!$B$54:$B$61</definedName>
    <definedName name="TISF" localSheetId="46">#REF!</definedName>
    <definedName name="TISF" localSheetId="48">#REF!</definedName>
    <definedName name="TISF" localSheetId="44">#REF!</definedName>
    <definedName name="TISF" localSheetId="39">#REF!</definedName>
    <definedName name="TISF" localSheetId="40">#REF!</definedName>
    <definedName name="TISF" localSheetId="41">#REF!</definedName>
    <definedName name="TISF" localSheetId="45">#REF!</definedName>
    <definedName name="TISF" localSheetId="37">#REF!</definedName>
    <definedName name="TISF" localSheetId="47">#REF!</definedName>
    <definedName name="TISF" localSheetId="43">#REF!</definedName>
    <definedName name="TISF" localSheetId="36">#REF!</definedName>
    <definedName name="TISF" localSheetId="38">#REF!</definedName>
    <definedName name="TISF" localSheetId="42">#REF!</definedName>
    <definedName name="TISF">TISF!$B$1</definedName>
    <definedName name="TISF_EQ" localSheetId="22">TISF!$B$13:$I$59</definedName>
    <definedName name="TISF_EQ_FU_Related" localSheetId="22">TISF!#REF!</definedName>
    <definedName name="TISFNAV" localSheetId="22">TISF!$B$78:$B$85</definedName>
    <definedName name="TITSF" localSheetId="1">#REF!</definedName>
    <definedName name="TITSF" localSheetId="2">#REF!</definedName>
    <definedName name="TITSF" localSheetId="46">#REF!</definedName>
    <definedName name="TITSF" localSheetId="48">#REF!</definedName>
    <definedName name="TITSF" localSheetId="44">#REF!</definedName>
    <definedName name="TITSF" localSheetId="39">#REF!</definedName>
    <definedName name="TITSF" localSheetId="40">#REF!</definedName>
    <definedName name="TITSF" localSheetId="41">#REF!</definedName>
    <definedName name="TITSF" localSheetId="45">#REF!</definedName>
    <definedName name="TITSF" localSheetId="37">#REF!</definedName>
    <definedName name="TITSF" localSheetId="47">#REF!</definedName>
    <definedName name="TITSF" localSheetId="43">#REF!</definedName>
    <definedName name="TITSF" localSheetId="36">#REF!</definedName>
    <definedName name="TITSF" localSheetId="38">#REF!</definedName>
    <definedName name="TITSF" localSheetId="42">#REF!</definedName>
    <definedName name="TITSF">#REF!</definedName>
    <definedName name="TLF" localSheetId="2">#REF!</definedName>
    <definedName name="TLF" localSheetId="37">TLF!$B$1</definedName>
    <definedName name="TLF">#REF!</definedName>
    <definedName name="TLF_GOV_SEC" localSheetId="37">TLF!$B$23:$H$44</definedName>
    <definedName name="TLF_MM" localSheetId="37">TLF!$B$46:$H$92</definedName>
    <definedName name="TLFNAV" localSheetId="37">TLF!$B$106:$B$113</definedName>
    <definedName name="TLMF" localSheetId="1">#REF!</definedName>
    <definedName name="TLMF" localSheetId="2">#REF!</definedName>
    <definedName name="TLMF" localSheetId="46">#REF!</definedName>
    <definedName name="TLMF" localSheetId="48">#REF!</definedName>
    <definedName name="TLMF" localSheetId="44">#REF!</definedName>
    <definedName name="TLMF" localSheetId="39">#REF!</definedName>
    <definedName name="TLMF" localSheetId="40">#REF!</definedName>
    <definedName name="TLMF" localSheetId="41">#REF!</definedName>
    <definedName name="TLMF" localSheetId="45">#REF!</definedName>
    <definedName name="TLMF" localSheetId="37">#REF!</definedName>
    <definedName name="TLMF" localSheetId="47">#REF!</definedName>
    <definedName name="TLMF" localSheetId="43">#REF!</definedName>
    <definedName name="TLMF" localSheetId="36">#REF!</definedName>
    <definedName name="TLMF" localSheetId="38">#REF!</definedName>
    <definedName name="TLMF" localSheetId="42">#REF!</definedName>
    <definedName name="TLMF">#REF!</definedName>
    <definedName name="TMAOF" localSheetId="46">#REF!</definedName>
    <definedName name="TMAOF" localSheetId="48">#REF!</definedName>
    <definedName name="TMAOF" localSheetId="44">#REF!</definedName>
    <definedName name="TMAOF" localSheetId="39">#REF!</definedName>
    <definedName name="TMAOF" localSheetId="40">#REF!</definedName>
    <definedName name="TMAOF" localSheetId="41">#REF!</definedName>
    <definedName name="TMAOF" localSheetId="45">#REF!</definedName>
    <definedName name="TMAOF" localSheetId="37">#REF!</definedName>
    <definedName name="TMAOF" localSheetId="47">#REF!</definedName>
    <definedName name="TMAOF" localSheetId="43">#REF!</definedName>
    <definedName name="TMAOF" localSheetId="36">#REF!</definedName>
    <definedName name="TMAOF" localSheetId="38">#REF!</definedName>
    <definedName name="TMAOF" localSheetId="42">#REF!</definedName>
    <definedName name="TMAOF">TMAOF!$B$1</definedName>
    <definedName name="TMAOF_Debt_Related" localSheetId="6">TMAOF!$B$112:$H$115</definedName>
    <definedName name="TMAOF_EQ" localSheetId="6">TMAOF!$B$13:$I$70</definedName>
    <definedName name="TMAOF_EQ_Related" localSheetId="6">TMAOF!$B$71:$I$81</definedName>
    <definedName name="TMAOF_GOV_SEC" localSheetId="6">TMAOF!$B$102:$H$110</definedName>
    <definedName name="TMAOF_MM" localSheetId="6">TMAOF!$B$117:$H$118</definedName>
    <definedName name="TMAOFNAV" localSheetId="6">TMAOF!$B$132:$B$139</definedName>
    <definedName name="TMCAPF" localSheetId="46">#REF!</definedName>
    <definedName name="TMCAPF" localSheetId="48">#REF!</definedName>
    <definedName name="TMCAPF" localSheetId="44">#REF!</definedName>
    <definedName name="TMCAPF" localSheetId="39">#REF!</definedName>
    <definedName name="TMCAPF" localSheetId="40">#REF!</definedName>
    <definedName name="TMCAPF" localSheetId="41">#REF!</definedName>
    <definedName name="TMCAPF" localSheetId="45">#REF!</definedName>
    <definedName name="TMCAPF" localSheetId="37">#REF!</definedName>
    <definedName name="TMCAPF" localSheetId="47">#REF!</definedName>
    <definedName name="TMCAPF" localSheetId="43">#REF!</definedName>
    <definedName name="TMCAPF" localSheetId="36">#REF!</definedName>
    <definedName name="TMCAPF" localSheetId="38">#REF!</definedName>
    <definedName name="TMCAPF" localSheetId="42">#REF!</definedName>
    <definedName name="TMCAPF">TMCAPF!$B$1</definedName>
    <definedName name="TMCAPF_EQ" localSheetId="13">TMCAPF!$B$13:$I$68</definedName>
    <definedName name="TMCAPFNAV" localSheetId="13">TMCAPF!$B$82:$B$89</definedName>
    <definedName name="TMIF" localSheetId="46">#REF!</definedName>
    <definedName name="TMIF" localSheetId="48">#REF!</definedName>
    <definedName name="TMIF" localSheetId="44">#REF!</definedName>
    <definedName name="TMIF" localSheetId="39">#REF!</definedName>
    <definedName name="TMIF" localSheetId="40">#REF!</definedName>
    <definedName name="TMIF" localSheetId="41">#REF!</definedName>
    <definedName name="TMIF" localSheetId="45">#REF!</definedName>
    <definedName name="TMIF" localSheetId="37">#REF!</definedName>
    <definedName name="TMIF" localSheetId="47">#REF!</definedName>
    <definedName name="TMIF" localSheetId="43">#REF!</definedName>
    <definedName name="TMIF" localSheetId="36">#REF!</definedName>
    <definedName name="TMIF" localSheetId="38">#REF!</definedName>
    <definedName name="TMIF" localSheetId="42">#REF!</definedName>
    <definedName name="TMIF">TMIF!$B$1</definedName>
    <definedName name="TMIF_Debt_Related" localSheetId="5">TMIF!$B$81:$H$83</definedName>
    <definedName name="TMIF_EQ" localSheetId="5">TMIF!$B$13:$I$51</definedName>
    <definedName name="TMIF_EQ_FU_Related" localSheetId="5">TMIF!#REF!</definedName>
    <definedName name="TMIF_EQ_Related" localSheetId="5">TMIF!$B$52:$I$64</definedName>
    <definedName name="TMIF_GOV_SEC" localSheetId="5">TMIF!$B$71:$H$79</definedName>
    <definedName name="TMIF_Mutual_F_Units" localSheetId="5">TMIF!#REF!</definedName>
    <definedName name="TMIF_Mutual_F_Units_1" localSheetId="5">TMIF!$B$85:$H$87</definedName>
    <definedName name="TMIFNAV" localSheetId="5">TMIF!$B$102:$B$113</definedName>
    <definedName name="TMPF" localSheetId="1">#REF!</definedName>
    <definedName name="TMPF" localSheetId="2">#REF!</definedName>
    <definedName name="TMPF" localSheetId="46">#REF!</definedName>
    <definedName name="TMPF" localSheetId="48">#REF!</definedName>
    <definedName name="TMPF" localSheetId="44">#REF!</definedName>
    <definedName name="TMPF" localSheetId="39">#REF!</definedName>
    <definedName name="TMPF" localSheetId="40">#REF!</definedName>
    <definedName name="TMPF" localSheetId="41">#REF!</definedName>
    <definedName name="TMPF" localSheetId="45">#REF!</definedName>
    <definedName name="TMPF" localSheetId="37">#REF!</definedName>
    <definedName name="TMPF" localSheetId="47">#REF!</definedName>
    <definedName name="TMPF" localSheetId="43">#REF!</definedName>
    <definedName name="TMPF" localSheetId="36">#REF!</definedName>
    <definedName name="TMPF" localSheetId="38">#REF!</definedName>
    <definedName name="TMPF" localSheetId="42">#REF!</definedName>
    <definedName name="TMPF">#REF!</definedName>
    <definedName name="TNETF" localSheetId="46">#REF!</definedName>
    <definedName name="TNETF" localSheetId="48">#REF!</definedName>
    <definedName name="TNETF" localSheetId="44">#REF!</definedName>
    <definedName name="TNETF" localSheetId="39">#REF!</definedName>
    <definedName name="TNETF" localSheetId="40">#REF!</definedName>
    <definedName name="TNETF" localSheetId="41">#REF!</definedName>
    <definedName name="TNETF" localSheetId="45">#REF!</definedName>
    <definedName name="TNETF" localSheetId="37">#REF!</definedName>
    <definedName name="TNETF" localSheetId="47">#REF!</definedName>
    <definedName name="TNETF" localSheetId="43">#REF!</definedName>
    <definedName name="TNETF" localSheetId="36">#REF!</definedName>
    <definedName name="TNETF" localSheetId="38">#REF!</definedName>
    <definedName name="TNETF" localSheetId="42">#REF!</definedName>
    <definedName name="TNETF">TNETF!$B$1</definedName>
    <definedName name="TNETF_Debt_Related" localSheetId="26">TNETF!$B$69:$H$73</definedName>
    <definedName name="TNETF_EQ" localSheetId="26">TNETF!$B$13:$I$67</definedName>
    <definedName name="TNETFNAV" localSheetId="26">TNETF!$B$87:$B$88</definedName>
    <definedName name="TNIDETF" localSheetId="46">#REF!</definedName>
    <definedName name="TNIDETF" localSheetId="48">#REF!</definedName>
    <definedName name="TNIDETF" localSheetId="44">#REF!</definedName>
    <definedName name="TNIDETF" localSheetId="39">#REF!</definedName>
    <definedName name="TNIDETF" localSheetId="40">#REF!</definedName>
    <definedName name="TNIDETF" localSheetId="41">#REF!</definedName>
    <definedName name="TNIDETF" localSheetId="45">#REF!</definedName>
    <definedName name="TNIDETF" localSheetId="37">#REF!</definedName>
    <definedName name="TNIDETF" localSheetId="47">#REF!</definedName>
    <definedName name="TNIDETF" localSheetId="43">#REF!</definedName>
    <definedName name="TNIDETF" localSheetId="36">#REF!</definedName>
    <definedName name="TNIDETF" localSheetId="38">#REF!</definedName>
    <definedName name="TNIDETF" localSheetId="42">#REF!</definedName>
    <definedName name="TNIDETF">TNIDETF!$B$1</definedName>
    <definedName name="TNIDETF_EQ" localSheetId="27">TNIDETF!$B$13:$I$45</definedName>
    <definedName name="TNIDETFNAV" localSheetId="27">TNIDETF!$B$59</definedName>
    <definedName name="TNIDFOF" localSheetId="46">#REF!</definedName>
    <definedName name="TNIDFOF" localSheetId="48">#REF!</definedName>
    <definedName name="TNIDFOF" localSheetId="44">#REF!</definedName>
    <definedName name="TNIDFOF" localSheetId="39">#REF!</definedName>
    <definedName name="TNIDFOF" localSheetId="40">#REF!</definedName>
    <definedName name="TNIDFOF" localSheetId="41">#REF!</definedName>
    <definedName name="TNIDFOF" localSheetId="45">#REF!</definedName>
    <definedName name="TNIDFOF" localSheetId="37">#REF!</definedName>
    <definedName name="TNIDFOF" localSheetId="47">#REF!</definedName>
    <definedName name="TNIDFOF" localSheetId="43">#REF!</definedName>
    <definedName name="TNIDFOF" localSheetId="36">#REF!</definedName>
    <definedName name="TNIDFOF" localSheetId="38">#REF!</definedName>
    <definedName name="TNIDFOF" localSheetId="42">#REF!</definedName>
    <definedName name="TNIDFOF">TNIDFOF!$B$1</definedName>
    <definedName name="TNIDFOF_Mutual_F_Units" localSheetId="28">TNIDFOF!$B$14:$H$15</definedName>
    <definedName name="TNIDFOFNAV" localSheetId="28">TNIDFOF!$B$29:$B$32</definedName>
    <definedName name="TNPBETF" localSheetId="46">#REF!</definedName>
    <definedName name="TNPBETF" localSheetId="48">#REF!</definedName>
    <definedName name="TNPBETF" localSheetId="44">#REF!</definedName>
    <definedName name="TNPBETF" localSheetId="39">#REF!</definedName>
    <definedName name="TNPBETF" localSheetId="40">#REF!</definedName>
    <definedName name="TNPBETF" localSheetId="41">#REF!</definedName>
    <definedName name="TNPBETF" localSheetId="45">#REF!</definedName>
    <definedName name="TNPBETF" localSheetId="37">#REF!</definedName>
    <definedName name="TNPBETF" localSheetId="47">#REF!</definedName>
    <definedName name="TNPBETF" localSheetId="43">#REF!</definedName>
    <definedName name="TNPBETF" localSheetId="36">#REF!</definedName>
    <definedName name="TNPBETF" localSheetId="38">#REF!</definedName>
    <definedName name="TNPBETF" localSheetId="42">#REF!</definedName>
    <definedName name="TNPBETF">TNPBETF!$B$1</definedName>
    <definedName name="TNPBETF_EQ" localSheetId="25">TNPBETF!$B$13:$I$26</definedName>
    <definedName name="TNPBETFNAV" localSheetId="25">TNPBETF!$B$40:$B$41</definedName>
    <definedName name="TNSIFDEC27" localSheetId="2">#REF!</definedName>
    <definedName name="TNSIFDEC27" localSheetId="47">TNSIFDEC27!$B$1</definedName>
    <definedName name="TNSIFDEC27">#REF!</definedName>
    <definedName name="TNSIFDEC27_Debt_Related" localSheetId="47">TNSIFDEC27!$B$42:$H$47</definedName>
    <definedName name="TNSIFDEC27_GOV_SEC" localSheetId="47">TNSIFDEC27!$B$22:$H$40</definedName>
    <definedName name="TNSIFDEC27NAV" localSheetId="47">TNSIFDEC27!$B$60:$B$67</definedName>
    <definedName name="TOF" localSheetId="2">#REF!</definedName>
    <definedName name="TOF" localSheetId="43">TOF!$B$1</definedName>
    <definedName name="TOF">#REF!</definedName>
    <definedName name="TOFNAV" localSheetId="43">TOF!$B$35:$B$42</definedName>
    <definedName name="TOIIS" localSheetId="1">#REF!</definedName>
    <definedName name="TOIIS" localSheetId="2">#REF!</definedName>
    <definedName name="TOIIS" localSheetId="46">#REF!</definedName>
    <definedName name="TOIIS" localSheetId="48">#REF!</definedName>
    <definedName name="TOIIS" localSheetId="44">#REF!</definedName>
    <definedName name="TOIIS" localSheetId="39">#REF!</definedName>
    <definedName name="TOIIS" localSheetId="40">#REF!</definedName>
    <definedName name="TOIIS" localSheetId="41">#REF!</definedName>
    <definedName name="TOIIS" localSheetId="45">#REF!</definedName>
    <definedName name="TOIIS" localSheetId="37">#REF!</definedName>
    <definedName name="TOIIS" localSheetId="47">#REF!</definedName>
    <definedName name="TOIIS" localSheetId="43">#REF!</definedName>
    <definedName name="TOIIS" localSheetId="36">#REF!</definedName>
    <definedName name="TOIIS" localSheetId="38">#REF!</definedName>
    <definedName name="TOIIS" localSheetId="42">#REF!</definedName>
    <definedName name="TOIIS">#REF!</definedName>
    <definedName name="TOIOS" localSheetId="1">#REF!</definedName>
    <definedName name="TOIOS" localSheetId="2">#REF!</definedName>
    <definedName name="TOIOS" localSheetId="46">#REF!</definedName>
    <definedName name="TOIOS" localSheetId="48">#REF!</definedName>
    <definedName name="TOIOS" localSheetId="44">#REF!</definedName>
    <definedName name="TOIOS" localSheetId="39">#REF!</definedName>
    <definedName name="TOIOS" localSheetId="40">#REF!</definedName>
    <definedName name="TOIOS" localSheetId="41">#REF!</definedName>
    <definedName name="TOIOS" localSheetId="45">#REF!</definedName>
    <definedName name="TOIOS" localSheetId="37">#REF!</definedName>
    <definedName name="TOIOS" localSheetId="47">#REF!</definedName>
    <definedName name="TOIOS" localSheetId="43">#REF!</definedName>
    <definedName name="TOIOS" localSheetId="36">#REF!</definedName>
    <definedName name="TOIOS" localSheetId="38">#REF!</definedName>
    <definedName name="TOIOS" localSheetId="42">#REF!</definedName>
    <definedName name="TOIOS">#REF!</definedName>
    <definedName name="TOISS" localSheetId="1">#REF!</definedName>
    <definedName name="TOISS" localSheetId="2">#REF!</definedName>
    <definedName name="TOISS" localSheetId="46">#REF!</definedName>
    <definedName name="TOISS" localSheetId="48">#REF!</definedName>
    <definedName name="TOISS" localSheetId="44">#REF!</definedName>
    <definedName name="TOISS" localSheetId="39">#REF!</definedName>
    <definedName name="TOISS" localSheetId="40">#REF!</definedName>
    <definedName name="TOISS" localSheetId="41">#REF!</definedName>
    <definedName name="TOISS" localSheetId="45">#REF!</definedName>
    <definedName name="TOISS" localSheetId="37">#REF!</definedName>
    <definedName name="TOISS" localSheetId="47">#REF!</definedName>
    <definedName name="TOISS" localSheetId="43">#REF!</definedName>
    <definedName name="TOISS" localSheetId="36">#REF!</definedName>
    <definedName name="TOISS" localSheetId="38">#REF!</definedName>
    <definedName name="TOISS" localSheetId="42">#REF!</definedName>
    <definedName name="TOISS">#REF!</definedName>
    <definedName name="TQNTF" localSheetId="46">#REF!</definedName>
    <definedName name="TQNTF" localSheetId="48">#REF!</definedName>
    <definedName name="TQNTF" localSheetId="44">#REF!</definedName>
    <definedName name="TQNTF" localSheetId="39">#REF!</definedName>
    <definedName name="TQNTF" localSheetId="40">#REF!</definedName>
    <definedName name="TQNTF" localSheetId="41">#REF!</definedName>
    <definedName name="TQNTF" localSheetId="45">#REF!</definedName>
    <definedName name="TQNTF" localSheetId="37">#REF!</definedName>
    <definedName name="TQNTF" localSheetId="47">#REF!</definedName>
    <definedName name="TQNTF" localSheetId="43">#REF!</definedName>
    <definedName name="TQNTF" localSheetId="36">#REF!</definedName>
    <definedName name="TQNTF" localSheetId="38">#REF!</definedName>
    <definedName name="TQNTF" localSheetId="42">#REF!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46">#REF!</definedName>
    <definedName name="TREF" localSheetId="48">#REF!</definedName>
    <definedName name="TREF" localSheetId="44">#REF!</definedName>
    <definedName name="TREF" localSheetId="39">#REF!</definedName>
    <definedName name="TREF" localSheetId="40">#REF!</definedName>
    <definedName name="TREF" localSheetId="41">#REF!</definedName>
    <definedName name="TREF" localSheetId="45">#REF!</definedName>
    <definedName name="TREF" localSheetId="37">#REF!</definedName>
    <definedName name="TREF" localSheetId="47">#REF!</definedName>
    <definedName name="TREF" localSheetId="43">#REF!</definedName>
    <definedName name="TREF" localSheetId="36">#REF!</definedName>
    <definedName name="TREF" localSheetId="38">#REF!</definedName>
    <definedName name="TREF" localSheetId="42">#REF!</definedName>
    <definedName name="TREF">TREF!$B$1</definedName>
    <definedName name="TREF_EQ" localSheetId="21">TREF!$B$13:$I$46</definedName>
    <definedName name="TREFNAV" localSheetId="21">TREF!$B$60:$B$67</definedName>
    <definedName name="TRSFC" localSheetId="2">#REF!</definedName>
    <definedName name="TRSFC" localSheetId="36">TRSFC!$B$1</definedName>
    <definedName name="TRSFC">#REF!</definedName>
    <definedName name="TRSFC_Debt_Related" localSheetId="36">TRSFC!$B$73:$H$77</definedName>
    <definedName name="TRSFC_EQ" localSheetId="36">TRSFC!$B$11:$I$59</definedName>
    <definedName name="TRSFC_GOV_SEC" localSheetId="36">TRSFC!$B$61:$H$71</definedName>
    <definedName name="TRSFCNAV" localSheetId="36">TRSFC!$B$90:$B$93</definedName>
    <definedName name="TRSFM" localSheetId="46">#REF!</definedName>
    <definedName name="TRSFM" localSheetId="48">#REF!</definedName>
    <definedName name="TRSFM" localSheetId="44">#REF!</definedName>
    <definedName name="TRSFM" localSheetId="39">#REF!</definedName>
    <definedName name="TRSFM" localSheetId="40">#REF!</definedName>
    <definedName name="TRSFM" localSheetId="41">#REF!</definedName>
    <definedName name="TRSFM" localSheetId="45">#REF!</definedName>
    <definedName name="TRSFM" localSheetId="37">#REF!</definedName>
    <definedName name="TRSFM" localSheetId="47">#REF!</definedName>
    <definedName name="TRSFM" localSheetId="43">#REF!</definedName>
    <definedName name="TRSFM" localSheetId="36">#REF!</definedName>
    <definedName name="TRSFM" localSheetId="38">#REF!</definedName>
    <definedName name="TRSFM" localSheetId="42">#REF!</definedName>
    <definedName name="TRSFM">TRSFM!$B$1</definedName>
    <definedName name="TRSFM_Debt_Related" localSheetId="35">TRSFM!$B$75:$H$86</definedName>
    <definedName name="TRSFM_Debt_Related_UNLISTED" localSheetId="35">TRSFM!$B$88:$H$89</definedName>
    <definedName name="TRSFM_EQ" localSheetId="35">TRSFM!$B$12:$I$63</definedName>
    <definedName name="TRSFM_GOV_SEC" localSheetId="35">TRSFM!$B$65:$H$73</definedName>
    <definedName name="TRSFMNAV" localSheetId="35">TRSFM!$B$103:$B$106</definedName>
    <definedName name="TRSFP" localSheetId="46">#REF!</definedName>
    <definedName name="TRSFP" localSheetId="48">#REF!</definedName>
    <definedName name="TRSFP" localSheetId="44">#REF!</definedName>
    <definedName name="TRSFP" localSheetId="39">#REF!</definedName>
    <definedName name="TRSFP" localSheetId="40">#REF!</definedName>
    <definedName name="TRSFP" localSheetId="41">#REF!</definedName>
    <definedName name="TRSFP" localSheetId="45">#REF!</definedName>
    <definedName name="TRSFP" localSheetId="37">#REF!</definedName>
    <definedName name="TRSFP" localSheetId="47">#REF!</definedName>
    <definedName name="TRSFP" localSheetId="43">#REF!</definedName>
    <definedName name="TRSFP" localSheetId="36">#REF!</definedName>
    <definedName name="TRSFP" localSheetId="38">#REF!</definedName>
    <definedName name="TRSFP" localSheetId="42">#REF!</definedName>
    <definedName name="TRSFP">TRSFP!$B$1</definedName>
    <definedName name="TRSFP_EQ" localSheetId="34">TRSFP!$B$12:$I$64</definedName>
    <definedName name="TRSFPNAV" localSheetId="34">TRSFP!$B$78:$B$81</definedName>
    <definedName name="TSCAPF" localSheetId="46">#REF!</definedName>
    <definedName name="TSCAPF" localSheetId="48">#REF!</definedName>
    <definedName name="TSCAPF" localSheetId="44">#REF!</definedName>
    <definedName name="TSCAPF" localSheetId="39">#REF!</definedName>
    <definedName name="TSCAPF" localSheetId="40">#REF!</definedName>
    <definedName name="TSCAPF" localSheetId="41">#REF!</definedName>
    <definedName name="TSCAPF" localSheetId="45">#REF!</definedName>
    <definedName name="TSCAPF" localSheetId="37">#REF!</definedName>
    <definedName name="TSCAPF" localSheetId="47">#REF!</definedName>
    <definedName name="TSCAPF" localSheetId="43">#REF!</definedName>
    <definedName name="TSCAPF" localSheetId="36">#REF!</definedName>
    <definedName name="TSCAPF" localSheetId="38">#REF!</definedName>
    <definedName name="TSCAPF" localSheetId="42">#REF!</definedName>
    <definedName name="TSCAPF">TSCAPF!$B$1</definedName>
    <definedName name="TSCAPF_EQ" localSheetId="11">TSCAPF!$B$13:$I$59</definedName>
    <definedName name="TSCAPF_EQ_FU_Related" localSheetId="11">TSCAPF!#REF!</definedName>
    <definedName name="TSCAPFNAV" localSheetId="11">TSCAPF!$B$79:$B$86</definedName>
    <definedName name="TSIPF3" localSheetId="1">#REF!</definedName>
    <definedName name="TSIPF3" localSheetId="2">#REF!</definedName>
    <definedName name="TSIPF3" localSheetId="46">#REF!</definedName>
    <definedName name="TSIPF3" localSheetId="48">#REF!</definedName>
    <definedName name="TSIPF3" localSheetId="44">#REF!</definedName>
    <definedName name="TSIPF3" localSheetId="39">#REF!</definedName>
    <definedName name="TSIPF3" localSheetId="40">#REF!</definedName>
    <definedName name="TSIPF3" localSheetId="41">#REF!</definedName>
    <definedName name="TSIPF3" localSheetId="45">#REF!</definedName>
    <definedName name="TSIPF3" localSheetId="37">#REF!</definedName>
    <definedName name="TSIPF3" localSheetId="47">#REF!</definedName>
    <definedName name="TSIPF3" localSheetId="43">#REF!</definedName>
    <definedName name="TSIPF3" localSheetId="36">#REF!</definedName>
    <definedName name="TSIPF3" localSheetId="38">#REF!</definedName>
    <definedName name="TSIPF3" localSheetId="42">#REF!</definedName>
    <definedName name="TSIPF3">#REF!</definedName>
    <definedName name="TSTBF" localSheetId="2">#REF!</definedName>
    <definedName name="TSTBF" localSheetId="46">#REF!</definedName>
    <definedName name="TSTBF" localSheetId="48">#REF!</definedName>
    <definedName name="TSTBF" localSheetId="44">#REF!</definedName>
    <definedName name="TSTBF" localSheetId="39">#REF!</definedName>
    <definedName name="TSTBF" localSheetId="40">#REF!</definedName>
    <definedName name="TSTBF" localSheetId="41">#REF!</definedName>
    <definedName name="TSTBF" localSheetId="45">#REF!</definedName>
    <definedName name="TSTBF" localSheetId="37">#REF!</definedName>
    <definedName name="TSTBF" localSheetId="47">#REF!</definedName>
    <definedName name="TSTBF" localSheetId="43">#REF!</definedName>
    <definedName name="TSTBF" localSheetId="36">#REF!</definedName>
    <definedName name="TSTBF" localSheetId="38">TSTBF!$B$1</definedName>
    <definedName name="TSTBF" localSheetId="42">#REF!</definedName>
    <definedName name="TSTBF">#REF!</definedName>
    <definedName name="TSTBF_Debt_Related" localSheetId="38">TSTBF!$B$47:$H$79</definedName>
    <definedName name="TSTBF_Debt_Related_UNLISTED" localSheetId="38">TSTBF!$B$81:$H$83</definedName>
    <definedName name="TSTBF_GOV_SEC" localSheetId="38">TSTBF!$B$23:$H$45</definedName>
    <definedName name="TSTBF_MM" localSheetId="38">TSTBF!$B$85:$H$92</definedName>
    <definedName name="TSTBF_Mutual_F_Units" localSheetId="38">TSTBF!#REF!</definedName>
    <definedName name="TSTBFNAV" localSheetId="38">TSTBF!$B$109:$B$120</definedName>
    <definedName name="TTAF1" localSheetId="1">#REF!</definedName>
    <definedName name="TTAF1" localSheetId="2">#REF!</definedName>
    <definedName name="TTAF1" localSheetId="46">#REF!</definedName>
    <definedName name="TTAF1" localSheetId="48">#REF!</definedName>
    <definedName name="TTAF1" localSheetId="44">#REF!</definedName>
    <definedName name="TTAF1" localSheetId="39">#REF!</definedName>
    <definedName name="TTAF1" localSheetId="40">#REF!</definedName>
    <definedName name="TTAF1" localSheetId="41">#REF!</definedName>
    <definedName name="TTAF1" localSheetId="45">#REF!</definedName>
    <definedName name="TTAF1" localSheetId="37">#REF!</definedName>
    <definedName name="TTAF1" localSheetId="47">#REF!</definedName>
    <definedName name="TTAF1" localSheetId="43">#REF!</definedName>
    <definedName name="TTAF1" localSheetId="36">#REF!</definedName>
    <definedName name="TTAF1" localSheetId="38">#REF!</definedName>
    <definedName name="TTAF1" localSheetId="42">#REF!</definedName>
    <definedName name="TTAF1">#REF!</definedName>
    <definedName name="TTMF" localSheetId="1">#REF!</definedName>
    <definedName name="TTMF" localSheetId="2">#REF!</definedName>
    <definedName name="TTMF" localSheetId="46">#REF!</definedName>
    <definedName name="TTMF" localSheetId="48">#REF!</definedName>
    <definedName name="TTMF" localSheetId="44">#REF!</definedName>
    <definedName name="TTMF" localSheetId="39">#REF!</definedName>
    <definedName name="TTMF" localSheetId="40">#REF!</definedName>
    <definedName name="TTMF" localSheetId="41">#REF!</definedName>
    <definedName name="TTMF" localSheetId="45">#REF!</definedName>
    <definedName name="TTMF" localSheetId="37">#REF!</definedName>
    <definedName name="TTMF" localSheetId="47">#REF!</definedName>
    <definedName name="TTMF" localSheetId="43">#REF!</definedName>
    <definedName name="TTMF" localSheetId="36">#REF!</definedName>
    <definedName name="TTMF" localSheetId="38">#REF!</definedName>
    <definedName name="TTMF" localSheetId="42">#REF!</definedName>
    <definedName name="TTMF">#REF!</definedName>
    <definedName name="TTMFSP1" localSheetId="2">#REF!</definedName>
    <definedName name="TTMFSP1" localSheetId="46">#REF!</definedName>
    <definedName name="TTMFSP1" localSheetId="48">#REF!</definedName>
    <definedName name="TTMFSP1" localSheetId="44">#REF!</definedName>
    <definedName name="TTMFSP1" localSheetId="39">#REF!</definedName>
    <definedName name="TTMFSP1" localSheetId="40">#REF!</definedName>
    <definedName name="TTMFSP1" localSheetId="41">#REF!</definedName>
    <definedName name="TTMFSP1" localSheetId="45">#REF!</definedName>
    <definedName name="TTMFSP1" localSheetId="37">#REF!</definedName>
    <definedName name="TTMFSP1" localSheetId="47">#REF!</definedName>
    <definedName name="TTMFSP1" localSheetId="43">#REF!</definedName>
    <definedName name="TTMFSP1" localSheetId="36">#REF!</definedName>
    <definedName name="TTMFSP1" localSheetId="38">#REF!</definedName>
    <definedName name="TTMFSP1" localSheetId="42">#REF!</definedName>
    <definedName name="TTMFSP1">#REF!</definedName>
    <definedName name="TTOFE" localSheetId="46">#REF!</definedName>
    <definedName name="TTOFE" localSheetId="48">#REF!</definedName>
    <definedName name="TTOFE" localSheetId="44">#REF!</definedName>
    <definedName name="TTOFE" localSheetId="39">#REF!</definedName>
    <definedName name="TTOFE" localSheetId="40">#REF!</definedName>
    <definedName name="TTOFE" localSheetId="41">#REF!</definedName>
    <definedName name="TTOFE" localSheetId="45">#REF!</definedName>
    <definedName name="TTOFE" localSheetId="37">#REF!</definedName>
    <definedName name="TTOFE" localSheetId="47">#REF!</definedName>
    <definedName name="TTOFE" localSheetId="43">#REF!</definedName>
    <definedName name="TTOFE" localSheetId="36">#REF!</definedName>
    <definedName name="TTOFE" localSheetId="38">#REF!</definedName>
    <definedName name="TTOFE" localSheetId="42">#REF!</definedName>
    <definedName name="TTOFE">TTOFE!$B$1</definedName>
    <definedName name="TTOFE_EQ" localSheetId="8">TTOFE!$B$13:$I$69</definedName>
    <definedName name="TTOFE_EQ_FU_Related" localSheetId="8">TTOFE!#REF!</definedName>
    <definedName name="TTOFENAV" localSheetId="8">TTOFE!$B$88:$B$95</definedName>
    <definedName name="TTSF96" localSheetId="46">#REF!</definedName>
    <definedName name="TTSF96" localSheetId="48">#REF!</definedName>
    <definedName name="TTSF96" localSheetId="44">#REF!</definedName>
    <definedName name="TTSF96" localSheetId="39">#REF!</definedName>
    <definedName name="TTSF96" localSheetId="40">#REF!</definedName>
    <definedName name="TTSF96" localSheetId="41">#REF!</definedName>
    <definedName name="TTSF96" localSheetId="45">#REF!</definedName>
    <definedName name="TTSF96" localSheetId="37">#REF!</definedName>
    <definedName name="TTSF96" localSheetId="47">#REF!</definedName>
    <definedName name="TTSF96" localSheetId="43">#REF!</definedName>
    <definedName name="TTSF96" localSheetId="36">#REF!</definedName>
    <definedName name="TTSF96" localSheetId="38">#REF!</definedName>
    <definedName name="TTSF96" localSheetId="42">#REF!</definedName>
    <definedName name="TTSF96">TTSF96!$B$1</definedName>
    <definedName name="TTSF96_EQ" localSheetId="15">TTSF96!$B$13:$I$68</definedName>
    <definedName name="TTSF96NAV" localSheetId="15">TTSF96!$B$82:$B$89</definedName>
    <definedName name="TUDG3S" localSheetId="1">#REF!</definedName>
    <definedName name="TUDG3S" localSheetId="2">#REF!</definedName>
    <definedName name="TUDG3S" localSheetId="46">#REF!</definedName>
    <definedName name="TUDG3S" localSheetId="48">#REF!</definedName>
    <definedName name="TUDG3S" localSheetId="44">#REF!</definedName>
    <definedName name="TUDG3S" localSheetId="39">#REF!</definedName>
    <definedName name="TUDG3S" localSheetId="40">#REF!</definedName>
    <definedName name="TUDG3S" localSheetId="41">#REF!</definedName>
    <definedName name="TUDG3S" localSheetId="45">#REF!</definedName>
    <definedName name="TUDG3S" localSheetId="37">#REF!</definedName>
    <definedName name="TUDG3S" localSheetId="47">#REF!</definedName>
    <definedName name="TUDG3S" localSheetId="43">#REF!</definedName>
    <definedName name="TUDG3S" localSheetId="36">#REF!</definedName>
    <definedName name="TUDG3S" localSheetId="38">#REF!</definedName>
    <definedName name="TUDG3S" localSheetId="42">#REF!</definedName>
    <definedName name="TUDG3S">#REF!</definedName>
    <definedName name="TUDS" localSheetId="1">#REF!</definedName>
    <definedName name="TUDS" localSheetId="2">#REF!</definedName>
    <definedName name="TUDS" localSheetId="46">#REF!</definedName>
    <definedName name="TUDS" localSheetId="48">#REF!</definedName>
    <definedName name="TUDS" localSheetId="44">#REF!</definedName>
    <definedName name="TUDS" localSheetId="39">#REF!</definedName>
    <definedName name="TUDS" localSheetId="40">#REF!</definedName>
    <definedName name="TUDS" localSheetId="41">#REF!</definedName>
    <definedName name="TUDS" localSheetId="45">#REF!</definedName>
    <definedName name="TUDS" localSheetId="37">#REF!</definedName>
    <definedName name="TUDS" localSheetId="47">#REF!</definedName>
    <definedName name="TUDS" localSheetId="43">#REF!</definedName>
    <definedName name="TUDS" localSheetId="36">#REF!</definedName>
    <definedName name="TUDS" localSheetId="38">#REF!</definedName>
    <definedName name="TUDS" localSheetId="42">#REF!</definedName>
    <definedName name="TUDS">#REF!</definedName>
    <definedName name="TURG3S" localSheetId="1">#REF!</definedName>
    <definedName name="TURG3S" localSheetId="2">#REF!</definedName>
    <definedName name="TURG3S" localSheetId="46">#REF!</definedName>
    <definedName name="TURG3S" localSheetId="48">#REF!</definedName>
    <definedName name="TURG3S" localSheetId="44">#REF!</definedName>
    <definedName name="TURG3S" localSheetId="39">#REF!</definedName>
    <definedName name="TURG3S" localSheetId="40">#REF!</definedName>
    <definedName name="TURG3S" localSheetId="41">#REF!</definedName>
    <definedName name="TURG3S" localSheetId="45">#REF!</definedName>
    <definedName name="TURG3S" localSheetId="37">#REF!</definedName>
    <definedName name="TURG3S" localSheetId="47">#REF!</definedName>
    <definedName name="TURG3S" localSheetId="43">#REF!</definedName>
    <definedName name="TURG3S" localSheetId="36">#REF!</definedName>
    <definedName name="TURG3S" localSheetId="38">#REF!</definedName>
    <definedName name="TURG3S" localSheetId="42">#REF!</definedName>
    <definedName name="TURG3S">#REF!</definedName>
    <definedName name="TURS" localSheetId="1">#REF!</definedName>
    <definedName name="TURS" localSheetId="2">#REF!</definedName>
    <definedName name="TURS" localSheetId="46">#REF!</definedName>
    <definedName name="TURS" localSheetId="48">#REF!</definedName>
    <definedName name="TURS" localSheetId="44">#REF!</definedName>
    <definedName name="TURS" localSheetId="39">#REF!</definedName>
    <definedName name="TURS" localSheetId="40">#REF!</definedName>
    <definedName name="TURS" localSheetId="41">#REF!</definedName>
    <definedName name="TURS" localSheetId="45">#REF!</definedName>
    <definedName name="TURS" localSheetId="37">#REF!</definedName>
    <definedName name="TURS" localSheetId="47">#REF!</definedName>
    <definedName name="TURS" localSheetId="43">#REF!</definedName>
    <definedName name="TURS" localSheetId="36">#REF!</definedName>
    <definedName name="TURS" localSheetId="38">#REF!</definedName>
    <definedName name="TURS" localSheetId="42">#REF!</definedName>
    <definedName name="TURS">#REF!</definedName>
    <definedName name="TUSTF" localSheetId="2">#REF!</definedName>
    <definedName name="TUSTF" localSheetId="42">TUSTF!$B$1</definedName>
    <definedName name="TUSTF">#REF!</definedName>
    <definedName name="TUSTF_Debt_Related" localSheetId="42">TUSTF!$B$29:$H$40</definedName>
    <definedName name="TUSTF_GOV_SEC" localSheetId="42">TUSTF!$B$22:$H$27</definedName>
    <definedName name="TUSTF_MM" localSheetId="42">TUSTF!$B$42:$H$62</definedName>
    <definedName name="TUSTFNAV" localSheetId="42">TUSTF!$B$75:$B$86</definedName>
    <definedName name="TVFS1" localSheetId="2">#REF!</definedName>
    <definedName name="TVFS1" localSheetId="46">#REF!</definedName>
    <definedName name="TVFS1" localSheetId="48">#REF!</definedName>
    <definedName name="TVFS1" localSheetId="44">#REF!</definedName>
    <definedName name="TVFS1" localSheetId="39">#REF!</definedName>
    <definedName name="TVFS1" localSheetId="40">#REF!</definedName>
    <definedName name="TVFS1" localSheetId="41">#REF!</definedName>
    <definedName name="TVFS1" localSheetId="45">#REF!</definedName>
    <definedName name="TVFS1" localSheetId="37">#REF!</definedName>
    <definedName name="TVFS1" localSheetId="47">#REF!</definedName>
    <definedName name="TVFS1" localSheetId="43">#REF!</definedName>
    <definedName name="TVFS1" localSheetId="36">#REF!</definedName>
    <definedName name="TVFS1" localSheetId="38">#REF!</definedName>
    <definedName name="TVFS1" localSheetId="42">#REF!</definedName>
    <definedName name="TVFS1">#REF!</definedName>
    <definedName name="TVFS2" localSheetId="2">#REF!</definedName>
    <definedName name="TVFS2" localSheetId="46">#REF!</definedName>
    <definedName name="TVFS2" localSheetId="48">#REF!</definedName>
    <definedName name="TVFS2" localSheetId="44">#REF!</definedName>
    <definedName name="TVFS2" localSheetId="39">#REF!</definedName>
    <definedName name="TVFS2" localSheetId="40">#REF!</definedName>
    <definedName name="TVFS2" localSheetId="41">#REF!</definedName>
    <definedName name="TVFS2" localSheetId="45">#REF!</definedName>
    <definedName name="TVFS2" localSheetId="37">#REF!</definedName>
    <definedName name="TVFS2" localSheetId="47">#REF!</definedName>
    <definedName name="TVFS2" localSheetId="43">#REF!</definedName>
    <definedName name="TVFS2" localSheetId="36">#REF!</definedName>
    <definedName name="TVFS2" localSheetId="38">#REF!</definedName>
    <definedName name="TVFS2" localSheetId="42">#REF!</definedName>
    <definedName name="TVFS2">#REF!</definedName>
    <definedName name="TYCF" localSheetId="46">#REF!</definedName>
    <definedName name="TYCF" localSheetId="48">#REF!</definedName>
    <definedName name="TYCF" localSheetId="44">#REF!</definedName>
    <definedName name="TYCF" localSheetId="39">#REF!</definedName>
    <definedName name="TYCF" localSheetId="40">#REF!</definedName>
    <definedName name="TYCF" localSheetId="41">#REF!</definedName>
    <definedName name="TYCF" localSheetId="45">#REF!</definedName>
    <definedName name="TYCF" localSheetId="37">#REF!</definedName>
    <definedName name="TYCF" localSheetId="47">#REF!</definedName>
    <definedName name="TYCF" localSheetId="43">#REF!</definedName>
    <definedName name="TYCF" localSheetId="36">#REF!</definedName>
    <definedName name="TYCF" localSheetId="38">#REF!</definedName>
    <definedName name="TYCF" localSheetId="42">#REF!</definedName>
    <definedName name="TYCF">TYCF!$B$1</definedName>
    <definedName name="TYCF_EQ" localSheetId="30">TYCF!$B$12:$I$64</definedName>
    <definedName name="TYCFNAV" localSheetId="30">TYCF!$B$78:$B$81</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4" l="1"/>
  <c r="G54" i="24"/>
  <c r="H53" i="24"/>
  <c r="G53" i="24"/>
  <c r="H51" i="24"/>
  <c r="G51" i="24"/>
  <c r="A5" i="37"/>
  <c r="A6" i="37" s="1"/>
  <c r="A7" i="37" s="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C198" i="30"/>
  <c r="C201" i="30" s="1"/>
  <c r="C179" i="30"/>
  <c r="C167" i="16"/>
  <c r="C165" i="16"/>
  <c r="C153" i="16"/>
  <c r="C238" i="30" l="1"/>
  <c r="C234" i="30"/>
  <c r="C240" i="30" l="1"/>
  <c r="C151" i="26"/>
  <c r="C148" i="26"/>
  <c r="C143" i="26"/>
  <c r="C119" i="26"/>
  <c r="C121" i="26" s="1"/>
  <c r="C114" i="26"/>
  <c r="C191" i="7"/>
  <c r="C189" i="7"/>
  <c r="C185" i="7"/>
  <c r="C160" i="7"/>
  <c r="C163" i="7" s="1"/>
  <c r="C154" i="7"/>
  <c r="C140" i="6"/>
  <c r="C114" i="6"/>
  <c r="C112" i="6"/>
  <c r="C107" i="6" l="1"/>
  <c r="C1472" i="34" l="1"/>
  <c r="C1475" i="34" s="1"/>
  <c r="C1457" i="34"/>
  <c r="C607" i="28"/>
  <c r="C601" i="28"/>
  <c r="H583" i="28"/>
  <c r="C562" i="28"/>
  <c r="C458" i="28"/>
  <c r="C1397" i="34"/>
  <c r="C1400" i="34" s="1"/>
  <c r="C1118" i="34"/>
  <c r="C609" i="28" l="1"/>
  <c r="C565" i="28"/>
  <c r="C103" i="22"/>
  <c r="C100" i="22"/>
  <c r="C95" i="22"/>
  <c r="C1000" i="15" l="1"/>
  <c r="C879" i="15"/>
  <c r="C1002" i="15" l="1"/>
  <c r="C487" i="15"/>
  <c r="C408" i="15"/>
  <c r="C489" i="15" l="1"/>
  <c r="C5794" i="35" l="1"/>
  <c r="C4470" i="35"/>
  <c r="C5796" i="35" l="1"/>
  <c r="C81" i="24"/>
  <c r="C117" i="30"/>
  <c r="C109" i="16"/>
  <c r="C147" i="23"/>
  <c r="C155" i="15"/>
  <c r="C128" i="28"/>
  <c r="C238" i="34"/>
  <c r="C357" i="35"/>
  <c r="H101" i="15" l="1"/>
  <c r="G101" i="15"/>
  <c r="H82" i="15" l="1"/>
  <c r="G82" i="15"/>
  <c r="H28" i="52" l="1"/>
  <c r="G28" i="52"/>
  <c r="H48" i="51"/>
  <c r="G48" i="51"/>
  <c r="H41" i="51"/>
  <c r="G41" i="51"/>
  <c r="H63" i="50"/>
  <c r="G63" i="50"/>
  <c r="H60" i="50"/>
  <c r="G60" i="50"/>
  <c r="H49" i="50"/>
  <c r="G49" i="50"/>
  <c r="H44" i="49"/>
  <c r="G44" i="49"/>
  <c r="H41" i="49"/>
  <c r="G41" i="49"/>
  <c r="H81" i="48"/>
  <c r="G81" i="48"/>
  <c r="H78" i="48"/>
  <c r="G78" i="48"/>
  <c r="H75" i="48"/>
  <c r="G75" i="48"/>
  <c r="H39" i="48"/>
  <c r="H83" i="48" s="1"/>
  <c r="H84" i="48" s="1"/>
  <c r="G39" i="48"/>
  <c r="G83" i="48" s="1"/>
  <c r="G84" i="48" s="1"/>
  <c r="H63" i="46"/>
  <c r="G63" i="46"/>
  <c r="H41" i="46"/>
  <c r="G41" i="46"/>
  <c r="H28" i="46"/>
  <c r="G28" i="46"/>
  <c r="H78" i="45"/>
  <c r="G78" i="45"/>
  <c r="H44" i="44"/>
  <c r="G44" i="44"/>
  <c r="H31" i="44"/>
  <c r="H46" i="44" s="1"/>
  <c r="H47" i="44" s="1"/>
  <c r="G31" i="44"/>
  <c r="G46" i="44" s="1"/>
  <c r="G47" i="44" s="1"/>
  <c r="H100" i="42"/>
  <c r="G100" i="42"/>
  <c r="H82" i="42"/>
  <c r="G82" i="42"/>
  <c r="H48" i="42"/>
  <c r="G48" i="42"/>
  <c r="H97" i="41"/>
  <c r="G97" i="41"/>
  <c r="H93" i="41"/>
  <c r="G93" i="41"/>
  <c r="H84" i="41"/>
  <c r="G84" i="41"/>
  <c r="H80" i="41"/>
  <c r="G80" i="41"/>
  <c r="G99" i="41" s="1"/>
  <c r="G100" i="41" s="1"/>
  <c r="H46" i="41"/>
  <c r="H99" i="41" s="1"/>
  <c r="H100" i="41" s="1"/>
  <c r="G46" i="41"/>
  <c r="H93" i="40"/>
  <c r="G93" i="40"/>
  <c r="H45" i="40"/>
  <c r="H96" i="40" s="1"/>
  <c r="H97" i="40" s="1"/>
  <c r="G45" i="40"/>
  <c r="G96" i="40" s="1"/>
  <c r="G97" i="40" s="1"/>
  <c r="H78" i="39"/>
  <c r="G78" i="39"/>
  <c r="H72" i="39"/>
  <c r="G72" i="39"/>
  <c r="H60" i="39"/>
  <c r="G60" i="39"/>
  <c r="H69" i="30" l="1"/>
  <c r="G69" i="30"/>
  <c r="H73" i="30"/>
  <c r="G73" i="30"/>
  <c r="G74" i="30" l="1"/>
  <c r="H74" i="30"/>
  <c r="H65" i="28"/>
  <c r="G65" i="28"/>
  <c r="H88" i="28"/>
  <c r="G88" i="28"/>
  <c r="H69" i="28"/>
  <c r="G69" i="28"/>
  <c r="H126" i="34"/>
  <c r="G126" i="34"/>
  <c r="H201" i="34"/>
  <c r="G201" i="34"/>
  <c r="H288" i="35"/>
  <c r="G288" i="35"/>
  <c r="H321" i="35"/>
  <c r="G321" i="35"/>
  <c r="H74" i="17"/>
  <c r="H75" i="17" s="1"/>
  <c r="G74" i="17"/>
  <c r="G75" i="17" s="1"/>
  <c r="H70" i="17"/>
  <c r="G70" i="17"/>
  <c r="H64" i="4"/>
  <c r="G64" i="4"/>
  <c r="H60" i="4"/>
  <c r="G60" i="4"/>
  <c r="G65" i="4" s="1"/>
  <c r="H64" i="19"/>
  <c r="G64" i="19"/>
  <c r="H60" i="19"/>
  <c r="H65" i="19" s="1"/>
  <c r="G60" i="19"/>
  <c r="G65" i="19" s="1"/>
  <c r="H104" i="23"/>
  <c r="G104" i="23"/>
  <c r="G70" i="28" l="1"/>
  <c r="H70" i="28"/>
  <c r="H65" i="4"/>
  <c r="H315" i="35" l="1"/>
  <c r="G315" i="35"/>
  <c r="H310" i="35"/>
  <c r="G310" i="35"/>
  <c r="H302" i="35"/>
  <c r="G302" i="35"/>
  <c r="H197" i="34"/>
  <c r="G197" i="34"/>
  <c r="H148" i="34"/>
  <c r="G148" i="34"/>
  <c r="H43" i="33"/>
  <c r="G43" i="33"/>
  <c r="H65" i="32"/>
  <c r="G65" i="32"/>
  <c r="H62" i="32"/>
  <c r="G62" i="32"/>
  <c r="H53" i="31"/>
  <c r="G53" i="31"/>
  <c r="H41" i="31"/>
  <c r="G41" i="31"/>
  <c r="H83" i="30"/>
  <c r="G83" i="30"/>
  <c r="H80" i="30"/>
  <c r="G80" i="30"/>
  <c r="H50" i="29"/>
  <c r="G50" i="29"/>
  <c r="H84" i="28"/>
  <c r="G84" i="28"/>
  <c r="H80" i="28"/>
  <c r="G80" i="28"/>
  <c r="H71" i="27"/>
  <c r="G71" i="27"/>
  <c r="H69" i="26"/>
  <c r="G69" i="26"/>
  <c r="H47" i="25"/>
  <c r="G47" i="25"/>
  <c r="H101" i="23"/>
  <c r="G101" i="23"/>
  <c r="H97" i="23"/>
  <c r="G97" i="23"/>
  <c r="H75" i="23"/>
  <c r="G75" i="23"/>
  <c r="H54" i="23"/>
  <c r="G54" i="23"/>
  <c r="H52" i="22"/>
  <c r="G52" i="22"/>
  <c r="H46" i="22"/>
  <c r="G46" i="22"/>
  <c r="H41" i="21"/>
  <c r="G41" i="21"/>
  <c r="H69" i="20"/>
  <c r="G69" i="20"/>
  <c r="H59" i="18"/>
  <c r="G59" i="18"/>
  <c r="H75" i="16"/>
  <c r="G75" i="16"/>
  <c r="H119" i="15"/>
  <c r="G119" i="15"/>
  <c r="H116" i="15"/>
  <c r="G116" i="15"/>
  <c r="H111" i="15"/>
  <c r="G111" i="15"/>
  <c r="H74" i="14"/>
  <c r="G74" i="14"/>
  <c r="H68" i="14"/>
  <c r="G68" i="14"/>
  <c r="H74" i="13"/>
  <c r="G74" i="13"/>
  <c r="H68" i="13"/>
  <c r="G68" i="13"/>
  <c r="H16" i="12"/>
  <c r="G16" i="12"/>
  <c r="H46" i="11"/>
  <c r="G46" i="11"/>
  <c r="H27" i="10"/>
  <c r="G27" i="10"/>
  <c r="H52" i="9"/>
  <c r="G52" i="9"/>
  <c r="H46" i="9"/>
  <c r="G46" i="9"/>
  <c r="H47" i="8"/>
  <c r="G47" i="8"/>
  <c r="H90" i="7"/>
  <c r="G90" i="7"/>
  <c r="H87" i="7"/>
  <c r="G87" i="7"/>
  <c r="H74" i="7"/>
  <c r="G74" i="7"/>
  <c r="H64" i="7"/>
  <c r="G64" i="7"/>
  <c r="H65" i="6"/>
  <c r="G65" i="6"/>
  <c r="H47" i="5"/>
  <c r="G47" i="5"/>
  <c r="H65" i="3"/>
  <c r="G65" i="3"/>
  <c r="G85" i="30" l="1"/>
  <c r="G86" i="30" s="1"/>
  <c r="H85" i="30"/>
  <c r="H86" i="30" s="1"/>
  <c r="G90" i="28"/>
  <c r="G91" i="28" s="1"/>
  <c r="H90" i="28"/>
  <c r="H91" i="28" s="1"/>
  <c r="G121" i="15"/>
  <c r="G122" i="15" s="1"/>
  <c r="H121" i="15"/>
  <c r="H122" i="15" s="1"/>
  <c r="G203" i="34"/>
  <c r="G204" i="34" s="1"/>
  <c r="H203" i="34"/>
  <c r="H204" i="34" s="1"/>
  <c r="G324" i="35"/>
  <c r="G325" i="35" s="1"/>
  <c r="H324" i="35"/>
  <c r="H325" i="3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1CEBE5-59B2-4BA2-9BE9-7145871B8E1A}" name="Connection1813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BPSU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BPSUF')_x000d_order by 6 desc"/>
  </connection>
  <connection id="2" xr16:uid="{51AAB22A-724B-4BA9-9C13-1DAB3AD7A8A9}" name="Connection181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BPSUF' _x000d_ _x000d_and WEEKEND_DT='30 sep 2022' and a.ASSET_TYPE in('05','06','07','09','11','12','14','25','29','34','18','52') and LISTED_Y_N='Y'  _x000d_and a.schclass='GLOBAL' and a.security is not null and a.UNITS&gt;0  and LAST_NET_ASSETS&gt;1 and f.schclass='GLOBAL' ) _x000d_where MKTVAL &gt; 0) order by 6 desc"/>
  </connection>
  <connection id="3" xr16:uid="{4E452AD6-7716-4779-A8A1-BE1A3C7D9D26}" name="Connection1816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BPSUF' _x000d_ and LAST_NET_ASSETS&gt;1 and f.SCHCLASS='GLOBAL'_x000d_and WEEKEND_DT='30 sep 2022' and a.ASSET_TYPE in('16','17','19','20','22','03','15'))  _x000d_where MKTVAL &gt; 0 order by 6 desc"/>
  </connection>
  <connection id="4" xr16:uid="{189D75C0-7DE9-48AD-9681-F49331A87F39}" name="Connection181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D2777498-6FE3-4C23-BC81-FEC5820D02F8}" name="Connection182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CORPB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CORPBF')_x000d_order by 6 desc"/>
  </connection>
  <connection id="6" xr16:uid="{3D8DA301-5B82-4C47-BC34-1A01895AE6A4}" name="Connection1821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CORPBF' _x000d_ _x000d_and WEEKEND_DT='30 sep 2022' and a.ASSET_TYPE in('05','06','07','09','11','12','14','25','29','34','18','52') and LISTED_Y_N='Y'  _x000d_and a.schclass='GLOBAL' and a.security is not null and a.UNITS&gt;0  and LAST_NET_ASSETS&gt;1 and f.schclass='GLOBAL' ) _x000d_where MKTVAL &gt; 0) order by 6 desc"/>
  </connection>
  <connection id="7" xr16:uid="{AC7631D7-A43F-46F2-B23D-78C3ACA0D64E}" name="Connection1821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CORPBF' _x000d_ _x000d_and WEEKEND_DT='30 sep 2022' and a.ASSET_TYPE in('05','06','07','09','11','12','14','25','29','34','18','52') and LISTED_Y_N='N'  _x000d_and a.schclass='GLOBAL' and a.security is not null and a.UNITS&gt;0   and LAST_NET_ASSETS&gt;1 and f.schclass='GLOBAL' ) _x000d_where MKTVAL &gt; 0) order by 6 desc"/>
  </connection>
  <connection id="8" xr16:uid="{63655779-0F0B-48F8-A166-1A68DD806FAD}" name="Connection182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7BF539AC-2123-4C3B-B5B2-44953EB1D262}" name="Connection182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CIGIF0426'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CIGIF0426')_x000d_order by 6 desc"/>
  </connection>
  <connection id="10" xr16:uid="{EE88895D-E511-4647-8A96-4BC5795F044D}" name="Connection182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992195C6-A87D-45E7-9347-0BCFBB974D39}" name="Connection182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FR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FRF')_x000d_order by 6 desc"/>
  </connection>
  <connection id="12" xr16:uid="{0C1C9333-90A9-4F59-8D80-7CA1B2A4B328}" name="Connection182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FRF' _x000d_ _x000d_and WEEKEND_DT='30 sep 2022' and a.ASSET_TYPE in('05','06','07','09','11','12','14','25','29','34','18','52') and LISTED_Y_N='Y'  _x000d_and a.schclass='GLOBAL' and a.security is not null and a.UNITS&gt;0  and LAST_NET_ASSETS&gt;1 and f.schclass='GLOBAL' ) _x000d_where MKTVAL &gt; 0) order by 6 desc"/>
  </connection>
  <connection id="13" xr16:uid="{1518247F-FBB5-4C8B-A497-69C3D8FC96D8}" name="Connection182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D420DA08-26FC-4BBB-92D5-53BED271AAA0}" name="Connection1825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GSFR'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GSFR')_x000d_order by 6 desc"/>
  </connection>
  <connection id="15" xr16:uid="{42B35062-5FDB-4B5B-9CD0-E82F29608F2F}" name="Connection1825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GSFR' _x000d_ and LAST_NET_ASSETS&gt;1 and f.SCHCLASS='GLOBAL'_x000d_and WEEKEND_DT='30 sep 2022' and a.ASSET_TYPE in('16','17','19','20','22','03','15'))  _x000d_where MKTVAL &gt; 0 order by 6 desc"/>
  </connection>
  <connection id="16" xr16:uid="{8B6DB1DB-CD5F-49BB-AB4A-D4C32656F4F8}" name="Connection182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 xr16:uid="{AAA7C155-14F5-46E4-B1BB-B0C6DCCF9F62}" name="Connection182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L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LF')_x000d_order by 6 desc"/>
  </connection>
  <connection id="18" xr16:uid="{060AEA03-A655-4F7A-A7DE-03BCDEDE395D}" name="Connection1827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LF' _x000d_ and LAST_NET_ASSETS&gt;1 and f.SCHCLASS='GLOBAL'_x000d_and WEEKEND_DT='30 sep 2022' and a.ASSET_TYPE in('16','17','19','20','22','03','15'))  _x000d_where MKTVAL &gt; 0 order by 6 desc"/>
  </connection>
  <connection id="19" xr16:uid="{B23047CF-B469-46A1-ACF1-29A8779AD27D}" name="Connection182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F6920A40-57E0-4F8E-82AA-20E5D07B9405}" name="Connection182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NSIFDEC27'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NSIFDEC27')_x000d_order by 6 desc"/>
  </connection>
  <connection id="21" xr16:uid="{DFD0F01A-2C72-4FAF-9F79-9ADC995F8C12}" name="Connection182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NSIFDEC27' _x000d_ _x000d_and WEEKEND_DT='30 sep 2022' and a.ASSET_TYPE in('05','06','07','09','11','12','14','25','29','34','18','52') and LISTED_Y_N='Y'  _x000d_and a.schclass='GLOBAL' and a.security is not null and a.UNITS&gt;0  and LAST_NET_ASSETS&gt;1 and f.schclass='GLOBAL' ) _x000d_where MKTVAL &gt; 0) order by 6 desc"/>
  </connection>
  <connection id="22" xr16:uid="{3DEA2340-9F79-48ED-BA05-CD4CB6A185A9}" name="Connection18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EB98B9C5-3ADE-4675-B06F-E98447FB7F23}" name="Connection183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E1C7B6B6-E835-47D3-89D9-4A52503D8D76}" name="Connection183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RSFC' _x000d_ _x000d_and WEEKEND_DT='30 sep 2022' and a.ASSET_TYPE in ('01','45','51')  _x000d_and a.schclass='GLOBAL' and a.security is not null and a.UNITS&gt;0   and LAST_NET_ASSETS&gt;1 and f.schclass='GLOBAL' ) _x000d_where units &gt; 0 _x000d_order by 6 desc"/>
  </connection>
  <connection id="25" xr16:uid="{597B8B8F-0785-4566-9020-B1AF85AC434A}" name="Connection183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RSFC'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RSFC')_x000d_order by 6 desc"/>
  </connection>
  <connection id="26" xr16:uid="{F016CD4C-031D-427D-8E7F-52A62B4F59FC}" name="Connection183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RSFC' _x000d_ _x000d_and WEEKEND_DT='30 sep 2022' and a.ASSET_TYPE in('05','06','07','09','11','12','14','25','29','34','18','52') and LISTED_Y_N='Y'  _x000d_and a.schclass='GLOBAL' and a.security is not null and a.UNITS&gt;0  and LAST_NET_ASSETS&gt;1 and f.schclass='GLOBAL' ) _x000d_where MKTVAL &gt; 0) order by 6 desc"/>
  </connection>
  <connection id="27" xr16:uid="{179BC010-FC13-4CDB-94A9-E6B6F76C13A7}" name="Connection183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 xr16:uid="{AFCF71B5-358A-411A-BC88-133EB06349DC}" name="Connection1831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STB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STBF')_x000d_order by 6 desc"/>
  </connection>
  <connection id="29" xr16:uid="{8161DB4E-D740-4961-96D2-BEE913DE839F}" name="Connection183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STBF' _x000d_ _x000d_and WEEKEND_DT='30 sep 2022' and a.ASSET_TYPE in('05','06','07','09','11','12','14','25','29','34','18','52') and LISTED_Y_N='Y'  _x000d_and a.schclass='GLOBAL' and a.security is not null and a.UNITS&gt;0  and LAST_NET_ASSETS&gt;1 and f.schclass='GLOBAL' ) _x000d_where MKTVAL &gt; 0) order by 6 desc"/>
  </connection>
  <connection id="30" xr16:uid="{A1C958B9-6516-4BA3-9593-AE01B3E6CAD9}" name="Connection1832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STBF' _x000d_ _x000d_and WEEKEND_DT='30 sep 2022' and a.ASSET_TYPE in('05','06','07','09','11','12','14','25','29','34','18','52') and LISTED_Y_N='N'  _x000d_and a.schclass='GLOBAL' and a.security is not null and a.UNITS&gt;0   and LAST_NET_ASSETS&gt;1 and f.schclass='GLOBAL' ) _x000d_where MKTVAL &gt; 0) order by 6 desc"/>
  </connection>
  <connection id="31" xr16:uid="{E7AEE806-F80F-47E4-A3BD-FE169932507F}" name="Connection1832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STBF' _x000d_ and LAST_NET_ASSETS&gt;1 and f.SCHCLASS='GLOBAL'_x000d_and WEEKEND_DT='30 sep 2022' and a.ASSET_TYPE in('16','17','19','20','22','03','15'))  _x000d_where MKTVAL &gt; 0 order by 6 desc"/>
  </connection>
  <connection id="32" xr16:uid="{EC83FDF6-4896-4FA5-B812-F20F834994FB}" name="Connection183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E8FE930A-37EF-42CD-9427-562FC86C21A7}" name="Connection183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F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FF')_x000d_order by 6 desc"/>
  </connection>
  <connection id="34" xr16:uid="{F418FA93-9E0D-43D7-BEF4-0B325D6D9933}" name="Connection1833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FF' _x000d_ _x000d_and WEEKEND_DT='30 sep 2022' and a.ASSET_TYPE in('05','06','07','09','11','12','14','25','29','34','18','52') and LISTED_Y_N='Y'  _x000d_and a.schclass='GLOBAL' and a.security is not null and a.UNITS&gt;0  and LAST_NET_ASSETS&gt;1 and f.schclass='GLOBAL' ) _x000d_where MKTVAL &gt; 0) order by 6 desc"/>
  </connection>
  <connection id="35" xr16:uid="{A6DEAAD2-F53B-43F4-B31C-DCAD91FFDDB9}" name="Connection1833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FF' _x000d_ and LAST_NET_ASSETS&gt;1 and f.SCHCLASS='GLOBAL'_x000d_and WEEKEND_DT='30 sep 2022' and a.ASSET_TYPE in('16','17','19','20','22','03','15'))  _x000d_where MKTVAL &gt; 0 order by 6 desc"/>
  </connection>
  <connection id="36" xr16:uid="{FAAEEFFF-045A-4CCC-99BB-4C4B0E7D5BED}" name="Connection183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7" xr16:uid="{074E08FF-B7A2-43AB-844A-377A4E8B227E}" name="Connection183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UST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USTF')_x000d_order by 6 desc"/>
  </connection>
  <connection id="38" xr16:uid="{412C5F82-842D-4255-9E49-F84088E07B6E}" name="Connection1834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USTF' _x000d_ _x000d_and WEEKEND_DT='30 sep 2022' and a.ASSET_TYPE in('05','06','07','09','11','12','14','25','29','34','18','52') and LISTED_Y_N='Y'  _x000d_and a.schclass='GLOBAL' and a.security is not null and a.UNITS&gt;0  and LAST_NET_ASSETS&gt;1 and f.schclass='GLOBAL' ) _x000d_where MKTVAL &gt; 0) order by 6 desc"/>
  </connection>
  <connection id="39" xr16:uid="{DE5A346E-E88C-4821-B89F-99DBCA0B0444}" name="Connection1835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USTF' _x000d_ and LAST_NET_ASSETS&gt;1 and f.SCHCLASS='GLOBAL'_x000d_and WEEKEND_DT='30 sep 2022' and a.ASSET_TYPE in('16','17','19','20','22','03','15'))  _x000d_where MKTVAL &gt; 0 order by 6 desc"/>
  </connection>
  <connection id="40" xr16:uid="{C712AC26-E96F-48A2-80DB-E6D2D2C77B76}" name="Connection183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00C728BF-1A3C-4DD9-8EDB-5F164CA42DB3}" name="Connection183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AF' _x000d_ _x000d_and WEEKEND_DT='30 sep 2022' and a.ASSET_TYPE in ('01','45','51')  _x000d_and a.schclass='GLOBAL' and a.security is not null and a.UNITS&gt;0   and LAST_NET_ASSETS&gt;1 and f.schclass='GLOBAL' ) _x000d_where units &gt; 0 _x000d_order by 6 desc"/>
  </connection>
  <connection id="42" xr16:uid="{EE225923-8D44-430C-9607-8C30423D41EE}" name="Connection18354"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AF'_x000d_ order by 6 desc"/>
  </connection>
  <connection id="43" xr16:uid="{41528207-A5A8-4B32-9371-AFFFC723B0CA}" name="Connection183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A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AF')_x000d_order by 6 desc"/>
  </connection>
  <connection id="44" xr16:uid="{D21C15B7-50FA-4E0D-B2E3-1492D034DDC3}" name="Connection18358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45" xr16:uid="{BEA99D93-0756-468A-ACB6-85CBF7545758}" name="Connection18358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46" xr16:uid="{697166A6-EB58-4C23-9747-EF7F7AE11007}" name="Connection183581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47" xr16:uid="{498F2C50-1E60-43E1-91EE-2507EF887C0F}" name="Connection183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AF' _x000d_ _x000d_and WEEKEND_DT='30 sep 2022' and a.ASSET_TYPE in('05','06','07','09','11','12','14','25','29','34','18','52') and LISTED_Y_N='Y'  _x000d_and a.schclass='GLOBAL' and a.security is not null and a.UNITS&gt;0  and LAST_NET_ASSETS&gt;1 and f.schclass='GLOBAL' ) _x000d_where MKTVAL &gt; 0) order by 6 desc"/>
  </connection>
  <connection id="48" xr16:uid="{352510C4-1B81-41CA-AFBD-42D8CD3AE45B}" name="Connection1836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AF' _x000d_ and LAST_NET_ASSETS&gt;1 and f.SCHCLASS='GLOBAL'_x000d_and WEEKEND_DT='30 sep 2022' and a.ASSET_TYPE in('16','17','19','20','22','03','15'))  _x000d_where MKTVAL &gt; 0 order by 6 desc"/>
  </connection>
  <connection id="49" xr16:uid="{6916913D-6985-4673-92A2-85B3D79181B4}" name="Connection18363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FRSTF' _x000d_ and LAST_NET_ASSETS&gt;1 and f.SCHCLASS='GLOBAL'_x000d_and WEEKEND_DT='30 sep 2022' and a.ASSET_TYPE in('16','17','19','20','22','03','15'))  _x000d_where MKTVAL &gt; 0 order by 6 desc"/>
  </connection>
  <connection id="50" xr16:uid="{60484582-7D7D-4A17-88BA-2DFBD44B9D9E}" name="Connection183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DB7E56D2-255B-4874-B228-11B76D645BE5}" name="Connection183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048B7B26-B930-47B6-B605-3A80536EA842}" name="Connection183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BAF' _x000d_ _x000d_and WEEKEND_DT='30 sep 2022' and a.ASSET_TYPE in ('01','45','51')  _x000d_and a.schclass='GLOBAL' and a.security is not null and a.UNITS&gt;0   and LAST_NET_ASSETS&gt;1 and f.schclass='GLOBAL' ) _x000d_where units &gt; 0 _x000d_order by 6 desc"/>
  </connection>
  <connection id="53" xr16:uid="{6007F0C8-CECA-43CA-AA03-280A7A42D91A}" name="Connection1836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BAF'_x000d_ order by 6 desc"/>
  </connection>
  <connection id="54" xr16:uid="{2295D453-DB41-45A8-B8DC-37013F227633}" name="Connection18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BA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BAF')_x000d_order by 6 desc"/>
  </connection>
  <connection id="55" xr16:uid="{2B8DADEC-6129-4D94-A5EA-3DC5B03564E6}" name="Connection1837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BAF' _x000d_ _x000d_and WEEKEND_DT='30 sep 2022' and a.ASSET_TYPE in('05','06','07','09','11','12','14','25','29','34','18','52') and LISTED_Y_N='Y'  _x000d_and a.schclass='GLOBAL' and a.security is not null and a.UNITS&gt;0  and LAST_NET_ASSETS&gt;1 and f.schclass='GLOBAL' ) _x000d_where MKTVAL &gt; 0) order by 6 desc"/>
  </connection>
  <connection id="56" xr16:uid="{E9E6D492-90C5-46BF-BF4E-9B669CBBFEFF}" name="Connection183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7" xr16:uid="{C6E50EBA-0CAC-4DB1-989D-32ADE79F391B}" name="Connection183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BFSF' _x000d_ _x000d_and WEEKEND_DT='30 sep 2022' and a.ASSET_TYPE in ('01','45','51')  _x000d_and a.schclass='GLOBAL' and a.security is not null and a.UNITS&gt;0   and LAST_NET_ASSETS&gt;1 and f.schclass='GLOBAL' ) _x000d_where units &gt; 0 _x000d_order by 6 desc"/>
  </connection>
  <connection id="58" xr16:uid="{3E247527-53A9-4D39-A620-1E1F3541C194}" name="Connection183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9" xr16:uid="{B7BF2F6C-D1BB-44E7-9FD9-01E57F950EFA}" name="Connection183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BCF' _x000d_ _x000d_and WEEKEND_DT='30 sep 2022' and a.ASSET_TYPE in ('01','45','51')  _x000d_and a.schclass='GLOBAL' and a.security is not null and a.UNITS&gt;0   and LAST_NET_ASSETS&gt;1 and f.schclass='GLOBAL' ) _x000d_where units &gt; 0 _x000d_order by 6 desc"/>
  </connection>
  <connection id="60" xr16:uid="{F6FB9C05-0B61-41B3-9641-4C67EBBF84C7}" name="Connection1839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BCF' _x000d_ _x000d_and WEEKEND_DT='30 sep 2022' and (A.ASSET_TYPE in('35','36','24') _x000d_and a.schclass='GLOBAL' and a.security is not null and a.UNITS&gt;0   and LAST_NET_ASSETS&gt;1 and f.schclass='GLOBAL' ) _x000d_AND (LAST_NET_ASSETS/100000) &gt; 0 order by 6 desc)"/>
  </connection>
  <connection id="61" xr16:uid="{D7A07BA9-41C4-453C-904A-6CE48257C00D}" name="Connection184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6C220BE3-7B0C-41AD-A06A-936055D6AE14}" name="Connection184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DIF' _x000d_ _x000d_and WEEKEND_DT='30 sep 2022' and a.ASSET_TYPE in ('01','45','51')  _x000d_and a.schclass='GLOBAL' and a.security is not null and a.UNITS&gt;0   and LAST_NET_ASSETS&gt;1 and f.schclass='GLOBAL' ) _x000d_where units &gt; 0 _x000d_order by 6 desc"/>
  </connection>
  <connection id="63" xr16:uid="{1A9559FD-752D-4F65-8F1E-F27060652932}" name="Connection184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sep 2022' and a.scheme='TDIF' _x000d_ and LAST_NET_ASSETS &gt;1 and f.SCHCLASS='GLOBAL' _x000d_and WEEKEND_DT='30 sep 2022' and a.ASSET_TYPE in('43','44')) _x000d_where MKTVAL &gt; 0 order by 6 desc"/>
  </connection>
  <connection id="64" xr16:uid="{C3700795-08EE-4CF1-BC82-D241FACDFB80}" name="Connection184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90BEB50E-1164-46EE-B41D-3D151001FE66}" name="Connection184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DIVYF' _x000d_ _x000d_and WEEKEND_DT='30 sep 2022' and a.ASSET_TYPE in ('01','45','51')  _x000d_and a.schclass='GLOBAL' and a.security is not null and a.UNITS&gt;0   and LAST_NET_ASSETS&gt;1 and f.schclass='GLOBAL' ) _x000d_where units &gt; 0 _x000d_order by 6 desc"/>
  </connection>
  <connection id="66" xr16:uid="{3002538A-9359-412D-95F6-90DB144AEBB7}" name="Connection1841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DIVYF'_x000d_ order by 6 desc"/>
  </connection>
  <connection id="67" xr16:uid="{59A26673-F7C5-4F93-81C5-37CC524FC002}" name="Connection184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DIVY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DIVYF')_x000d_order by 6 desc"/>
  </connection>
  <connection id="68" xr16:uid="{7A684DF1-1547-41FD-AA12-24228EC65E5D}" name="Connection184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DIVYF' _x000d_ _x000d_and WEEKEND_DT='30 sep 2022' and a.ASSET_TYPE in('05','06','07','09','11','12','14','25','29','34','18','52') and LISTED_Y_N='Y'  _x000d_and a.schclass='GLOBAL' and a.security is not null and a.UNITS&gt;0  and LAST_NET_ASSETS&gt;1 and f.schclass='GLOBAL' ) _x000d_where MKTVAL &gt; 0) order by 6 desc"/>
  </connection>
  <connection id="69" xr16:uid="{1E0ECEDD-11C1-401B-851B-CB81501956EF}" name="Connection184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E9A7F7BA-E0D3-4BDF-8C3B-FB48C3F86C20}" name="Connection184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EQPEF' _x000d_ _x000d_and WEEKEND_DT='30 sep 2022' and a.ASSET_TYPE in ('01','45','51')  _x000d_and a.schclass='GLOBAL' and a.security is not null and a.UNITS&gt;0   and LAST_NET_ASSETS&gt;1 and f.schclass='GLOBAL' ) _x000d_where units &gt; 0 _x000d_order by 6 desc"/>
  </connection>
  <connection id="71" xr16:uid="{FF071CC7-9CFD-4B3D-94AE-DA8DC495302F}" name="Connection184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7BA7A8A3-864C-48CE-969E-1AE4B656C73B}" name="Connection18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MIF' _x000d_ _x000d_and WEEKEND_DT='30 sep 2022' and a.ASSET_TYPE in ('01','45','51')  _x000d_and a.schclass='GLOBAL' and a.security is not null and a.UNITS&gt;0   and LAST_NET_ASSETS&gt;1 and f.schclass='GLOBAL' ) _x000d_where units &gt; 0 _x000d_order by 6 desc"/>
  </connection>
  <connection id="73" xr16:uid="{49E21F17-452C-40BF-937D-5BF8EC62F1E7}" name="Connection1844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MIF'_x000d_ order by 6 desc"/>
  </connection>
  <connection id="74" xr16:uid="{66598C7A-8FAF-409C-8F55-B6B46F0474D8}" name="Connection184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MI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MIF')_x000d_order by 6 desc"/>
  </connection>
  <connection id="75" xr16:uid="{D18799F1-A2FF-4739-B241-37CF0430EE52}" name="Connection1845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MIF' _x000d_ _x000d_and WEEKEND_DT='30 sep 2022' and a.ASSET_TYPE in('05','06','07','09','11','12','14','25','29','34','18','52') and LISTED_Y_N='Y'  _x000d_and a.schclass='GLOBAL' and a.security is not null and a.UNITS&gt;0  and LAST_NET_ASSETS&gt;1 and f.schclass='GLOBAL' ) _x000d_where MKTVAL &gt; 0) order by 6 desc"/>
  </connection>
  <connection id="76" xr16:uid="{60AD30E7-3ED7-4095-8B02-6D28798CAC6A}" name="Connection184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A62971B6-05C2-4367-AECA-5156398B9BDE}" name="Connection184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CS' _x000d_ _x000d_and WEEKEND_DT='30 sep 2022' and a.ASSET_TYPE in ('01','45','51')  _x000d_and a.schclass='GLOBAL' and a.security is not null and a.UNITS&gt;0   and LAST_NET_ASSETS&gt;1 and f.schclass='GLOBAL' ) _x000d_where units &gt; 0 _x000d_order by 6 desc"/>
  </connection>
  <connection id="78" xr16:uid="{8109E48F-8E9E-4F7C-A010-1C70D50597E8}" name="Connection18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9B150CFE-F6F9-40B7-951F-81D6E62F584A}" name="Connection18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MCAPF' _x000d_ _x000d_and WEEKEND_DT='30 sep 2022' and a.ASSET_TYPE in ('01','45','51')  _x000d_and a.schclass='GLOBAL' and a.security is not null and a.UNITS&gt;0   and LAST_NET_ASSETS&gt;1 and f.schclass='GLOBAL' ) _x000d_where units &gt; 0 _x000d_order by 6 desc"/>
  </connection>
  <connection id="80" xr16:uid="{1E4A0898-FFB3-41FD-9F1C-9D4DC8CB5220}" name="Connection1847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35','36','24') _x000d_and a.schclass='GLOBAL' and a.security is not null and a.UNITS&gt;0   and LAST_NET_ASSETS&gt;1 and f.schclass='GLOBAL' ) _x000d_AND (LAST_NET_ASSETS/100000) &gt; 0 order by 6 desc)"/>
  </connection>
  <connection id="81" xr16:uid="{3F315C70-7440-4AC4-9549-389891B8D23B}" name="Connection184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1E93FA55-2410-4DD5-8A6F-B99DEBCDAD18}" name="Connection184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FEF' _x000d_ _x000d_and WEEKEND_DT='30 sep 2022' and a.ASSET_TYPE in ('01','45','51')  _x000d_and a.schclass='GLOBAL' and a.security is not null and a.UNITS&gt;0   and LAST_NET_ASSETS&gt;1 and f.schclass='GLOBAL' ) _x000d_where units &gt; 0 _x000d_order by 6 desc"/>
  </connection>
  <connection id="83" xr16:uid="{1711013F-6FB7-49B5-81BE-EB0B66C0E41D}" name="Connection184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3342C446-AABA-40E6-9B4F-02B0F388CE83}" name="Connection184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HOF' _x000d_ _x000d_and WEEKEND_DT='30 sep 2022' and a.ASSET_TYPE in ('01','45','51')  _x000d_and a.schclass='GLOBAL' and a.security is not null and a.UNITS&gt;0   and LAST_NET_ASSETS&gt;1 and f.schclass='GLOBAL' ) _x000d_where units &gt; 0 _x000d_order by 6 desc"/>
  </connection>
  <connection id="85" xr16:uid="{26AAB1E2-C7F7-4225-BE7E-A470C38CDB2B}" name="Connection1849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HOF'_x000d_ order by 6 desc"/>
  </connection>
  <connection id="86" xr16:uid="{6A9F272E-20CB-425E-97B1-A95992D3BEFC}" name="Connection185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E6EDB43E-67DB-4947-A4D9-2406911471C9}" name="Connection185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EGF' _x000d_ _x000d_and WEEKEND_DT='30 sep 2022' and a.ASSET_TYPE in ('01','45','51')  _x000d_and a.schclass='GLOBAL' and a.security is not null and a.UNITS&gt;0   and LAST_NET_ASSETS&gt;1 and f.schclass='GLOBAL' ) _x000d_where units &gt; 0 _x000d_order by 6 desc"/>
  </connection>
  <connection id="88" xr16:uid="{EE17062B-51A7-462A-8DF4-58D6107EAAD0}" name="Connection1851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EG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EGF')_x000d_order by 6 desc"/>
  </connection>
  <connection id="89" xr16:uid="{C863279A-FD70-4090-B123-83495D7E0451}" name="Connection1851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EGF' _x000d_ _x000d_and WEEKEND_DT='30 sep 2022' and a.ASSET_TYPE in('05','06','07','09','11','12','14','25','29','34','18','52') and LISTED_Y_N='Y'  _x000d_and a.schclass='GLOBAL' and a.security is not null and a.UNITS&gt;0  and LAST_NET_ASSETS&gt;1 and f.schclass='GLOBAL' ) _x000d_where MKTVAL &gt; 0) order by 6 desc"/>
  </connection>
  <connection id="90" xr16:uid="{D636470F-385D-4495-B741-69B11CE4C569}" name="Connection1851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EGF' _x000d_ and LAST_NET_ASSETS&gt;1 and f.SCHCLASS='GLOBAL'_x000d_and WEEKEND_DT='30 sep 2022' and a.ASSET_TYPE in('16','17','19','20','22','03','15'))  _x000d_where MKTVAL &gt; 0 order by 6 desc"/>
  </connection>
  <connection id="91" xr16:uid="{9521DB5F-297B-4A31-BB83-9C0A4FC4F037}" name="Connection185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63B3C063-D429-4B4B-A7A5-5E31D0148FAB}" name="Connection185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CF' _x000d_ _x000d_and WEEKEND_DT='30 sep 2022' and a.ASSET_TYPE in ('01','45','51')  _x000d_and a.schclass='GLOBAL' and a.security is not null and a.UNITS&gt;0   and LAST_NET_ASSETS&gt;1 and f.schclass='GLOBAL' ) _x000d_where units &gt; 0 _x000d_order by 6 desc"/>
  </connection>
  <connection id="93" xr16:uid="{A5824412-E29D-44DD-ADA6-13C67B095458}" name="Connection185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ICF' _x000d_ _x000d_and WEEKEND_DT='30 sep 2022' and a.ASSET_TYPE in('05','06','07','09','11','12','14','25','29','34','18','52') and LISTED_Y_N='Y'  _x000d_and a.schclass='GLOBAL' and a.security is not null and a.UNITS&gt;0  and LAST_NET_ASSETS&gt;1 and f.schclass='GLOBAL' ) _x000d_where MKTVAL &gt; 0) order by 6 desc"/>
  </connection>
  <connection id="94" xr16:uid="{B75A5365-B0AD-485A-8FAB-669F020AA1BB}" name="Connection185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D7C34973-9B3F-4C99-9BB5-A5EC49D3B217}" name="Connection185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PHF' _x000d_ _x000d_and WEEKEND_DT='30 sep 2022' and a.ASSET_TYPE in ('01','45','51')  _x000d_and a.schclass='GLOBAL' and a.security is not null and a.UNITS&gt;0   and LAST_NET_ASSETS&gt;1 and f.schclass='GLOBAL' ) _x000d_where units &gt; 0 _x000d_order by 6 desc"/>
  </connection>
  <connection id="96" xr16:uid="{6B7061A2-9673-4FAD-A283-5C12731013A7}" name="Connection185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7" xr16:uid="{1A426F19-AF91-4A2D-95F1-8696F3B23E17}" name="Connection185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TSF96' _x000d_ _x000d_and WEEKEND_DT='30 sep 2022' and a.ASSET_TYPE in ('01','45','51')  _x000d_and a.schclass='GLOBAL' and a.security is not null and a.UNITS&gt;0   and LAST_NET_ASSETS&gt;1 and f.schclass='GLOBAL' ) _x000d_where units &gt; 0 _x000d_order by 6 desc"/>
  </connection>
  <connection id="98" xr16:uid="{03B795C9-AA89-4977-B890-969C261BEE99}" name="Connection185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AE213893-0564-4A24-970F-0FBCC31907B6}" name="Connection185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SF' _x000d_ _x000d_and WEEKEND_DT='30 sep 2022' and a.ASSET_TYPE in ('01','45','51')  _x000d_and a.schclass='GLOBAL' and a.security is not null and a.UNITS&gt;0   and LAST_NET_ASSETS&gt;1 and f.schclass='GLOBAL' ) _x000d_where units &gt; 0 _x000d_order by 6 desc"/>
  </connection>
  <connection id="100" xr16:uid="{F03B457A-9B51-4713-96DE-5FC095E9F6AF}" name="Connection185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6186CB83-17C4-4C96-9D2B-00BF0D211DAA}" name="Connection185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EOF' _x000d_ _x000d_and WEEKEND_DT='30 sep 2022' and a.ASSET_TYPE in ('01','45','51')  _x000d_and a.schclass='GLOBAL' and a.security is not null and a.UNITS&gt;0   and LAST_NET_ASSETS&gt;1 and f.schclass='GLOBAL' ) _x000d_where units &gt; 0 _x000d_order by 6 desc"/>
  </connection>
  <connection id="102" xr16:uid="{32070946-2F75-4C20-961E-3F02545451F7}" name="Connection185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9AA81BA2-F6AD-4535-A9F2-A903082142EF}" name="Connection185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TOFE' _x000d_ _x000d_and WEEKEND_DT='30 sep 2022' and a.ASSET_TYPE in ('01','45','51')  _x000d_and a.schclass='GLOBAL' and a.security is not null and a.UNITS&gt;0   and LAST_NET_ASSETS&gt;1 and f.schclass='GLOBAL' ) _x000d_where units &gt; 0 _x000d_order by 6 desc"/>
  </connection>
  <connection id="104" xr16:uid="{D18E4F66-B708-436A-BD02-BC4647204D3C}" name="Connection185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0F672D2B-3DF0-40D2-A37D-C555D60783A8}" name="Connection186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NR' _x000d_ _x000d_and WEEKEND_DT='30 sep 2022' and a.ASSET_TYPE in ('01','45','51')  _x000d_and a.schclass='GLOBAL' and a.security is not null and a.UNITS&gt;0   and LAST_NET_ASSETS&gt;1 and f.schclass='GLOBAL' ) _x000d_where units &gt; 0 _x000d_order by 6 desc"/>
  </connection>
  <connection id="106" xr16:uid="{B97EB6E0-2D6E-460F-BF81-1EA7A2BE8ACB}" name="Connection186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72C0C284-98AD-4016-A383-6C97012C1EBD}" name="Connection186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MAOF' _x000d_ _x000d_and WEEKEND_DT='30 sep 2022' and a.ASSET_TYPE in ('01','45','51')  _x000d_and a.schclass='GLOBAL' and a.security is not null and a.UNITS&gt;0   and LAST_NET_ASSETS&gt;1 and f.schclass='GLOBAL' ) _x000d_where units &gt; 0 _x000d_order by 6 desc"/>
  </connection>
  <connection id="108" xr16:uid="{423FE176-8422-4CE8-B0B0-92788F5F2644}" name="Connection18614"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2' and units&lt;&gt;0 and a.security is not null AND A.scheme='TMAOF'_x000d_ order by 6 desc"/>
  </connection>
  <connection id="109" xr16:uid="{74651455-C63A-4A42-85F6-7D5595685D24}" name="Connection186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MAOF'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MAOF')_x000d_order by 6 desc"/>
  </connection>
  <connection id="110" xr16:uid="{A889CEF0-5CA4-44BC-A4A3-8267B0629123}" name="Connection1861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MAOF' _x000d_ _x000d_and WEEKEND_DT='30 sep 2022' and a.ASSET_TYPE in('05','06','07','09','11','12','14','25','29','34','18','52') and LISTED_Y_N='Y'  _x000d_and a.schclass='GLOBAL' and a.security is not null and a.UNITS&gt;0  and LAST_NET_ASSETS&gt;1 and f.schclass='GLOBAL' ) _x000d_where MKTVAL &gt; 0) order by 6 desc"/>
  </connection>
  <connection id="111" xr16:uid="{21F26298-4970-490B-8AC7-BE3D75C03FEA}" name="Connection18623"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MAOF' _x000d_ and LAST_NET_ASSETS&gt;1 and f.SCHCLASS='GLOBAL'_x000d_and WEEKEND_DT='30 sep 2022' and a.ASSET_TYPE in('16','17','19','20','22','03','15'))  _x000d_where MKTVAL &gt; 0 order by 6 desc"/>
  </connection>
  <connection id="112" xr16:uid="{FA31C6C2-CFD5-48C2-80FF-B1C4C038468E}" name="Connection186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45EBA09F-AF99-4BC0-A4D2-5544E31D715D}" name="Connection18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NETF' _x000d_ _x000d_and WEEKEND_DT='30 sep 2022' and a.ASSET_TYPE in ('01','45','51')  _x000d_and a.schclass='GLOBAL' and a.security is not null and a.UNITS&gt;0   and LAST_NET_ASSETS&gt;1 and f.schclass='GLOBAL' ) _x000d_where units &gt; 0 _x000d_order by 6 desc"/>
  </connection>
  <connection id="114" xr16:uid="{457CC43F-3843-4200-805C-5FD9372F8083}" name="Connection1863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NETF' _x000d_ _x000d_and WEEKEND_DT='30 sep 2022' and a.ASSET_TYPE in('05','06','07','09','11','12','14','25','29','34','18','52') and LISTED_Y_N='Y'  _x000d_and a.schclass='GLOBAL' and a.security is not null and a.UNITS&gt;0  and LAST_NET_ASSETS&gt;1 and f.schclass='GLOBAL' ) _x000d_where MKTVAL &gt; 0) order by 6 desc"/>
  </connection>
  <connection id="115" xr16:uid="{7DF3A8F8-B489-46A8-8319-86D51F951E25}" name="Connection186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4AE0C64B-7561-42D2-9B66-A4D269DFE216}" name="Connection186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FNA' _x000d_ _x000d_and WEEKEND_DT='30 sep 2022' and a.ASSET_TYPE in ('01','45','51')  _x000d_and a.schclass='GLOBAL' and a.security is not null and a.UNITS&gt;0   and LAST_NET_ASSETS&gt;1 and f.schclass='GLOBAL' ) _x000d_where units &gt; 0 _x000d_order by 6 desc"/>
  </connection>
  <connection id="117" xr16:uid="{4A86862C-58FD-4AFF-9784-C0575DD36D12}" name="Connection186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IFNA' _x000d_ _x000d_and WEEKEND_DT='30 sep 2022' and a.ASSET_TYPE in('05','06','07','09','11','12','14','25','29','34','18','52') and LISTED_Y_N='Y'  _x000d_and a.schclass='GLOBAL' and a.security is not null and a.UNITS&gt;0  and LAST_NET_ASSETS&gt;1 and f.schclass='GLOBAL' ) _x000d_where MKTVAL &gt; 0) order by 6 desc"/>
  </connection>
  <connection id="118" xr16:uid="{3ACA0897-0E22-4710-AACB-6DFA50CED55A}" name="Connection18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E2AA4B7F-E2C9-4D9A-9CD5-653F8BC7032F}" name="Connection186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NIDFOF' _x000d_ _x000d_and WEEKEND_DT='30 sep 2022' and (A.ASSET_TYPE in('35','36','24') _x000d_and a.schclass='GLOBAL' and a.security is not null and a.UNITS&gt;0   and LAST_NET_ASSETS&gt;1 and f.schclass='GLOBAL' ) _x000d_AND (LAST_NET_ASSETS/100000) &gt; 0 order by 6 desc)"/>
  </connection>
  <connection id="120" xr16:uid="{3459DCDC-7BE0-4597-BA4C-2FF8B4232697}" name="Connection186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1D07F5AF-959C-4495-B3C3-6508C22CEFCF}" name="Connection186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NIDETF' _x000d_ _x000d_and WEEKEND_DT='30 sep 2022' and a.ASSET_TYPE in ('01','45','51')  _x000d_and a.schclass='GLOBAL' and a.security is not null and a.UNITS&gt;0   and LAST_NET_ASSETS&gt;1 and f.schclass='GLOBAL' ) _x000d_where units &gt; 0 _x000d_order by 6 desc"/>
  </connection>
  <connection id="122" xr16:uid="{AFDCE37E-5CDC-4696-B602-3B096796414A}" name="Connection186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9F4F6B7F-BF28-4506-A9D8-BFD1E77D9541}" name="Connection186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NPBETF' _x000d_ _x000d_and WEEKEND_DT='30 sep 2022' and a.ASSET_TYPE in ('01','45','51')  _x000d_and a.schclass='GLOBAL' and a.security is not null and a.UNITS&gt;0   and LAST_NET_ASSETS&gt;1 and f.schclass='GLOBAL' ) _x000d_where units &gt; 0 _x000d_order by 6 desc"/>
  </connection>
  <connection id="124" xr16:uid="{2FF06D54-BC56-4EA6-8EC7-D7C6DAE23BC0}" name="Connection186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3F01559E-8D2E-4FC3-A517-08BFD3C79A86}" name="Connection186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QNTF' _x000d_ _x000d_and WEEKEND_DT='30 sep 2022' and a.ASSET_TYPE in ('01','45','51')  _x000d_and a.schclass='GLOBAL' and a.security is not null and a.UNITS&gt;0   and LAST_NET_ASSETS&gt;1 and f.schclass='GLOBAL' ) _x000d_where units &gt; 0 _x000d_order by 6 desc"/>
  </connection>
  <connection id="126" xr16:uid="{FB7029C7-8180-407E-9C1C-D4820F8A0328}" name="Connection186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QNTF' _x000d_ _x000d_and WEEKEND_DT='30 sep 2022' and a.ASSET_TYPE in('05','06','07','09','11','12','14','25','29','34','18','52') and LISTED_Y_N='Y'  _x000d_and a.schclass='GLOBAL' and a.security is not null and a.UNITS&gt;0  and LAST_NET_ASSETS&gt;1 and f.schclass='GLOBAL' ) _x000d_where MKTVAL &gt; 0) order by 6 desc"/>
  </connection>
  <connection id="127" xr16:uid="{ADBE0381-8516-48B8-ACCB-E8980AAD3B29}" name="Connection187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DE6E4C6F-698E-41A6-9BD0-A8320C7CC8C8}" name="Connection187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REF' _x000d_ _x000d_and WEEKEND_DT='30 sep 2022' and a.ASSET_TYPE in ('01','45','51')  _x000d_and a.schclass='GLOBAL' and a.security is not null and a.UNITS&gt;0   and LAST_NET_ASSETS&gt;1 and f.schclass='GLOBAL' ) _x000d_where units &gt; 0 _x000d_order by 6 desc"/>
  </connection>
  <connection id="129" xr16:uid="{C0FC66D4-107D-472F-A935-89E1C113DCFE}" name="Connection187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10702BAA-479F-4C3B-9B61-51ABC5867078}" name="Connection187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RSFM' _x000d_ _x000d_and WEEKEND_DT='30 sep 2022' and a.ASSET_TYPE in ('01','45','51')  _x000d_and a.schclass='GLOBAL' and a.security is not null and a.UNITS&gt;0   and LAST_NET_ASSETS&gt;1 and f.schclass='GLOBAL' ) _x000d_where units &gt; 0 _x000d_order by 6 desc"/>
  </connection>
  <connection id="131" xr16:uid="{D59ED6A7-EF02-44B2-A989-C018EC1F0A3E}" name="Connection187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2' and a.scheme='TRSFM' _x000d_ _x000d_and WEEKEND_DT='30 sep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sep 2022'_x000d_left outer join  tatamfplus.weeknav d on  d.weekend_dt='30 sep 2022' and d.scheme=a.scheme and d.schclass='GLOBAL' _x000d_left outer join  tatamfplus.assetype e on e.rectype='L' and e.asset_type=a.asset_type_x000d_WHERE del_date&lt;='30 sep 2022' AND mat_date &gt;'30 sep 2022' and  deal_stat &lt;&gt; 'MAT'  and a.scheme='TRSFM')_x000d_order by 6 desc"/>
  </connection>
  <connection id="132" xr16:uid="{39C08DFF-8541-4577-92C3-47D568DC8197}" name="Connection187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RSFM' _x000d_ _x000d_and WEEKEND_DT='30 sep 2022' and a.ASSET_TYPE in('05','06','07','09','11','12','14','25','29','34','18','52') and LISTED_Y_N='Y'  _x000d_and a.schclass='GLOBAL' and a.security is not null and a.UNITS&gt;0  and LAST_NET_ASSETS&gt;1 and f.schclass='GLOBAL' ) _x000d_where MKTVAL &gt; 0) order by 6 desc"/>
  </connection>
  <connection id="133" xr16:uid="{CF64B209-EE7B-42CB-872F-68DFC2B126B0}" name="Connection1872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2' and a.scheme='TRSFM' _x000d_ _x000d_and WEEKEND_DT='30 sep 2022' and a.ASSET_TYPE in('05','06','07','09','11','12','14','25','29','34','18','52') and LISTED_Y_N='N'  _x000d_and a.schclass='GLOBAL' and a.security is not null and a.UNITS&gt;0   and LAST_NET_ASSETS&gt;1 and f.schclass='GLOBAL' ) _x000d_where MKTVAL &gt; 0) order by 6 desc"/>
  </connection>
  <connection id="134" xr16:uid="{C8A0A4A5-0CA6-4C28-8A8A-9DED5D94B177}" name="Connection18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58D666A0-A242-4756-9F61-7940A94B2243}" name="Connection18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RSFP' _x000d_ _x000d_and WEEKEND_DT='30 sep 2022' and a.ASSET_TYPE in ('01','45','51')  _x000d_and a.schclass='GLOBAL' and a.security is not null and a.UNITS&gt;0   and LAST_NET_ASSETS&gt;1 and f.schclass='GLOBAL' ) _x000d_where units &gt; 0 _x000d_order by 6 desc"/>
  </connection>
  <connection id="136" xr16:uid="{F5F4ABA7-60BE-4568-89DE-6154B3E462EE}" name="Connection1874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2402C83B-5792-4779-8103-AFA62C77804B}" name="Connection187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IFSA' _x000d_ _x000d_and WEEKEND_DT='30 sep 2022' and a.ASSET_TYPE in ('01','45','51')  _x000d_and a.schclass='GLOBAL' and a.security is not null and a.UNITS&gt;0   and LAST_NET_ASSETS&gt;1 and f.schclass='GLOBAL' ) _x000d_where units &gt; 0 _x000d_order by 6 desc"/>
  </connection>
  <connection id="138" xr16:uid="{BA259C78-4C76-4D7D-B5A8-90620E5AACBC}" name="Connection187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FC272BC5-EC84-4987-8BE4-F0E70CBED67D}" name="Connection187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SCAPF' _x000d_ _x000d_and WEEKEND_DT='30 sep 2022' and a.ASSET_TYPE in ('01','45','51')  _x000d_and a.schclass='GLOBAL' and a.security is not null and a.UNITS&gt;0   and LAST_NET_ASSETS&gt;1 and f.schclass='GLOBAL' ) _x000d_where units &gt; 0 _x000d_order by 6 desc"/>
  </connection>
  <connection id="140" xr16:uid="{F92958A2-9F7F-4556-B64D-557081AB9712}" name="Connection1876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4F533208-5D14-4F96-BA0A-1CFC09B8C14B}" name="Connection187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2' and a.scheme='TYCF' _x000d_ _x000d_and WEEKEND_DT='30 sep 2022' and a.ASSET_TYPE in ('01','45','51')  _x000d_and a.schclass='GLOBAL' and a.security is not null and a.UNITS&gt;0   and LAST_NET_ASSETS&gt;1 and f.schclass='GLOBAL' ) _x000d_where units &gt; 0 _x000d_order by 6 desc"/>
  </connection>
  <connection id="142" xr16:uid="{A88EE8EC-91B7-4A52-8C2A-1544F678E184}" name="Connection187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sep 2022',add_months('30 sep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0C795941-F067-4924-99A0-4FF363C5BA61}" name="Connection18795"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sep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<sst xmlns="http://schemas.openxmlformats.org/spreadsheetml/2006/main" count="21712" uniqueCount="4170">
  <si>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</si>
  <si>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</si>
  <si>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</si>
  <si>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</si>
  <si>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</si>
  <si>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</si>
  <si>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</si>
  <si>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</si>
  <si>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</si>
  <si>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</si>
  <si>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</si>
  <si>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</si>
  <si>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</si>
  <si>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</si>
  <si>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</si>
  <si>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</si>
  <si>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</si>
  <si>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</si>
  <si>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</si>
  <si>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</si>
  <si>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</si>
  <si>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</si>
  <si>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</si>
  <si>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</si>
  <si>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</si>
  <si>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</si>
  <si>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</si>
  <si>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</si>
  <si>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</si>
  <si>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</si>
  <si>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</si>
  <si>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</si>
  <si>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</si>
  <si>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</si>
  <si>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</si>
  <si>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</si>
  <si>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</si>
  <si>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</si>
  <si>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</si>
  <si>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</si>
  <si>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</si>
  <si>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</si>
  <si>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</si>
  <si>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</si>
  <si>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</si>
  <si>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</si>
  <si>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</si>
  <si>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</si>
  <si>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</si>
  <si>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</si>
  <si>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</si>
  <si>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</si>
  <si>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</si>
  <si>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</si>
  <si>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</si>
  <si>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</si>
  <si>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</si>
  <si>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</si>
  <si>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</si>
  <si>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</si>
  <si>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</si>
  <si>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</si>
  <si>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</si>
  <si>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</si>
  <si>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</si>
  <si>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</si>
  <si>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</si>
  <si>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</si>
  <si>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</si>
  <si>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</si>
  <si>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</si>
  <si>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</si>
  <si>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</si>
  <si>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50 EXCHANGE TRADED FUND</t>
  </si>
  <si>
    <t>TIFNA</t>
  </si>
  <si>
    <t>TATA NIFTY 50 INDEX FUND</t>
  </si>
  <si>
    <t>TNIDFOF</t>
  </si>
  <si>
    <t>TATA NIFTY INDIA DIGITAL ETF FUND OF FUND</t>
  </si>
  <si>
    <t>TNIDETF</t>
  </si>
  <si>
    <t>TATA NIFTY INDIA DIGITAL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</si>
  <si>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</si>
  <si>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</si>
  <si>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</si>
  <si>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</si>
  <si>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</si>
  <si>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</si>
  <si>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</si>
  <si>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</si>
  <si>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</si>
  <si>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</si>
  <si>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</si>
  <si>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</si>
  <si>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</si>
  <si>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</si>
  <si>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</si>
  <si>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</si>
  <si>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TFRSTF</t>
  </si>
  <si>
    <t>TATA LIQUID FUND</t>
  </si>
  <si>
    <t>as on 30-09-22</t>
  </si>
  <si>
    <t>NAME OF THE INSTRUMENT</t>
  </si>
  <si>
    <t>RATINGS</t>
  </si>
  <si>
    <t>ISIN CODE</t>
  </si>
  <si>
    <t>QUANTITY</t>
  </si>
  <si>
    <t>MKT VAL(Rs. Lacs)</t>
  </si>
  <si>
    <t>% to NAV</t>
  </si>
  <si>
    <t>DEBT INSTRUMENTS</t>
  </si>
  <si>
    <t>CRISIL-A1+</t>
  </si>
  <si>
    <t>CARE-A1+</t>
  </si>
  <si>
    <t>MONEY MARKET INSTRUMENTS TOTAL</t>
  </si>
  <si>
    <t>C) REPO</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</si>
  <si>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</si>
  <si>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</si>
  <si>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</si>
  <si>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</si>
  <si>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</si>
  <si>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</si>
  <si>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</si>
  <si>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</si>
  <si>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</si>
  <si>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</si>
  <si>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</si>
  <si>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</si>
  <si>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YIELD ( IN % )</t>
  </si>
  <si>
    <t>INDUSTRY</t>
  </si>
  <si>
    <t/>
  </si>
  <si>
    <t>EQUITY &amp; EQUITY RELATED</t>
  </si>
  <si>
    <t>A) LISTED/AWAITING LISTING ON STOCK EXCHANGES</t>
  </si>
  <si>
    <t>NA</t>
  </si>
  <si>
    <t>Banks</t>
  </si>
  <si>
    <t>INE090A01021</t>
  </si>
  <si>
    <t>INE040A01034</t>
  </si>
  <si>
    <t>Petroleum Products</t>
  </si>
  <si>
    <t>INE002A01018</t>
  </si>
  <si>
    <t>IT - Software</t>
  </si>
  <si>
    <t>INE009A01021</t>
  </si>
  <si>
    <t>INE467B01029</t>
  </si>
  <si>
    <t>Diversified FMCG</t>
  </si>
  <si>
    <t>INE154A01025</t>
  </si>
  <si>
    <t>INE237A01028</t>
  </si>
  <si>
    <t>Consumer Durables</t>
  </si>
  <si>
    <t>INE280A01028</t>
  </si>
  <si>
    <t>Finance</t>
  </si>
  <si>
    <t>INE001A01036</t>
  </si>
  <si>
    <t>INE238A01034</t>
  </si>
  <si>
    <t>INE030A01027</t>
  </si>
  <si>
    <t>INE036D01028</t>
  </si>
  <si>
    <t>Auto Components</t>
  </si>
  <si>
    <t>INE883A01011</t>
  </si>
  <si>
    <t>Telecom - Services</t>
  </si>
  <si>
    <t>INE397D01024</t>
  </si>
  <si>
    <t>Industrial Products</t>
  </si>
  <si>
    <t>INE536A01023</t>
  </si>
  <si>
    <t>Construction</t>
  </si>
  <si>
    <t>INE018A01030</t>
  </si>
  <si>
    <t>Electrical Equipment</t>
  </si>
  <si>
    <t>INE152A01029</t>
  </si>
  <si>
    <t>Paper, Forest &amp; Jute Products</t>
  </si>
  <si>
    <t>INE055A01016</t>
  </si>
  <si>
    <t>Beverages</t>
  </si>
  <si>
    <t>INE854D01024</t>
  </si>
  <si>
    <t>Retailing</t>
  </si>
  <si>
    <t>INE192R01011</t>
  </si>
  <si>
    <t>Pharmaceuticals &amp; Biotechnology</t>
  </si>
  <si>
    <t>INE089A01023</t>
  </si>
  <si>
    <t>Cement &amp; Cement Products</t>
  </si>
  <si>
    <t>INE012A01025</t>
  </si>
  <si>
    <t>INE461C01038</t>
  </si>
  <si>
    <t>Agricultural Food &amp; other Products</t>
  </si>
  <si>
    <t>INE192A01025</t>
  </si>
  <si>
    <t>Chemicals &amp; Petrochemicals</t>
  </si>
  <si>
    <t>INE288B01029</t>
  </si>
  <si>
    <t>INE075A01022</t>
  </si>
  <si>
    <t>INDIAN BANK</t>
  </si>
  <si>
    <t>INE562A01011</t>
  </si>
  <si>
    <t>DATA PATTERNS (INDIA) LTD</t>
  </si>
  <si>
    <t>Aerospace and Defense</t>
  </si>
  <si>
    <t>INE0IX101010</t>
  </si>
  <si>
    <t>Personal Products</t>
  </si>
  <si>
    <t>INE196A01026</t>
  </si>
  <si>
    <t>INE481G01011</t>
  </si>
  <si>
    <t>INE317I01021</t>
  </si>
  <si>
    <t>Capital Markets</t>
  </si>
  <si>
    <t>INE094J01016</t>
  </si>
  <si>
    <t>INE540L01014</t>
  </si>
  <si>
    <t>INE503A01015</t>
  </si>
  <si>
    <t>INE361B01024</t>
  </si>
  <si>
    <t>INE018I01017</t>
  </si>
  <si>
    <t>Insurance</t>
  </si>
  <si>
    <t>INE765G01017</t>
  </si>
  <si>
    <t>Transport Infrastructure</t>
  </si>
  <si>
    <t>INE517F01014</t>
  </si>
  <si>
    <t>Diversified</t>
  </si>
  <si>
    <t>INE470A01017</t>
  </si>
  <si>
    <t>Automobiles</t>
  </si>
  <si>
    <t>INE066A01021</t>
  </si>
  <si>
    <t>INE262H01013</t>
  </si>
  <si>
    <t>INE473A01011</t>
  </si>
  <si>
    <t>INE795G01014</t>
  </si>
  <si>
    <t>INE371P01015</t>
  </si>
  <si>
    <t>INE836A01035</t>
  </si>
  <si>
    <t>TEGA INDUSTRIES LTD</t>
  </si>
  <si>
    <t>Industrial Manufacturing</t>
  </si>
  <si>
    <t>INE011K01018</t>
  </si>
  <si>
    <t>INE058A01010</t>
  </si>
  <si>
    <t>Leisure Services</t>
  </si>
  <si>
    <t>INE274F01020</t>
  </si>
  <si>
    <t>INE741K01010</t>
  </si>
  <si>
    <t>INE302A01020</t>
  </si>
  <si>
    <t>EQUITY &amp; EQUITY RELATED TOTAL</t>
  </si>
  <si>
    <t>A) REPO</t>
  </si>
  <si>
    <t>TOTAL VALUE AND PERCENTAGE OF ILLIQUID EQUITY SHARES: NIL</t>
  </si>
  <si>
    <t>NAV AS ON 30-SEP-22: RS.40.6113 (REGULAR - GROWTH)</t>
  </si>
  <si>
    <t>NAV AS ON 30-SEP-22: RS.44.476 (DIRECT - GROWTH)</t>
  </si>
  <si>
    <t>NAV AS ON 31-MAR-22: RS.40.9447 (REGULAR - GROWTH)</t>
  </si>
  <si>
    <t>NAV AS ON 31-MAR-22: RS.44.6617 (DIRECT - GROWTH)</t>
  </si>
  <si>
    <t>Transport Services</t>
  </si>
  <si>
    <t>INE418H01029</t>
  </si>
  <si>
    <t>INE373A01013</t>
  </si>
  <si>
    <t>INE811A01020</t>
  </si>
  <si>
    <t>Commercial Services &amp; Supplies</t>
  </si>
  <si>
    <t>INE891D01026</t>
  </si>
  <si>
    <t>INE974X01010</t>
  </si>
  <si>
    <t>INE043D01016</t>
  </si>
  <si>
    <t>INE280B01018</t>
  </si>
  <si>
    <t>Healthcare Services</t>
  </si>
  <si>
    <t>INE08LI01020</t>
  </si>
  <si>
    <t>INE209A01019</t>
  </si>
  <si>
    <t>INE615P01015</t>
  </si>
  <si>
    <t>INE634A01018</t>
  </si>
  <si>
    <t>INE133A01011</t>
  </si>
  <si>
    <t>INE944F01028</t>
  </si>
  <si>
    <t>INE075I01017</t>
  </si>
  <si>
    <t>INE999A01015</t>
  </si>
  <si>
    <t>INE536H01010</t>
  </si>
  <si>
    <t>Textiles &amp; Apparels</t>
  </si>
  <si>
    <t>INE887G01027</t>
  </si>
  <si>
    <t>INE872J01023</t>
  </si>
  <si>
    <t>INE498B01024</t>
  </si>
  <si>
    <t>INE475B01022</t>
  </si>
  <si>
    <t>INE419M01019</t>
  </si>
  <si>
    <t>INE386A01015</t>
  </si>
  <si>
    <t>INE688A01022</t>
  </si>
  <si>
    <t>Fertilizers &amp; Agrochemicals</t>
  </si>
  <si>
    <t>INE613A01020</t>
  </si>
  <si>
    <t>INE686Y01026</t>
  </si>
  <si>
    <t>INE235A01022</t>
  </si>
  <si>
    <t>INE614A01028</t>
  </si>
  <si>
    <t>INE868B01028</t>
  </si>
  <si>
    <t>Gas</t>
  </si>
  <si>
    <t>INE246F01010</t>
  </si>
  <si>
    <t>Household Products</t>
  </si>
  <si>
    <t>INE128A01029</t>
  </si>
  <si>
    <t>INE845D01014</t>
  </si>
  <si>
    <t>INE500L01026</t>
  </si>
  <si>
    <t>PARADEEP PHOSPHATES LTD</t>
  </si>
  <si>
    <t>INE088F01024</t>
  </si>
  <si>
    <t>INE00LO01017</t>
  </si>
  <si>
    <t>INE183A01024</t>
  </si>
  <si>
    <t>INE02NC01014</t>
  </si>
  <si>
    <t>Cigarettes &amp; Tobacco Products</t>
  </si>
  <si>
    <t>INE710A01016</t>
  </si>
  <si>
    <t>INE227C01017</t>
  </si>
  <si>
    <t>Entertainment</t>
  </si>
  <si>
    <t>INE265F01028</t>
  </si>
  <si>
    <t>INE0BV301023</t>
  </si>
  <si>
    <t>POWERGRID INFRASTRUCTURE INVESTMENT TRUST</t>
  </si>
  <si>
    <t>Power</t>
  </si>
  <si>
    <t>INE0GGX23010</t>
  </si>
  <si>
    <t>(A) TREPS</t>
  </si>
  <si>
    <t>B) REPO</t>
  </si>
  <si>
    <t>NAV AS ON 30-SEP-22: RS.22.7934 (REGULAR - IDCW)</t>
  </si>
  <si>
    <t>NAV AS ON 30-SEP-22: RS.22.7934 (REGULAR - GROWTH)</t>
  </si>
  <si>
    <t>NAV AS ON 30-SEP-22: RS.24.5366 (DIRECT - IDCW)</t>
  </si>
  <si>
    <t>NAV AS ON 30-SEP-22: RS.24.5366 (DIRECT - GROWTH)</t>
  </si>
  <si>
    <t>NAV AS ON 31-MAR-22: RS.20.4171 (REGULAR - IDCW)</t>
  </si>
  <si>
    <t>NAV AS ON 31-MAR-22: RS.20.4171 (REGULAR - GROWTH)</t>
  </si>
  <si>
    <t>NAV AS ON 31-MAR-22: RS.21.7696 (DIRECT - IDCW)</t>
  </si>
  <si>
    <t>NAV AS ON 31-MAR-22: RS.21.7696 (DIRECT - GROWTH)</t>
  </si>
  <si>
    <t>STATE BANK OF INDIA</t>
  </si>
  <si>
    <t>INE062A01020</t>
  </si>
  <si>
    <t>INE296A01024</t>
  </si>
  <si>
    <t>INE021A01026</t>
  </si>
  <si>
    <t>INE101A01026</t>
  </si>
  <si>
    <t>INE585B01010</t>
  </si>
  <si>
    <t>INE918I01026</t>
  </si>
  <si>
    <t>INE044A01036</t>
  </si>
  <si>
    <t>INE860A01027</t>
  </si>
  <si>
    <t>Ferrous Metals</t>
  </si>
  <si>
    <t>INE081A01020</t>
  </si>
  <si>
    <t>INE095A01012</t>
  </si>
  <si>
    <t>INE733E01010</t>
  </si>
  <si>
    <t>INE752E01010</t>
  </si>
  <si>
    <t>Food Products</t>
  </si>
  <si>
    <t>INE239A01016</t>
  </si>
  <si>
    <t>INE669C01036</t>
  </si>
  <si>
    <t>NAV AS ON 30-SEP-22: RS.141.7803 (REGULAR - GROWTH)</t>
  </si>
  <si>
    <t>NAV AS ON 30-SEP-22: RS.148.764 (DIRECT - GROWTH)</t>
  </si>
  <si>
    <t>NAV AS ON 31-MAR-22: RS.143.6869 (REGULAR - GROWTH)</t>
  </si>
  <si>
    <t>NAV AS ON 31-MAR-22: RS.150.5241 (DIRECT - GROWTH)</t>
  </si>
  <si>
    <t>INE018E01016</t>
  </si>
  <si>
    <t>INE797F01020</t>
  </si>
  <si>
    <t>INE263A01024</t>
  </si>
  <si>
    <t>INE455K01017</t>
  </si>
  <si>
    <t>INE079A01024</t>
  </si>
  <si>
    <t>INE739E01017</t>
  </si>
  <si>
    <t>INE176B01034</t>
  </si>
  <si>
    <t>INE935N01020</t>
  </si>
  <si>
    <t>INE123W01016</t>
  </si>
  <si>
    <t>INE217B01036</t>
  </si>
  <si>
    <t>INE663F01024</t>
  </si>
  <si>
    <t>INE158A01026</t>
  </si>
  <si>
    <t>INE726G01019</t>
  </si>
  <si>
    <t>INE07Y701011</t>
  </si>
  <si>
    <t>Realty</t>
  </si>
  <si>
    <t>INE093I01010</t>
  </si>
  <si>
    <t>INE006I01046</t>
  </si>
  <si>
    <t>INE866R01028</t>
  </si>
  <si>
    <t>INE702C01027</t>
  </si>
  <si>
    <t>INE127D01025</t>
  </si>
  <si>
    <t>INE226A01021</t>
  </si>
  <si>
    <t>INE199A01012</t>
  </si>
  <si>
    <t>Agricultural, Commercial &amp; Construction Vehicles</t>
  </si>
  <si>
    <t>INE042A01014</t>
  </si>
  <si>
    <t>INE195A01028</t>
  </si>
  <si>
    <t>CASH / NET CURRENT ASSET</t>
  </si>
  <si>
    <t>NAV AS ON 30-SEP-22: RS.42.0972 (REGULAR - GROWTH)</t>
  </si>
  <si>
    <t>NAV AS ON 30-SEP-22: RS.49.0546 (DIRECT - GROWTH)</t>
  </si>
  <si>
    <t>NAV AS ON 31-MAR-22: RS.41.1415 (REGULAR - GROWTH)</t>
  </si>
  <si>
    <t>NAV AS ON 31-MAR-22: RS.47.5697 (DIRECT - GROWTH)</t>
  </si>
  <si>
    <t>INE120A01034</t>
  </si>
  <si>
    <t>(I) GOVERNMENT SECURITIES</t>
  </si>
  <si>
    <t>GOI - 7.38% (20/06/2027)</t>
  </si>
  <si>
    <t>SOV</t>
  </si>
  <si>
    <t>IN0020220037</t>
  </si>
  <si>
    <t>GOI - 7.27% (08/04/2026)</t>
  </si>
  <si>
    <t>IN0020190016</t>
  </si>
  <si>
    <t>GOI - 6.79% (26/12/2029)</t>
  </si>
  <si>
    <t>IN0020160118</t>
  </si>
  <si>
    <t>GOI - 6.10% (12/07/2031)</t>
  </si>
  <si>
    <t>IN0020210095</t>
  </si>
  <si>
    <t>GOI - 7.26% (14/01/2029)</t>
  </si>
  <si>
    <t>IN0020180454</t>
  </si>
  <si>
    <t>GOVERNMENT SECURITIES TOTAL</t>
  </si>
  <si>
    <t>(II) NON-CONVERTIBLE DEBENTURES/BONDS</t>
  </si>
  <si>
    <t>** 06.35 % MINDSPACE BUSINESS PARKS REIT - 31/12/2024</t>
  </si>
  <si>
    <t>CRISIL-AAA</t>
  </si>
  <si>
    <t>INE0CCU07058</t>
  </si>
  <si>
    <t>INE377Y07227</t>
  </si>
  <si>
    <t>INE999X07014</t>
  </si>
  <si>
    <t>INE936D07174</t>
  </si>
  <si>
    <t>INE001W07011</t>
  </si>
  <si>
    <t>INE961M07017</t>
  </si>
  <si>
    <t>CRISIL-AA+</t>
  </si>
  <si>
    <t>INE343G08026</t>
  </si>
  <si>
    <t>** 07.42 % POWER FINANCE CORPORATION - 19/11/2024</t>
  </si>
  <si>
    <t>INE134E08KH0</t>
  </si>
  <si>
    <t>ICRA-AAA</t>
  </si>
  <si>
    <t>INE848E07AY3</t>
  </si>
  <si>
    <t>INE848E07BB9</t>
  </si>
  <si>
    <t>INE964M07011</t>
  </si>
  <si>
    <t>NON-CONVERTIBLE DEBENTURES/BONDS TOTAL</t>
  </si>
  <si>
    <t>(III) PRIVATELY PLACED/UNLISTED</t>
  </si>
  <si>
    <t>INE018E08078</t>
  </si>
  <si>
    <t>NON-CONVERTIBLE DEBENTURES/BONDS/FRN'S TOTAL</t>
  </si>
  <si>
    <t>NAV AS ON 30-SEP-22: RS.42.6921 (REGULAR - GROWTH)</t>
  </si>
  <si>
    <t>NAV AS ON 30-SEP-22: RS.48.8769 (DIRECT - GROWTH)</t>
  </si>
  <si>
    <t>NAV AS ON 31-MAR-22: RS.41.6988 (REGULAR - GROWTH)</t>
  </si>
  <si>
    <t>NAV AS ON 31-MAR-22: RS.47.3931 (DIRECT - GROWTH)</t>
  </si>
  <si>
    <t>INE047A01021</t>
  </si>
  <si>
    <t>INE647A01010</t>
  </si>
  <si>
    <t>INE749A01030</t>
  </si>
  <si>
    <t>Non - Ferrous Metals</t>
  </si>
  <si>
    <t>INE038A01020</t>
  </si>
  <si>
    <t>INE628A01036</t>
  </si>
  <si>
    <t>INE245A01021</t>
  </si>
  <si>
    <t>INE603J01030</t>
  </si>
  <si>
    <t>Consumable Fuels</t>
  </si>
  <si>
    <t>INE522F01014</t>
  </si>
  <si>
    <t>INE085A01013</t>
  </si>
  <si>
    <t>INE048G01026</t>
  </si>
  <si>
    <t>INE094A01015</t>
  </si>
  <si>
    <t>INE169A01031</t>
  </si>
  <si>
    <t>INE220G01021</t>
  </si>
  <si>
    <t>INE563J01010</t>
  </si>
  <si>
    <t>INE813H01021</t>
  </si>
  <si>
    <t>Diversified Metals</t>
  </si>
  <si>
    <t>INE205A01025</t>
  </si>
  <si>
    <t>INE203G01027</t>
  </si>
  <si>
    <t>INE029A01011</t>
  </si>
  <si>
    <t>INE331A01037</t>
  </si>
  <si>
    <t>INE03YM01018</t>
  </si>
  <si>
    <t>INE340A01012</t>
  </si>
  <si>
    <t>INE221J01015</t>
  </si>
  <si>
    <t>NAV AS ON 30-SEP-22: RS.24.8617 (REGULAR - IDCW)</t>
  </si>
  <si>
    <t>NAV AS ON 30-SEP-22: RS.27.1744 (REGULAR - GROWTH)</t>
  </si>
  <si>
    <t>NAV AS ON 30-SEP-22: RS.30.4809 (DIRECT - IDCW)</t>
  </si>
  <si>
    <t>NAV AS ON 30-SEP-22: RS.30.4809 (DIRECT - GROWTH)</t>
  </si>
  <si>
    <t>NAV AS ON 31-MAR-22: RS.27.0692 (REGULAR - IDCW)</t>
  </si>
  <si>
    <t>NAV AS ON 31-MAR-22: RS.29.579 (REGULAR - GROWTH)</t>
  </si>
  <si>
    <t>NAV AS ON 31-MAR-22: RS.32.9034 (DIRECT - IDCW)</t>
  </si>
  <si>
    <t>NAV AS ON 31-MAR-22: RS.32.9034 (DIRECT - GROWTH)</t>
  </si>
  <si>
    <t>INE347G01014</t>
  </si>
  <si>
    <t>CANARA BANK</t>
  </si>
  <si>
    <t>INE476A01014</t>
  </si>
  <si>
    <t>INE545U01014</t>
  </si>
  <si>
    <t>INE494B01023</t>
  </si>
  <si>
    <t>INE242A01010</t>
  </si>
  <si>
    <t>INE323A01026</t>
  </si>
  <si>
    <t>INE528G01035</t>
  </si>
  <si>
    <t>INE376G01013</t>
  </si>
  <si>
    <t>INE066F01012</t>
  </si>
  <si>
    <t>INE171A01029</t>
  </si>
  <si>
    <t>INE761H01022</t>
  </si>
  <si>
    <t>INE256A01028</t>
  </si>
  <si>
    <t>INE462A01022</t>
  </si>
  <si>
    <t>INE774D01024</t>
  </si>
  <si>
    <t>INE159A01016</t>
  </si>
  <si>
    <t>(I) NON-CONVERTIBLE DEBENTURES/BONDS</t>
  </si>
  <si>
    <t>INE216A08027</t>
  </si>
  <si>
    <t>NAV AS ON 30-SEP-22: RS.10.219 (REGULAR - IDCW)</t>
  </si>
  <si>
    <t>NAV AS ON 30-SEP-22: RS.10.219 (REGULAR - GROWTH)</t>
  </si>
  <si>
    <t>NAV AS ON 30-SEP-22: RS.10.6989 (DIRECT - IDCW)</t>
  </si>
  <si>
    <t>NAV AS ON 30-SEP-22: RS.10.6989 (DIRECT - GROWTH)</t>
  </si>
  <si>
    <t>NAV AS ON 31-MAR-22: RS.10.1609 (REGULAR - IDCW)</t>
  </si>
  <si>
    <t>NAV AS ON 31-MAR-22: RS.10.1609 (REGULAR - GROWTH)</t>
  </si>
  <si>
    <t>NAV AS ON 31-MAR-22: RS.10.548 (DIRECT - IDCW)</t>
  </si>
  <si>
    <t>NAV AS ON 31-MAR-22: RS.10.548 (DIRECT - GROWTH)</t>
  </si>
  <si>
    <t>INE092T01019</t>
  </si>
  <si>
    <t>INE491A01021</t>
  </si>
  <si>
    <t>INE976G01028</t>
  </si>
  <si>
    <t>INE528G01027</t>
  </si>
  <si>
    <t>*</t>
  </si>
  <si>
    <t>NAV AS ON 30-SEP-22: RS.202.9493 (DIRECT PLAN)</t>
  </si>
  <si>
    <t>NAV AS ON 31-MAR-22: RS.186.6407 (DIRECT PLAN)</t>
  </si>
  <si>
    <t>INE335Y01020</t>
  </si>
  <si>
    <t>INE151A01013</t>
  </si>
  <si>
    <t>INE758T01015</t>
  </si>
  <si>
    <t>INE671A01010</t>
  </si>
  <si>
    <t>FSN E COMMERCE VENTURES LTD</t>
  </si>
  <si>
    <t>INE388Y01029</t>
  </si>
  <si>
    <t>INE669E01016</t>
  </si>
  <si>
    <t>INE933S01016</t>
  </si>
  <si>
    <t>INE670A01012</t>
  </si>
  <si>
    <t>Financial Technology (Fintech)</t>
  </si>
  <si>
    <t>INE982J01020</t>
  </si>
  <si>
    <t>INE417T01026</t>
  </si>
  <si>
    <t>INE214T01019</t>
  </si>
  <si>
    <t>INE356A01018</t>
  </si>
  <si>
    <t>INE591G01017</t>
  </si>
  <si>
    <t>IT - Services</t>
  </si>
  <si>
    <t>INE010V01017</t>
  </si>
  <si>
    <t>INE881D01027</t>
  </si>
  <si>
    <t>INE136B01020</t>
  </si>
  <si>
    <t>INE419U01012</t>
  </si>
  <si>
    <t>INE483C01032</t>
  </si>
  <si>
    <t>INE269A01021</t>
  </si>
  <si>
    <t>INE306R01017</t>
  </si>
  <si>
    <t>NAV AS ON 30-SEP-22: RS.53.7291 (DIRECT PLAN)</t>
  </si>
  <si>
    <t>MUTUAL FUND UNITS</t>
  </si>
  <si>
    <t>Mutual Fund</t>
  </si>
  <si>
    <t>INF277KA1364</t>
  </si>
  <si>
    <t>NAV AS ON 30-SEP-22: RS.8.6846 (REGULAR - IDCW)</t>
  </si>
  <si>
    <t>NAV AS ON 30-SEP-22: RS.8.6846 (REGULAR - GROWTH)</t>
  </si>
  <si>
    <t>NAV AS ON 30-SEP-22: RS.8.7059 (DIRECT - IDCW)</t>
  </si>
  <si>
    <t>NAV AS ON 30-SEP-22: RS.8.7059 (DIRECT - GROWTH)</t>
  </si>
  <si>
    <t>Metals &amp; Minerals Trading</t>
  </si>
  <si>
    <t>INE423A01024</t>
  </si>
  <si>
    <t>INE155A01022</t>
  </si>
  <si>
    <t>INE019A01038</t>
  </si>
  <si>
    <t>INE059A01026</t>
  </si>
  <si>
    <t>INE742F01042</t>
  </si>
  <si>
    <t>OIL &amp; NATURAL GAS CO.</t>
  </si>
  <si>
    <t>Oil</t>
  </si>
  <si>
    <t>INE213A01029</t>
  </si>
  <si>
    <t>INE917I01010</t>
  </si>
  <si>
    <t>INE216A01030</t>
  </si>
  <si>
    <t>INE437A01024</t>
  </si>
  <si>
    <t>NAV AS ON 30-SEP-22: RS.104.7455 (REGULAR - GROWTH)</t>
  </si>
  <si>
    <t>NAV AS ON 30-SEP-22: RS.112.5532 (DIRECT - GROWTH)</t>
  </si>
  <si>
    <t>NAV AS ON 31-MAR-22: RS.106.219 (REGULAR - GROWTH)</t>
  </si>
  <si>
    <t>NAV AS ON 31-MAR-22: RS.113.9276 (DIRECT - GROWTH)</t>
  </si>
  <si>
    <t>INE070A01015</t>
  </si>
  <si>
    <t>NAV AS ON 30-SEP-22: RS.178.7145 (DIRECT PLAN)</t>
  </si>
  <si>
    <t>NAV AS ON 31-MAR-22: RS.180.8872 (DIRECT PLAN)</t>
  </si>
  <si>
    <t>SILVER (30 KG) COMMODITY</t>
  </si>
  <si>
    <t>SILVER</t>
  </si>
  <si>
    <t>GOLD (1 KG-1000 GMS) COMMODITY</t>
  </si>
  <si>
    <t>COPPER (2500 KGS) COMMODITY</t>
  </si>
  <si>
    <t>COPPER</t>
  </si>
  <si>
    <t>BANK OF BARODA</t>
  </si>
  <si>
    <t>INE028A01039</t>
  </si>
  <si>
    <t>SILVER MICRO (1 KGS) COMMODITY</t>
  </si>
  <si>
    <t>SILVERMICRO</t>
  </si>
  <si>
    <t>INE791I01019</t>
  </si>
  <si>
    <t>INE271C01023</t>
  </si>
  <si>
    <t>INE299U01018</t>
  </si>
  <si>
    <t>INE298A01020</t>
  </si>
  <si>
    <t>INE389H01022</t>
  </si>
  <si>
    <t>INE465A01025</t>
  </si>
  <si>
    <t>INE117A01022</t>
  </si>
  <si>
    <t>INE486A01021</t>
  </si>
  <si>
    <t>INE759A01021</t>
  </si>
  <si>
    <t>INE572E01012</t>
  </si>
  <si>
    <t>IN9397D01014</t>
  </si>
  <si>
    <t>SILVERMINI</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</si>
  <si>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</si>
  <si>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</si>
  <si>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</si>
  <si>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</si>
  <si>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</si>
  <si>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</si>
  <si>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</si>
  <si>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</si>
  <si>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</si>
  <si>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</si>
  <si>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</si>
  <si>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</si>
  <si>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</si>
  <si>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B) MONEY MARKET INSTRUMENTS</t>
  </si>
  <si>
    <t>INE040A16CV8</t>
  </si>
  <si>
    <t>NAV AS ON 30-SEP-22: RS.15.6445 (REGULAR - IDCW)</t>
  </si>
  <si>
    <t>NAV AS ON 30-SEP-22: RS.15.6445 (REGULAR - GROWTH)</t>
  </si>
  <si>
    <t>NAV AS ON 30-SEP-22: RS.16.4063 (DIRECT - IDCW)</t>
  </si>
  <si>
    <t>NAV AS ON 30-SEP-22: RS.16.4063 (DIRECT - GROWTH)</t>
  </si>
  <si>
    <t>NAV AS ON 31-MAR-22: RS.15.5782 (REGULAR - IDCW)</t>
  </si>
  <si>
    <t>NAV AS ON 31-MAR-22: RS.15.5782 (REGULAR - GROWTH)</t>
  </si>
  <si>
    <t>NAV AS ON 31-MAR-22: RS.16.1901 (DIRECT - IDCW)</t>
  </si>
  <si>
    <t>NAV AS ON 31-MAR-22: RS.16.1901 (DIRECT - GROWTH)</t>
  </si>
  <si>
    <t>CRISIL</t>
  </si>
  <si>
    <t>INE007A01025</t>
  </si>
  <si>
    <t>INE211B01039</t>
  </si>
  <si>
    <t>INE405E01023</t>
  </si>
  <si>
    <t>INE212H01026</t>
  </si>
  <si>
    <t>INE640A01023</t>
  </si>
  <si>
    <t>INE849A01020</t>
  </si>
  <si>
    <t>INE571A01038</t>
  </si>
  <si>
    <t>INE257A01026</t>
  </si>
  <si>
    <t>INE208A01029</t>
  </si>
  <si>
    <t>INE686F01025</t>
  </si>
  <si>
    <t>INE716A01013</t>
  </si>
  <si>
    <t>INE634I01029</t>
  </si>
  <si>
    <t>INE913H01037</t>
  </si>
  <si>
    <t>INE665J01013</t>
  </si>
  <si>
    <t>INE092A01019</t>
  </si>
  <si>
    <t>INE102D01028</t>
  </si>
  <si>
    <t>INE0BWX01014</t>
  </si>
  <si>
    <t>INE068V01023</t>
  </si>
  <si>
    <t>PIRAMAL PHARMA LTD</t>
  </si>
  <si>
    <t>INE513A01022</t>
  </si>
  <si>
    <t>NAV AS ON 30-SEP-22: RS.67.4709 (REGULAR - IDCW)</t>
  </si>
  <si>
    <t>NAV AS ON 30-SEP-22: RS.244.3098 (REGULAR - GROWTH)</t>
  </si>
  <si>
    <t>NAV AS ON 30-SEP-22: RS.88.6872 (DIRECT - IDCW)</t>
  </si>
  <si>
    <t>NAV AS ON 30-SEP-22: RS.268.6561 (DIRECT - GROWTH)</t>
  </si>
  <si>
    <t>NAV AS ON 31-MAR-22: RS.66.5267 (REGULAR - IDCW)</t>
  </si>
  <si>
    <t>NAV AS ON 31-MAR-22: RS.240.806 (REGULAR - GROWTH)</t>
  </si>
  <si>
    <t>NAV AS ON 31-MAR-22: RS.86.8404 (DIRECT - IDCW)</t>
  </si>
  <si>
    <t>NAV AS ON 31-MAR-22: RS.263.0497 (DIRECT - GROWTH)</t>
  </si>
  <si>
    <t>INE016A01026</t>
  </si>
  <si>
    <t>INE572A01028</t>
  </si>
  <si>
    <t>INE003A01024</t>
  </si>
  <si>
    <t>INE259A01022</t>
  </si>
  <si>
    <t>INE031B01049</t>
  </si>
  <si>
    <t>LIFE INSURANCE CORPORATION OF INDIA</t>
  </si>
  <si>
    <t>INE0J1Y01017</t>
  </si>
  <si>
    <t>NAV AS ON 30-SEP-22: RS.324.2216 (REGULAR - GROWTH)</t>
  </si>
  <si>
    <t>NAV AS ON 30-SEP-22: RS.70.6755 (REGULAR - IDCW)</t>
  </si>
  <si>
    <t>NAV AS ON 30-SEP-22: RS.361.817 (DIRECT - GROWTH)</t>
  </si>
  <si>
    <t>NAV AS ON 30-SEP-22: RS.82.1519 (DIRECT - IDCW)</t>
  </si>
  <si>
    <t>NAV AS ON 31-MAR-22: RS.329.4028 (REGULAR - GROWTH)</t>
  </si>
  <si>
    <t>NAV AS ON 31-MAR-22: RS.71.822 (REGULAR - IDCW)</t>
  </si>
  <si>
    <t>NAV AS ON 31-MAR-22: RS.365.4873 (DIRECT - GROWTH)</t>
  </si>
  <si>
    <t>NAV AS ON 31-MAR-22: RS.82.9854 (DIRECT - IDCW)</t>
  </si>
  <si>
    <t>INE200M01013</t>
  </si>
  <si>
    <t>INE647O01011</t>
  </si>
  <si>
    <t>INE387A01021</t>
  </si>
  <si>
    <t>INE061F01013</t>
  </si>
  <si>
    <t>INE115A01026</t>
  </si>
  <si>
    <t>INE326A01037</t>
  </si>
  <si>
    <t>INE398R01022</t>
  </si>
  <si>
    <t>INE987B01026</t>
  </si>
  <si>
    <t>NAV AS ON 30-SEP-22: RS.55.6849 (REGULAR - IDCW)</t>
  </si>
  <si>
    <t>NAV AS ON 30-SEP-22: RS.345.3091 (REGULAR - GROWTH)</t>
  </si>
  <si>
    <t>NAV AS ON 30-SEP-22: RS.74.7877 (DIRECT - IDCW)</t>
  </si>
  <si>
    <t>NAV AS ON 30-SEP-22: RS.381.7364 (DIRECT - GROWTH)</t>
  </si>
  <si>
    <t>NAV AS ON 31-MAR-22: RS.51.4898 (REGULAR - IDCW)</t>
  </si>
  <si>
    <t>NAV AS ON 31-MAR-22: RS.319.2253 (REGULAR - GROWTH)</t>
  </si>
  <si>
    <t>NAV AS ON 31-MAR-22: RS.68.7314 (DIRECT - IDCW)</t>
  </si>
  <si>
    <t>NAV AS ON 31-MAR-22: RS.351.0149 (DIRECT - GROWTH)</t>
  </si>
  <si>
    <t>INE325A01013</t>
  </si>
  <si>
    <t>INE177A01018</t>
  </si>
  <si>
    <t>INE844O01030</t>
  </si>
  <si>
    <t>INE540H01012</t>
  </si>
  <si>
    <t>INE484J01027</t>
  </si>
  <si>
    <t>INE195J01029</t>
  </si>
  <si>
    <t>INE121J01017</t>
  </si>
  <si>
    <t>INE877F01012</t>
  </si>
  <si>
    <t>INE510A01028</t>
  </si>
  <si>
    <t>NAV AS ON 30-SEP-22: RS.47.1222 (REGULAR - IDCW)</t>
  </si>
  <si>
    <t>NAV AS ON 30-SEP-22: RS.99.3785 (REGULAR - GROWTH)</t>
  </si>
  <si>
    <t>NAV AS ON 30-SEP-22: RS.55.1669 (DIRECT - IDCW)</t>
  </si>
  <si>
    <t>NAV AS ON 30-SEP-22: RS.105.2767 (DIRECT - GROWTH)</t>
  </si>
  <si>
    <t>NAV AS ON 31-MAR-22: RS.43.0701 (REGULAR - IDCW)</t>
  </si>
  <si>
    <t>NAV AS ON 31-MAR-22: RS.90.8088 (REGULAR - GROWTH)</t>
  </si>
  <si>
    <t>NAV AS ON 31-MAR-22: RS.50.1685 (DIRECT - IDCW)</t>
  </si>
  <si>
    <t>NAV AS ON 31-MAR-22: RS.95.7433 (DIRECT - GROWTH)</t>
  </si>
  <si>
    <t>INE312H01016</t>
  </si>
  <si>
    <t>INE878B01027</t>
  </si>
  <si>
    <t>INE382M01027</t>
  </si>
  <si>
    <t>INE406M01024</t>
  </si>
  <si>
    <t>INE371A01025</t>
  </si>
  <si>
    <t>SYRMA SGS TECHNOLOGY LTD</t>
  </si>
  <si>
    <t>INE0DYJ01015</t>
  </si>
  <si>
    <t>INE192B01031</t>
  </si>
  <si>
    <t>INE930H01031</t>
  </si>
  <si>
    <t>NAV AS ON 30-SEP-22: RS.71.5811 (REGULAR - IDCW)</t>
  </si>
  <si>
    <t>NAV AS ON 30-SEP-22: RS.148.945 (DIRECT - IDCW)</t>
  </si>
  <si>
    <t>NAV AS ON 30-SEP-22: RS.28.2443 (REGULAR - GROWTH)</t>
  </si>
  <si>
    <t>NAV AS ON 30-SEP-22: RS.31.3195 (DIRECT - GROWTH)</t>
  </si>
  <si>
    <t>NAV AS ON 31-MAR-22: RS.77.1303 (REGULAR - IDCW)</t>
  </si>
  <si>
    <t>NAV AS ON 31-MAR-22: RS.153.4073 (DIRECT - IDCW)</t>
  </si>
  <si>
    <t>NAV AS ON 31-MAR-22: RS.28.1871 (REGULAR - GROWTH)</t>
  </si>
  <si>
    <t>NAV AS ON 31-MAR-22: RS.31.0644 (DIRECT - GROWTH)</t>
  </si>
  <si>
    <t>INE406A01037</t>
  </si>
  <si>
    <t>INE258B01022</t>
  </si>
  <si>
    <t>INE967H01017</t>
  </si>
  <si>
    <t>INE358A01014</t>
  </si>
  <si>
    <t>INE410P01011</t>
  </si>
  <si>
    <t>INE873D01024</t>
  </si>
  <si>
    <t>INE935A01035</t>
  </si>
  <si>
    <t>INE685A01028</t>
  </si>
  <si>
    <t>NAV AS ON 30-SEP-22: RS.16.6548 (REGULAR - IDCW)</t>
  </si>
  <si>
    <t>NAV AS ON 30-SEP-22: RS.16.6548 (REGULAR - GROWTH)</t>
  </si>
  <si>
    <t>NAV AS ON 30-SEP-22: RS.18.5823 (DIRECT - IDCW)</t>
  </si>
  <si>
    <t>NAV AS ON 30-SEP-22: RS.18.5823 (DIRECT - GROWTH)</t>
  </si>
  <si>
    <t>NAV AS ON 31-MAR-22: RS.17.1811 (REGULAR - IDCW)</t>
  </si>
  <si>
    <t>NAV AS ON 31-MAR-22: RS.17.1811 (REGULAR - GROWTH)</t>
  </si>
  <si>
    <t>NAV AS ON 31-MAR-22: RS.19.0247 (DIRECT - IDCW)</t>
  </si>
  <si>
    <t>NAV AS ON 31-MAR-22: RS.19.0247 (DIRECT - GROWTH)</t>
  </si>
  <si>
    <t>INE08ZM01014</t>
  </si>
  <si>
    <t>INE348B01021</t>
  </si>
  <si>
    <t>INE193E01025</t>
  </si>
  <si>
    <t>INE768C01010</t>
  </si>
  <si>
    <t>INE355A01028</t>
  </si>
  <si>
    <t>NAV AS ON 30-SEP-22: RS.25.9608 (REGULAR - IDCW)</t>
  </si>
  <si>
    <t>NAV AS ON 30-SEP-22: RS.28.1515 (REGULAR - GROWTH)</t>
  </si>
  <si>
    <t>NAV AS ON 30-SEP-22: RS.31.2632 (DIRECT - IDCW)</t>
  </si>
  <si>
    <t>NAV AS ON 30-SEP-22: RS.31.2632 (DIRECT - GROWTH)</t>
  </si>
  <si>
    <t>NAV AS ON 31-MAR-22: RS.23.6061 (REGULAR - IDCW)</t>
  </si>
  <si>
    <t>NAV AS ON 31-MAR-22: RS.25.5975 (REGULAR - GROWTH)</t>
  </si>
  <si>
    <t>NAV AS ON 31-MAR-22: RS.28.2398 (DIRECT - IDCW)</t>
  </si>
  <si>
    <t>NAV AS ON 31-MAR-22: RS.28.2398 (DIRECT - GROWTH)</t>
  </si>
  <si>
    <t>INF277KA1554</t>
  </si>
  <si>
    <t xml:space="preserve">GOI - 7.37% (16/04/2023) </t>
  </si>
  <si>
    <t>IN0020180025</t>
  </si>
  <si>
    <t>SDL GUJARAT  7.80% (27/12/2027)</t>
  </si>
  <si>
    <t>IN1520170151</t>
  </si>
  <si>
    <t>GOI - 7.54% (23/05/2036)</t>
  </si>
  <si>
    <t>IN0020220029</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</si>
  <si>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</si>
  <si>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</si>
  <si>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</si>
  <si>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</si>
  <si>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</si>
  <si>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</si>
  <si>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</si>
  <si>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</si>
  <si>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</si>
  <si>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</si>
  <si>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</si>
  <si>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</si>
  <si>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</si>
  <si>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</si>
  <si>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</si>
  <si>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</si>
  <si>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</si>
  <si>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</si>
  <si>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</si>
  <si>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INE020B08DU5</t>
  </si>
  <si>
    <t>** 09.05 % PUNJAB NATIONAL BANK - 10/11/2027</t>
  </si>
  <si>
    <t>CRISIL--AA+</t>
  </si>
  <si>
    <t>INE695A08063</t>
  </si>
  <si>
    <t>INE001A07TP5</t>
  </si>
  <si>
    <t>INE020B08DC3</t>
  </si>
  <si>
    <t>INE296A07RX9</t>
  </si>
  <si>
    <t>CARE-AA+</t>
  </si>
  <si>
    <t>INE081A08231</t>
  </si>
  <si>
    <t>IND-AAA</t>
  </si>
  <si>
    <t>INE213Y07018</t>
  </si>
  <si>
    <t>INE941D07158</t>
  </si>
  <si>
    <t>INE752E07OG5</t>
  </si>
  <si>
    <t>INE537P07398</t>
  </si>
  <si>
    <t>CRISIL-AA</t>
  </si>
  <si>
    <t>INE118D07179</t>
  </si>
  <si>
    <t>INE936D07166</t>
  </si>
  <si>
    <t>** 07.00 % H.P.C.L. - 14/08/2024</t>
  </si>
  <si>
    <t>INE094A08036</t>
  </si>
  <si>
    <t>INE941D07208</t>
  </si>
  <si>
    <t>INE053F08122</t>
  </si>
  <si>
    <t>** - SMALL INDUST DEVLOP BANK  OF INDIA - CD - 23/03/2023</t>
  </si>
  <si>
    <t>INE556F16952</t>
  </si>
  <si>
    <t>INE238AD6025</t>
  </si>
  <si>
    <t>NAV AS ON 30-SEP-22: RS.309.6266 (REGULAR - GROWTH)</t>
  </si>
  <si>
    <t>NAV AS ON 30-SEP-22: RS.79.1351 (REGULAR - IDCW)</t>
  </si>
  <si>
    <t>NAV AS ON 30-SEP-22: RS.71.5851 (REGULAR - MONTHLY IDCW)</t>
  </si>
  <si>
    <t>NAV AS ON 30-SEP-22: RS.338.4876 (DIRECT - GROWTH)</t>
  </si>
  <si>
    <t>NAV AS ON 30-SEP-22: RS.90.039 (DIRECT - IDCW)</t>
  </si>
  <si>
    <t>NAV AS ON 30-SEP-22: RS.80.878 (DIRECT - MONTHLY IDCW)</t>
  </si>
  <si>
    <t>NAV AS ON 31-MAR-22: RS.299.3801 (REGULAR - GROWTH)</t>
  </si>
  <si>
    <t>NAV AS ON 31-MAR-22: RS.82.5955 (REGULAR - IDCW)</t>
  </si>
  <si>
    <t>NAV AS ON 31-MAR-22: RS.70.9928 (REGULAR - MONTHLY IDCW)</t>
  </si>
  <si>
    <t>NAV AS ON 31-MAR-22: RS.325.7176 (DIRECT - GROWTH)</t>
  </si>
  <si>
    <t>NAV AS ON 31-MAR-22: RS.92.6986 (DIRECT - IDCW)</t>
  </si>
  <si>
    <t>NAV AS ON 31-MAR-22: RS.79.6016 (DIRECT - MONTHLY IDCW)</t>
  </si>
  <si>
    <t>INE477A01020</t>
  </si>
  <si>
    <t>INE811K01011</t>
  </si>
  <si>
    <t>INE472A01039</t>
  </si>
  <si>
    <t>STATE BANK OF INDIA^</t>
  </si>
  <si>
    <t>NAV AS ON 30-SEP-22: RS.9.8021 (REGULAR - IDCW)</t>
  </si>
  <si>
    <t>NAV AS ON 30-SEP-22: RS.9.8021 (REGULAR - GROWTH)</t>
  </si>
  <si>
    <t>NAV AS ON 30-SEP-22: RS.9.8234 (DIRECT - IDCW)</t>
  </si>
  <si>
    <t>NAV AS ON 30-SEP-22: RS.9.8234 (DIRECT - GROWTH)</t>
  </si>
  <si>
    <t>INE176A01028</t>
  </si>
  <si>
    <t>NAV AS ON 30-SEP-22: RS.14.7039 (REGULAR - IDCW)</t>
  </si>
  <si>
    <t>NAV AS ON 30-SEP-22: RS.14.7039 (REGULAR - GROWTH)</t>
  </si>
  <si>
    <t>NAV AS ON 30-SEP-22: RS.15.4858 (DIRECT - IDCW)</t>
  </si>
  <si>
    <t>NAV AS ON 30-SEP-22: RS.15.4858 (DIRECT - GROWTH)</t>
  </si>
  <si>
    <t>NAV AS ON 31-MAR-22: RS.15.0521 (REGULAR - IDCW)</t>
  </si>
  <si>
    <t>NAV AS ON 31-MAR-22: RS.15.0521 (REGULAR - GROWTH)</t>
  </si>
  <si>
    <t>NAV AS ON 31-MAR-22: RS.15.7156 (DIRECT - IDCW)</t>
  </si>
  <si>
    <t>NAV AS ON 31-MAR-22: RS.15.7156 (DIRECT - GROWTH)</t>
  </si>
  <si>
    <t>INE171Z01018</t>
  </si>
  <si>
    <t>INE343H01029</t>
  </si>
  <si>
    <t>NAV AS ON 30-SEP-22: RS.15.6456 (REGULAR - IDCW)</t>
  </si>
  <si>
    <t>NAV AS ON 30-SEP-22: RS.15.6456 (REGULAR - GROWTH)</t>
  </si>
  <si>
    <t>NAV AS ON 30-SEP-22: RS.16.7555 (DIRECT - IDCW)</t>
  </si>
  <si>
    <t>NAV AS ON 30-SEP-22: RS.16.7555 (DIRECT - GROWTH)</t>
  </si>
  <si>
    <t>NAV AS ON 31-MAR-22: RS.15.5276 (REGULAR - IDCW)</t>
  </si>
  <si>
    <t>NAV AS ON 31-MAR-22: RS.15.5276 (REGULAR - GROWTH)</t>
  </si>
  <si>
    <t>NAV AS ON 31-MAR-22: RS.16.5138 (DIRECT - IDCW)</t>
  </si>
  <si>
    <t>NAV AS ON 31-MAR-22: RS.16.5138 (DIRECT - GROWTH)</t>
  </si>
  <si>
    <t>INE04I401011</t>
  </si>
  <si>
    <t>INE787D01026</t>
  </si>
  <si>
    <t>INE182A01018</t>
  </si>
  <si>
    <t>RELAXO FOOTWEARS LTD</t>
  </si>
  <si>
    <t>INE131B01039</t>
  </si>
  <si>
    <t>INE139A01034</t>
  </si>
  <si>
    <t>NAV AS ON 30-SEP-22: RS.276.8127 (REGULAR - GROWTH)</t>
  </si>
  <si>
    <t>NAV AS ON 30-SEP-22: RS.112.8614 (REGULAR - IDCW)</t>
  </si>
  <si>
    <t>NAV AS ON 30-SEP-22: RS.305.3127 (DIRECT - GROWTH)</t>
  </si>
  <si>
    <t>NAV AS ON 30-SEP-22: RS.167.6026 (DIRECT - IDCW)</t>
  </si>
  <si>
    <t>NAV AS ON 31-MAR-22: RS.283.6822 (REGULAR - GROWTH)</t>
  </si>
  <si>
    <t>NAV AS ON 31-MAR-22: RS.115.6908 (REGULAR - IDCW)</t>
  </si>
  <si>
    <t>NAV AS ON 31-MAR-22: RS.310.8848 (DIRECT - GROWTH)</t>
  </si>
  <si>
    <t>NAV AS ON 31-MAR-22: RS.170.6621 (DIRECT - IDCW)</t>
  </si>
  <si>
    <t>INE414G01012</t>
  </si>
  <si>
    <t>INE100A01010</t>
  </si>
  <si>
    <t>INF277K01QR4</t>
  </si>
  <si>
    <t>INF277K01PR6</t>
  </si>
  <si>
    <t>GOI - 5.74% (15/11/2026)</t>
  </si>
  <si>
    <t>IN0020210186</t>
  </si>
  <si>
    <t>GOI - 6.84% (19/12/2022)</t>
  </si>
  <si>
    <t>IN0020160050</t>
  </si>
  <si>
    <t>NAV AS ON 30-SEP-22: RS.14.8517 (REGULAR - MONTHLY IDCW)</t>
  </si>
  <si>
    <t>NAV AS ON 30-SEP-22: RS.41.5597 (REGULAR - GROWTH)</t>
  </si>
  <si>
    <t>NAV AS ON 30-SEP-22: RS.19.9113 (REGULAR - PERIODIC IDCW)</t>
  </si>
  <si>
    <t>NAV AS ON 30-SEP-22: RS.17.4957 (DIRECT - MONTHLY IDCW)</t>
  </si>
  <si>
    <t>NAV AS ON 30-SEP-22: RS.45.9113 (DIRECT - GROWTH)</t>
  </si>
  <si>
    <t>NAV AS ON 30-SEP-22: RS.22.4348 (DIRECT - PERIODIC IDCW)</t>
  </si>
  <si>
    <t>NAV AS ON 31-MAR-22: RS.15.1274 (REGULAR - MONTHLY IDCW)</t>
  </si>
  <si>
    <t>NAV AS ON 31-MAR-22: RS.41.4804 (REGULAR - GROWTH)</t>
  </si>
  <si>
    <t>NAV AS ON 31-MAR-22: RS.19.8756 (REGULAR - PERIODIC IDCW)</t>
  </si>
  <si>
    <t>NAV AS ON 31-MAR-22: RS.17.6818 (DIRECT - MONTHLY IDCW)</t>
  </si>
  <si>
    <t>NAV AS ON 31-MAR-22: RS.45.6053 (DIRECT - GROWTH)</t>
  </si>
  <si>
    <t>NAV AS ON 31-MAR-22: RS.22.2852 (DIRECT - PERIODIC IDCW)</t>
  </si>
  <si>
    <t>INE763G01038</t>
  </si>
  <si>
    <t>INE424H01027</t>
  </si>
  <si>
    <t>INE149A01033</t>
  </si>
  <si>
    <t>INE438A01022</t>
  </si>
  <si>
    <t>NAV AS ON 30-SEP-22: RS.75.8176 (REGULAR - IDCW TRIGGER B (10%))</t>
  </si>
  <si>
    <t>NAV AS ON 30-SEP-22: RS.199.6628 (REGULAR - GROWTH)</t>
  </si>
  <si>
    <t>NAV AS ON 30-SEP-22: RS.82.0894 (REGULAR - IDCW TRIGGER A (5%))</t>
  </si>
  <si>
    <t>NAV AS ON 30-SEP-22: RS.84.2824 (DIRECT - IDCW TRIGGER B (10%))</t>
  </si>
  <si>
    <t>NAV AS ON 30-SEP-22: RS.218.7352 (DIRECT - GROWTH)</t>
  </si>
  <si>
    <t>NAV AS ON 30-SEP-22: RS.88.7509 (DIRECT - IDCW TRIGGER A (5%))</t>
  </si>
  <si>
    <t>NAV AS ON 31-MAR-22: RS.74.1768 (REGULAR - IDCW TRIGGER B (10%))</t>
  </si>
  <si>
    <t>NAV AS ON 31-MAR-22: RS.195.2994 (REGULAR - GROWTH)</t>
  </si>
  <si>
    <t>NAV AS ON 31-MAR-22: RS.80.3092 (REGULAR - IDCW TRIGGER A (5%))</t>
  </si>
  <si>
    <t>NAV AS ON 31-MAR-22: RS.82.0108 (DIRECT - IDCW TRIGGER B (10%))</t>
  </si>
  <si>
    <t>NAV AS ON 31-MAR-22: RS.212.8395 (DIRECT - GROWTH)</t>
  </si>
  <si>
    <t>NAV AS ON 31-MAR-22: RS.86.3614 (DIRECT - IDCW TRIGGER A (5%))</t>
  </si>
  <si>
    <t>INE736A01011</t>
  </si>
  <si>
    <t>INE121A01024</t>
  </si>
  <si>
    <t>INE010B01027</t>
  </si>
  <si>
    <t>NAV AS ON 30-SEP-22: RS.10.8983 (REGULAR - IDCW)</t>
  </si>
  <si>
    <t>NAV AS ON 30-SEP-22: RS.10.8983 (REGULAR - GROWTH)</t>
  </si>
  <si>
    <t>NAV AS ON 30-SEP-22: RS.11.1739 (DIRECT - IDCW)</t>
  </si>
  <si>
    <t>NAV AS ON 30-SEP-22: RS.11.1739 (DIRECT - GROWTH)</t>
  </si>
  <si>
    <t>NAV AS ON 31-MAR-22: RS.11.2244 (REGULAR - IDCW)</t>
  </si>
  <si>
    <t>NAV AS ON 31-MAR-22: RS.11.2244 (REGULAR - GROWTH)</t>
  </si>
  <si>
    <t>NAV AS ON 31-MAR-22: RS.11.408 (DIRECT - IDCW)</t>
  </si>
  <si>
    <t>NAV AS ON 31-MAR-22: RS.11.408 (DIRECT - GROWTH)</t>
  </si>
  <si>
    <t>INE684F01012</t>
  </si>
  <si>
    <t>INE0DD101019</t>
  </si>
  <si>
    <t>INE738I01010</t>
  </si>
  <si>
    <t>INE520A01027</t>
  </si>
  <si>
    <t>B) FOREIGN SECURITIES AND /OR OVERSEAS ETF(S)</t>
  </si>
  <si>
    <t>GLOBAL X CYBERSECURITY ETF (BUG)</t>
  </si>
  <si>
    <t>US37954Y3844</t>
  </si>
  <si>
    <t>AMAZON.COM INC.</t>
  </si>
  <si>
    <t>US0231351067</t>
  </si>
  <si>
    <t>COGNIZANT TECHNOLOGY SOLUTIONS CORPORATION  (CLASS A)</t>
  </si>
  <si>
    <t>US1924461023</t>
  </si>
  <si>
    <t>ACCENTURE PLC CLASS A</t>
  </si>
  <si>
    <t>IE00B4BNMY34</t>
  </si>
  <si>
    <t>MICROSOFT CORPORATION (MSFT)</t>
  </si>
  <si>
    <t>US5949181045</t>
  </si>
  <si>
    <t>ADOBE INC</t>
  </si>
  <si>
    <t>US00724F1012</t>
  </si>
  <si>
    <t>GLOBANT S.A</t>
  </si>
  <si>
    <t>LU0974299876</t>
  </si>
  <si>
    <t>ALPHABET INC. - CLASS A COMMON STOCK</t>
  </si>
  <si>
    <t>US02079K3059</t>
  </si>
  <si>
    <t>FOREIGN SECURITIES AND /OR OVERSEAS ETF(S) TOTAL</t>
  </si>
  <si>
    <t>NAV AS ON 30-SEP-22: RS.30.1227 (REGULAR - IDCW)</t>
  </si>
  <si>
    <t>NAV AS ON 30-SEP-22: RS.30.1227 (REGULAR - GROWTH)</t>
  </si>
  <si>
    <t>NAV AS ON 30-SEP-22: RS.33.7601 (DIRECT - IDCW)</t>
  </si>
  <si>
    <t>NAV AS ON 30-SEP-22: RS.33.7601 (DIRECT - GROWTH)</t>
  </si>
  <si>
    <t>NAV AS ON 31-MAR-22: RS.38.3816 (REGULAR - IDCW)</t>
  </si>
  <si>
    <t>NAV AS ON 31-MAR-22: RS.38.3816 (REGULAR - GROWTH)</t>
  </si>
  <si>
    <t>NAV AS ON 31-MAR-22: RS.42.6543 (DIRECT - IDCW)</t>
  </si>
  <si>
    <t>NAV AS ON 31-MAR-22: RS.42.6543 (DIRECT - GROWTH)</t>
  </si>
  <si>
    <t>INE670K01029</t>
  </si>
  <si>
    <t>INE034A01011</t>
  </si>
  <si>
    <t>NAV AS ON 30-SEP-22: RS.10.8508 (REGULAR - IDCW)</t>
  </si>
  <si>
    <t>NAV AS ON 30-SEP-22: RS.10.8508 (REGULAR - GROWTH)</t>
  </si>
  <si>
    <t>NAV AS ON 30-SEP-22: RS.11.0684 (DIRECT - IDCW)</t>
  </si>
  <si>
    <t>NAV AS ON 30-SEP-22: RS.11.0684 (DIRECT - GROWTH)</t>
  </si>
  <si>
    <t>NAV AS ON 31-MAR-22: RS.10.683 (REGULAR - IDCW)</t>
  </si>
  <si>
    <t>NAV AS ON 31-MAR-22: RS.10.683 (REGULAR - GROWTH)</t>
  </si>
  <si>
    <t>NAV AS ON 31-MAR-22: RS.10.8055 (DIRECT - IDCW)</t>
  </si>
  <si>
    <t>NAV AS ON 31-MAR-22: RS.10.8055 (DIRECT - GROWTH)</t>
  </si>
  <si>
    <t>INE466L01020</t>
  </si>
  <si>
    <t>INE180A01020</t>
  </si>
  <si>
    <t>INE063P01018</t>
  </si>
  <si>
    <t>INE140A01024</t>
  </si>
  <si>
    <t>NAV AS ON 30-SEP-22: RS.23.6221 (REGULAR - IDCW)</t>
  </si>
  <si>
    <t>NAV AS ON 30-SEP-22: RS.25.676 (REGULAR - GROWTH)</t>
  </si>
  <si>
    <t>NAV AS ON 30-SEP-22: RS.28.6659 (DIRECT - IDCW)</t>
  </si>
  <si>
    <t>NAV AS ON 30-SEP-22: RS.28.6659 (DIRECT - GROWTH)</t>
  </si>
  <si>
    <t>NAV AS ON 31-MAR-22: RS.22.3962 (REGULAR - IDCW)</t>
  </si>
  <si>
    <t>NAV AS ON 31-MAR-22: RS.24.3395 (REGULAR - GROWTH)</t>
  </si>
  <si>
    <t>NAV AS ON 31-MAR-22: RS.26.9439 (DIRECT - IDCW)</t>
  </si>
  <si>
    <t>NAV AS ON 31-MAR-22: RS.26.9439 (DIRECT - GROWTH)</t>
  </si>
  <si>
    <t>INE053A01029</t>
  </si>
  <si>
    <t>INE114A01011</t>
  </si>
  <si>
    <t>INE722A01011</t>
  </si>
  <si>
    <t>INE721A01013</t>
  </si>
  <si>
    <t>CANARA BANK^</t>
  </si>
  <si>
    <t>INF277K011T0</t>
  </si>
  <si>
    <t>GOI - 6.69% (27/06/2024)</t>
  </si>
  <si>
    <t>IN0020220052</t>
  </si>
  <si>
    <t>SDL MADHYA PRADESH 6.69% (17/03/2025)</t>
  </si>
  <si>
    <t>IN2120200273</t>
  </si>
  <si>
    <t>GOI - 5.15% (09/11/2025)</t>
  </si>
  <si>
    <t>IN0020200278</t>
  </si>
  <si>
    <t>IN0020200260</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</si>
  <si>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</si>
  <si>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</si>
  <si>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</si>
  <si>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</si>
  <si>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</si>
  <si>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</si>
  <si>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</si>
  <si>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</si>
  <si>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</si>
  <si>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</si>
  <si>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</si>
  <si>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</si>
  <si>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</si>
  <si>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</si>
  <si>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07.20 % NABARD - 23/09/2025</t>
  </si>
  <si>
    <t>INE261F08DR2</t>
  </si>
  <si>
    <t>** 07.40 % NABARD - 30/01/2026</t>
  </si>
  <si>
    <t>INE261F08DO9</t>
  </si>
  <si>
    <t>** 07.20 % EXIM - 05/06/2025</t>
  </si>
  <si>
    <t>INE514E08FY8</t>
  </si>
  <si>
    <t>** 07.15 % SMALL INDUST DEVLOP BANK  OF INDIA - 02/06/2025</t>
  </si>
  <si>
    <t>INE556F08JY8</t>
  </si>
  <si>
    <t>INE115A07PZ0</t>
  </si>
  <si>
    <t>INE020B08DJ8</t>
  </si>
  <si>
    <t>** 05.70 % NABARD - 31/07/2025</t>
  </si>
  <si>
    <t>INE261F08DK7</t>
  </si>
  <si>
    <t>INE118D07195</t>
  </si>
  <si>
    <t>** 08.20 % POWER FINANCE CORPORATION - 10/03/2025</t>
  </si>
  <si>
    <t>INE134E08GY3</t>
  </si>
  <si>
    <t>INE001A07RV7</t>
  </si>
  <si>
    <t>INE242A08445</t>
  </si>
  <si>
    <t>INE115A07OQ2</t>
  </si>
  <si>
    <t>INE020B08CT9</t>
  </si>
  <si>
    <t>** 06.83 % POWER FINANCE CORPORATION - 24/04/2023</t>
  </si>
  <si>
    <t>INE134E08KO6</t>
  </si>
  <si>
    <t>INE115A07PW7</t>
  </si>
  <si>
    <t>INE377Y07318</t>
  </si>
  <si>
    <t>** 05.00 % NABARD - 11/03/2024</t>
  </si>
  <si>
    <t>INE261F08CY0</t>
  </si>
  <si>
    <t>** 07.23 % SMALL INDUST DEVLOP BANK  OF INDIA - 09/03/2026</t>
  </si>
  <si>
    <t>INE556F08KC2</t>
  </si>
  <si>
    <t>INE020B08CK8</t>
  </si>
  <si>
    <t>** 05.40 % EXIM - 31/03/2025</t>
  </si>
  <si>
    <t>INE514E08FX0</t>
  </si>
  <si>
    <t>** 05.14 % NABARD - 31/01/2024</t>
  </si>
  <si>
    <t>INE261F08CK9</t>
  </si>
  <si>
    <t>INE756I07EA1</t>
  </si>
  <si>
    <t>INE306N07KK1</t>
  </si>
  <si>
    <t>** POWER FINANCE CORPORATION - 02/08/2024 - FRB</t>
  </si>
  <si>
    <t>INE134E08LJ4</t>
  </si>
  <si>
    <t>INE296A07QH4</t>
  </si>
  <si>
    <t>** 06.80 % H.P.C.L. - 15/12/2022</t>
  </si>
  <si>
    <t>INE094A08044</t>
  </si>
  <si>
    <t>INE306N07ME0</t>
  </si>
  <si>
    <t>INE001A07SR3</t>
  </si>
  <si>
    <t>** 07.04 % POWER FINANCE CORPORATION - 14/04/2023</t>
  </si>
  <si>
    <t>INE134E08KJ6</t>
  </si>
  <si>
    <t>** 06.50 % NABARD - 17/04/2023</t>
  </si>
  <si>
    <t>INE261F08CD4</t>
  </si>
  <si>
    <t>** 08.60 % POWER FINANCE CORPORATION - 07/08/2024</t>
  </si>
  <si>
    <t>INE134E08BP2</t>
  </si>
  <si>
    <t>INE020B08CC5</t>
  </si>
  <si>
    <t>INE121A07PW5</t>
  </si>
  <si>
    <t>** 05.32 % NATIONAL HOUSING BANK - 01/09/2023</t>
  </si>
  <si>
    <t>INE557F08FK3</t>
  </si>
  <si>
    <t>INE848E07BA1</t>
  </si>
  <si>
    <t>INE020B08DR1</t>
  </si>
  <si>
    <t>INE020B08930</t>
  </si>
  <si>
    <t>INE775A08048</t>
  </si>
  <si>
    <t>INE969M07010</t>
  </si>
  <si>
    <t>** 07.35 % POWER FINANCE CORPORATION - 22/11/2022</t>
  </si>
  <si>
    <t>INE134E08JF6</t>
  </si>
  <si>
    <t>NAV AS ON 30-SEP-22: RS.14.918 (REGULAR - IDCW)</t>
  </si>
  <si>
    <t>NAV AS ON 30-SEP-22: RS.14.918 (REGULAR - GROWTH)</t>
  </si>
  <si>
    <t>NAV AS ON 30-SEP-22: RS.15.896 (DIRECT - IDCW)</t>
  </si>
  <si>
    <t>NAV AS ON 30-SEP-22: RS.15.896 (DIRECT - GROWTH)</t>
  </si>
  <si>
    <t>NAV AS ON 31-MAR-22: RS.14.633 (REGULAR - IDCW)</t>
  </si>
  <si>
    <t>NAV AS ON 31-MAR-22: RS.14.633 (REGULAR - GROWTH)</t>
  </si>
  <si>
    <t>NAV AS ON 31-MAR-22: RS.15.4723 (DIRECT - IDCW)</t>
  </si>
  <si>
    <t>NAV AS ON 31-MAR-22: RS.15.4723 (DIRECT - GROWTH)</t>
  </si>
  <si>
    <t>INE646L01027</t>
  </si>
  <si>
    <t>PUNJAB NATIONAL BANK</t>
  </si>
  <si>
    <t>INE160A01022</t>
  </si>
  <si>
    <t>INE134E01011</t>
  </si>
  <si>
    <t>Minerals &amp; Mining</t>
  </si>
  <si>
    <t>INE584A01023</t>
  </si>
  <si>
    <t>INE022Q01020</t>
  </si>
  <si>
    <t>INE111A01025</t>
  </si>
  <si>
    <t>INE949L01017</t>
  </si>
  <si>
    <t>INE463A01038</t>
  </si>
  <si>
    <t>INE745G01035</t>
  </si>
  <si>
    <t>INE020B01018</t>
  </si>
  <si>
    <t>INE148I01020</t>
  </si>
  <si>
    <t>INE498L01015</t>
  </si>
  <si>
    <t>INE383A01012</t>
  </si>
  <si>
    <t>INE119A01028</t>
  </si>
  <si>
    <t>INE191H01014</t>
  </si>
  <si>
    <t>INE113A01013</t>
  </si>
  <si>
    <t>INE947Q01028</t>
  </si>
  <si>
    <t>INE124G01033</t>
  </si>
  <si>
    <t>INE002S01010</t>
  </si>
  <si>
    <t>INE531E01026</t>
  </si>
  <si>
    <t>INE318A01026</t>
  </si>
  <si>
    <t>INE522D01027</t>
  </si>
  <si>
    <t>INE129A01019</t>
  </si>
  <si>
    <t>INE769A01020</t>
  </si>
  <si>
    <t>INE00R701025</t>
  </si>
  <si>
    <t>BANK OF BARODA^</t>
  </si>
  <si>
    <t>PUNJAB NATIONAL BANK^</t>
  </si>
  <si>
    <t>INF277K01YE6</t>
  </si>
  <si>
    <t>INF277K01OK4</t>
  </si>
  <si>
    <t>IN0020200211</t>
  </si>
  <si>
    <t>IN0020130061</t>
  </si>
  <si>
    <t>GOI - 4.26% (17/05/2023)</t>
  </si>
  <si>
    <t>IN0020210046</t>
  </si>
  <si>
    <t>IN0020030014</t>
  </si>
  <si>
    <t>INE115A07PC9</t>
  </si>
  <si>
    <t>INE001A07SU7</t>
  </si>
  <si>
    <t>** 05.23 % NABARD - 31/01/2025</t>
  </si>
  <si>
    <t>INE261F08DI1</t>
  </si>
  <si>
    <t>INE941D07133</t>
  </si>
  <si>
    <t>INE040A16DC6</t>
  </si>
  <si>
    <t>INE763G14NC4</t>
  </si>
  <si>
    <t>INE763G14NB6</t>
  </si>
  <si>
    <t>D) REPO</t>
  </si>
  <si>
    <t>NAV AS ON 30-SEP-22: RS.11.3754 (REGULAR - MONTHLY IDCW)</t>
  </si>
  <si>
    <t>NAV AS ON 30-SEP-22: RS.11.9001 (REGULAR - GROWTH)</t>
  </si>
  <si>
    <t>NAV AS ON 30-SEP-22: RS.11.742 (DIRECT - MONTHLY IDCW)</t>
  </si>
  <si>
    <t>NAV AS ON 30-SEP-22: RS.12.2498 (DIRECT - GROWTH)</t>
  </si>
  <si>
    <t>NAV AS ON 31-MAR-22: RS.11.1749 (REGULAR - MONTHLY IDCW)</t>
  </si>
  <si>
    <t>NAV AS ON 31-MAR-22: RS.11.6895 (REGULAR - GROWTH)</t>
  </si>
  <si>
    <t>NAV AS ON 31-MAR-22: RS.11.4893 (DIRECT - MONTHLY IDCW)</t>
  </si>
  <si>
    <t>NAV AS ON 31-MAR-22: RS.11.9855 (DIRECT - GROWTH)</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</si>
  <si>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</si>
  <si>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</si>
  <si>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</si>
  <si>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</si>
  <si>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</si>
  <si>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</si>
  <si>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</si>
  <si>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</si>
  <si>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</si>
  <si>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Apr'22</t>
  </si>
  <si>
    <t>May'22</t>
  </si>
  <si>
    <t>Jun'22</t>
  </si>
  <si>
    <t>Jul'22</t>
  </si>
  <si>
    <t>Aug'22</t>
  </si>
  <si>
    <t>Tata Liquid Fund Direct Plan - Daily IDCW</t>
  </si>
  <si>
    <t>Tata Money Market Fund  Regular Plan - Daily IDCW</t>
  </si>
  <si>
    <t>Tata Money Market Fund Direct Plan - Daily IDCW</t>
  </si>
  <si>
    <t>Tata Overnight Fund - Regular Plan - IDCW</t>
  </si>
  <si>
    <t>.</t>
  </si>
  <si>
    <t>Tata Overnight Fund - Direct Plan- IDCW</t>
  </si>
  <si>
    <t>Tata Treasury Advantage Fund  Regular Plan - Daily IDCW</t>
  </si>
  <si>
    <t>APR'22</t>
  </si>
  <si>
    <t>MAY'22</t>
  </si>
  <si>
    <t>Tata Treasury Advantage Fund Direct Plan - Daily IDCW</t>
  </si>
  <si>
    <t>Tata Treasury Advantage Fund Regular Plan - IDCW Weekly</t>
  </si>
  <si>
    <t>Tata Treasury Advantage Fund Direct Plan - IDCW Weekly</t>
  </si>
  <si>
    <t>Tata Ultra Short Term Fund - Regular Plan - IDCW Weekly</t>
  </si>
  <si>
    <t>Tata Ultra Short Term Fund - Direct Plan - IDCW Weekly</t>
  </si>
  <si>
    <t>IDCW</t>
  </si>
  <si>
    <t>Income Distribution cum capital withdrawal</t>
  </si>
  <si>
    <t>TATA NIFTY SDL PLUS AAA PSU BOND DEC 2027 6040 INDEX FUND</t>
  </si>
  <si>
    <t>C) MUTUAL FUND UNITS</t>
  </si>
  <si>
    <t>MUTUAL FUND &amp; MUTUAL FUND RELATED TOTAL</t>
  </si>
  <si>
    <t>EQUITY RELATED</t>
  </si>
  <si>
    <t>OTHERS - INVITS</t>
  </si>
  <si>
    <t>INVITS</t>
  </si>
  <si>
    <t>OTHERS TOTAL</t>
  </si>
  <si>
    <t>EQUITY &amp; OTHERS RELATED TOTAL</t>
  </si>
  <si>
    <t>E) REPO</t>
  </si>
  <si>
    <t>D) TREPS</t>
  </si>
  <si>
    <t>B) MUTUAL FUND UNITS</t>
  </si>
  <si>
    <t>BNK2FNSEOCT2022FUT</t>
  </si>
  <si>
    <t>IND29FNSEOCT2022FUT</t>
  </si>
  <si>
    <t>Sep'22</t>
  </si>
  <si>
    <t>BARBEQUE NATION HOSPITALITY LTD</t>
  </si>
  <si>
    <t>ICICI BANK LTD</t>
  </si>
  <si>
    <t>ADANI ENTERPRISES LTD</t>
  </si>
  <si>
    <t>ADANI PORTS AND SPECIAL ECONOMIC ZONE LTD</t>
  </si>
  <si>
    <t>AMBUJA CEMENTS LTD</t>
  </si>
  <si>
    <t>ZEE ENTERTAINMENT ENTERPRISES LTD</t>
  </si>
  <si>
    <t>MARUTI SUZUKI INDIA LTD</t>
  </si>
  <si>
    <t>KOTAK MAHINDRA BANK LTD</t>
  </si>
  <si>
    <t>TATA POWER COMPANY LTD</t>
  </si>
  <si>
    <t>BAJAJ FINANCE LTD</t>
  </si>
  <si>
    <t>UPL LTD</t>
  </si>
  <si>
    <t>INTERGLOBE AVIATION LTD</t>
  </si>
  <si>
    <t>ACC LTD</t>
  </si>
  <si>
    <t>HCL TECHNOLOGIES LTD</t>
  </si>
  <si>
    <t>UNITED SPIRITS LTD</t>
  </si>
  <si>
    <t>SRF LTD</t>
  </si>
  <si>
    <t>HDFC LIFE INSURANCE CO. LTD</t>
  </si>
  <si>
    <t>ASIAN PAINTS (INDIA) LTD</t>
  </si>
  <si>
    <t>TATA CHEMICALS LTD</t>
  </si>
  <si>
    <t>POWER FINANCE CORPORATION  LTD</t>
  </si>
  <si>
    <t>APOLLO HOSPITALS ENTERPRISE LTD</t>
  </si>
  <si>
    <t>NMDC LTD</t>
  </si>
  <si>
    <t>INDIAN ENERGY EXCHANGE LTD</t>
  </si>
  <si>
    <t>ASHOK LEYLAND LTD</t>
  </si>
  <si>
    <t>HOUSING DEVELOPMENT FINANCE CORPORATION LTD</t>
  </si>
  <si>
    <t>LIC HOUSING FINANCE LTD</t>
  </si>
  <si>
    <t>ZYDUS LIFESCIENCES LTD</t>
  </si>
  <si>
    <t>IDFC LTD</t>
  </si>
  <si>
    <t>INDIAN OIL CORPORATION LTD</t>
  </si>
  <si>
    <t>AUROBINDO PHARMA LTD</t>
  </si>
  <si>
    <t>OBEROI REALTY LTD</t>
  </si>
  <si>
    <t>CONTAINER CORPORATION OF INDIA LTD</t>
  </si>
  <si>
    <t>NTPC LTD</t>
  </si>
  <si>
    <t>STEEL AUTHORITY INDIA LTD</t>
  </si>
  <si>
    <t>HINDUSTAN AERONAUTICS LTD</t>
  </si>
  <si>
    <t>HDFC BANK LTD</t>
  </si>
  <si>
    <t>AXIS BANK LTD</t>
  </si>
  <si>
    <t>BOSCH LTD</t>
  </si>
  <si>
    <t>PIRAMAL ENTERPRISES LTD</t>
  </si>
  <si>
    <t>INDRAPRASTHA GAS LTD</t>
  </si>
  <si>
    <t>BHARAT HEAVY ELECTRICALS LTD</t>
  </si>
  <si>
    <t>CUMMINS INDIA LTD</t>
  </si>
  <si>
    <t>TATA CONSUMER PRODUCTS LTD</t>
  </si>
  <si>
    <t>INDIAN HOTELS CO. LTD</t>
  </si>
  <si>
    <t>ICICI LOMBARD GENERAL INSURANCE CO. LTD</t>
  </si>
  <si>
    <t>NESTLE INDIA LTD</t>
  </si>
  <si>
    <t>RBL BANK LTD</t>
  </si>
  <si>
    <t>GODREJ PROPERTIES LTD</t>
  </si>
  <si>
    <t>BATA INDIA LTD</t>
  </si>
  <si>
    <t>TRENT LTD</t>
  </si>
  <si>
    <t>AU SMALL FINANCE BANK LTD</t>
  </si>
  <si>
    <t>EXIDE INDUSTRIES LTD</t>
  </si>
  <si>
    <t>BERGER PAINTS INDIA LTD</t>
  </si>
  <si>
    <t>DLF LTD</t>
  </si>
  <si>
    <t>MULTI COMMODITY EXCHANGE OF IND LTD</t>
  </si>
  <si>
    <t>JINDAL STEEL &amp; POWER LTD</t>
  </si>
  <si>
    <t>GODREJ CONSUMER PRODUCTS LTD</t>
  </si>
  <si>
    <t>ULTRATECH CEMENT LTD</t>
  </si>
  <si>
    <t>BANDHAN BANK LTD</t>
  </si>
  <si>
    <t>REC LTD</t>
  </si>
  <si>
    <t>GLENMARK PHARMACEUTICALS LTD</t>
  </si>
  <si>
    <t>BIOCON LTD</t>
  </si>
  <si>
    <t>BHARAT ELECTRONICS LTD</t>
  </si>
  <si>
    <t>APOLLO TYRES LTD</t>
  </si>
  <si>
    <t>COAL INDIA LTD</t>
  </si>
  <si>
    <t>NATIONAL ALUMINIUM CO. LTD</t>
  </si>
  <si>
    <t>MARICO LTD</t>
  </si>
  <si>
    <t>SUN TV NETWORK LTD</t>
  </si>
  <si>
    <t>ORACLE FINANCIALS SERVICES SOFT LTD</t>
  </si>
  <si>
    <t>INDIABULLS HOUSING FINANCE LTD</t>
  </si>
  <si>
    <t>INFOSYS LTD</t>
  </si>
  <si>
    <t>L&amp;T FINANCE HOLDINGS LTD</t>
  </si>
  <si>
    <t>PAGE INDUSTRIES LTD</t>
  </si>
  <si>
    <t>RELIANCE INDUSTRIES LTD</t>
  </si>
  <si>
    <t>LUPIN LTD</t>
  </si>
  <si>
    <t>INDIA CEMENTS LTD</t>
  </si>
  <si>
    <t>BALRAMPUR CHINI MILLS LTD</t>
  </si>
  <si>
    <t>PVR LTD</t>
  </si>
  <si>
    <t>GUJ NARMADA VALLEY FER. &amp; CHEM. LTD</t>
  </si>
  <si>
    <t>COLGATE-PALMOLIVE INDIA LTD</t>
  </si>
  <si>
    <t>TATA COMMUNICATIONS LTD</t>
  </si>
  <si>
    <t>INDUSIND BANK LTD</t>
  </si>
  <si>
    <t>LAURUS LABS LTD</t>
  </si>
  <si>
    <t>TATA CONSULTANCY SERVICES LTD</t>
  </si>
  <si>
    <t>PI INDUSTRIES LTD</t>
  </si>
  <si>
    <t>DELTA CORP LTD</t>
  </si>
  <si>
    <t>HINDUSTAN PETROLEUM CORPORATION LTD</t>
  </si>
  <si>
    <t>FEDERAL BANK LTD</t>
  </si>
  <si>
    <t>JSW STEEL LTD</t>
  </si>
  <si>
    <t>SIEMENS LTD</t>
  </si>
  <si>
    <t>CHOLAMANDALAM INVESTMENT &amp; FINANCE CO LTD</t>
  </si>
  <si>
    <t>VOLTAS LTD</t>
  </si>
  <si>
    <t>BIRLASOFT LTD</t>
  </si>
  <si>
    <t>CHAMBAL FERTILISER &amp; CHEMICALS LTD</t>
  </si>
  <si>
    <t>MAHANAGAR GAS LTD</t>
  </si>
  <si>
    <t>TORRENT POWER LTD</t>
  </si>
  <si>
    <t>WHIRLPOOL OF INDIA LTD</t>
  </si>
  <si>
    <t>HINDUSTAN COPPER LTD</t>
  </si>
  <si>
    <t>HINDUSTAN UNILEVER LTD</t>
  </si>
  <si>
    <t>SUN PHARMACEUTICAL INDUSTRIES LTD</t>
  </si>
  <si>
    <t>PIDILITE INDUSTRIES  LTD</t>
  </si>
  <si>
    <t>CAN FIN HOMES LTD</t>
  </si>
  <si>
    <t>ATUL LTD</t>
  </si>
  <si>
    <t>ABB INDIA LTD</t>
  </si>
  <si>
    <t>HERO MOTOCORP LTD</t>
  </si>
  <si>
    <t>IDFC FIRST BANK LTD</t>
  </si>
  <si>
    <t>MANAPPURAM FINANCE LTD</t>
  </si>
  <si>
    <t>TORRENT PHARMACEUTICALS LTD</t>
  </si>
  <si>
    <t>GAIL ( INDIA ) LTD</t>
  </si>
  <si>
    <t>COROMANDEL INTERNATIONAL LTD</t>
  </si>
  <si>
    <t>HINDALCO INDUSTRIES LTD</t>
  </si>
  <si>
    <t>LARSEN &amp; TOUBRO LTD</t>
  </si>
  <si>
    <t>VEDANTA LTD</t>
  </si>
  <si>
    <t>PETRONET LNG LTD</t>
  </si>
  <si>
    <t>BHARAT PETROLEUM CORPORATION LTD</t>
  </si>
  <si>
    <t>MINDTREE LTD</t>
  </si>
  <si>
    <t>GRASIM INDUSTRIES LTD</t>
  </si>
  <si>
    <t>AARTI INDUSTRIES LTD</t>
  </si>
  <si>
    <t>BALKRISHNA INDUSTRIES LTD</t>
  </si>
  <si>
    <t>INTELLECT DESIGN ARENA LTD</t>
  </si>
  <si>
    <t>GUJARAT STATE PETRONET LTD</t>
  </si>
  <si>
    <t>SBI LIFE INSURANCE COMPANY LTD</t>
  </si>
  <si>
    <t>SBI CARDS AND PAYMENT SERVICES LTD</t>
  </si>
  <si>
    <t>TITAN COMPANY LTD</t>
  </si>
  <si>
    <t>DALMIA BHARAT LTD</t>
  </si>
  <si>
    <t>ADITYA BIRLA FASHION &amp; RETAIL LTD</t>
  </si>
  <si>
    <t>ABBOTT INDIA LTD</t>
  </si>
  <si>
    <t>TATA STEEL LTD</t>
  </si>
  <si>
    <t>MAHINDRA &amp; MAHINDRA LTD</t>
  </si>
  <si>
    <t>ITC LTD</t>
  </si>
  <si>
    <t>PERSISTENT SYSTEMS LTD</t>
  </si>
  <si>
    <t>DIVI LABORATORIES LTD</t>
  </si>
  <si>
    <t>WIPRO LTD</t>
  </si>
  <si>
    <t>WIPRO LTD^</t>
  </si>
  <si>
    <t>DIVI LABORATORIES LTD^</t>
  </si>
  <si>
    <t>PERSISTENT SYSTEMS LTD^</t>
  </si>
  <si>
    <t>ITC LTD^</t>
  </si>
  <si>
    <t>MAHINDRA &amp; MAHINDRA LTD^</t>
  </si>
  <si>
    <t>TATA STEEL LTD^</t>
  </si>
  <si>
    <t>ABBOTT INDIA LTD^</t>
  </si>
  <si>
    <t>ADITYA BIRLA FASHION &amp; RETAIL LTD^</t>
  </si>
  <si>
    <t>DALMIA BHARAT LTD^</t>
  </si>
  <si>
    <t>TITAN COMPANY LTD^</t>
  </si>
  <si>
    <t>SBI CARDS AND PAYMENT SERVICES LTD^</t>
  </si>
  <si>
    <t>SBI LIFE INSURANCE COMPANY LTD^</t>
  </si>
  <si>
    <t>GUJARAT STATE PETRONET LTD^</t>
  </si>
  <si>
    <t>INTELLECT DESIGN ARENA LTD^</t>
  </si>
  <si>
    <t>BALKRISHNA INDUSTRIES LTD^</t>
  </si>
  <si>
    <t>AARTI INDUSTRIES LTD^</t>
  </si>
  <si>
    <t>GRASIM INDUSTRIES LTD^</t>
  </si>
  <si>
    <t>MINDTREE LTD^</t>
  </si>
  <si>
    <t>BHARAT PETROLEUM CORPORATION LTD^</t>
  </si>
  <si>
    <t>PETRONET LNG LTD^</t>
  </si>
  <si>
    <t>VEDANTA LTD^</t>
  </si>
  <si>
    <t>LARSEN &amp; TOUBRO LTD^</t>
  </si>
  <si>
    <t>HINDALCO INDUSTRIES LTD^</t>
  </si>
  <si>
    <t>COROMANDEL INTERNATIONAL LTD^</t>
  </si>
  <si>
    <t>GAIL ( INDIA ) LTD^</t>
  </si>
  <si>
    <t>TORRENT PHARMACEUTICALS LTD^</t>
  </si>
  <si>
    <t>MANAPPURAM FINANCE LTD^</t>
  </si>
  <si>
    <t>IDFC FIRST BANK LTD^</t>
  </si>
  <si>
    <t>HERO MOTOCORP LTD^</t>
  </si>
  <si>
    <t>ABB INDIA LTD^</t>
  </si>
  <si>
    <t>ATUL LTD^</t>
  </si>
  <si>
    <t>CAN FIN HOMES LTD^</t>
  </si>
  <si>
    <t>PIDILITE INDUSTRIES  LTD^</t>
  </si>
  <si>
    <t>SUN PHARMACEUTICAL INDUSTRIES LTD^</t>
  </si>
  <si>
    <t>HINDUSTAN UNILEVER LTD^</t>
  </si>
  <si>
    <t>HINDUSTAN COPPER LTD^</t>
  </si>
  <si>
    <t>WHIRLPOOL OF INDIA LTD^</t>
  </si>
  <si>
    <t>TORRENT POWER LTD^</t>
  </si>
  <si>
    <t>MAHANAGAR GAS LTD^</t>
  </si>
  <si>
    <t>CHAMBAL FERTILISER &amp; CHEMICALS LTD^</t>
  </si>
  <si>
    <t>BIRLASOFT LTD^</t>
  </si>
  <si>
    <t>VOLTAS LTD^</t>
  </si>
  <si>
    <t>CHOLAMANDALAM INVESTMENT &amp; FINANCE CO LTD^</t>
  </si>
  <si>
    <t>SIEMENS LTD^</t>
  </si>
  <si>
    <t>JSW STEEL LTD^</t>
  </si>
  <si>
    <t>FEDERAL BANK LTD^</t>
  </si>
  <si>
    <t>HINDUSTAN PETROLEUM CORPORATION LTD^</t>
  </si>
  <si>
    <t>DELTA CORP LTD^</t>
  </si>
  <si>
    <t>PI INDUSTRIES LTD^</t>
  </si>
  <si>
    <t>TATA CONSULTANCY SERVICES LTD^</t>
  </si>
  <si>
    <t>LAURUS LABS LTD^</t>
  </si>
  <si>
    <t>INDUSIND BANK LTD^</t>
  </si>
  <si>
    <t>TATA COMMUNICATIONS LTD^</t>
  </si>
  <si>
    <t>COLGATE-PALMOLIVE INDIA LTD^</t>
  </si>
  <si>
    <t>GUJ NARMADA VALLEY FER. &amp; CHEM. LTD^</t>
  </si>
  <si>
    <t>PVR LTD^</t>
  </si>
  <si>
    <t>BALRAMPUR CHINI MILLS LTD^</t>
  </si>
  <si>
    <t>LUPIN LTD^</t>
  </si>
  <si>
    <t>INDIA CEMENTS LTD^</t>
  </si>
  <si>
    <t>RELIANCE INDUSTRIES LTD^</t>
  </si>
  <si>
    <t>PAGE INDUSTRIES LTD^</t>
  </si>
  <si>
    <t>L&amp;T FINANCE HOLDINGS LTD^</t>
  </si>
  <si>
    <t>INFOSYS LTD^</t>
  </si>
  <si>
    <t>INDIABULLS HOUSING FINANCE LTD^</t>
  </si>
  <si>
    <t>ORACLE FINANCIALS SERVICES SOFT LTD^</t>
  </si>
  <si>
    <t>SUN TV NETWORK LTD^</t>
  </si>
  <si>
    <t>MARICO LTD^</t>
  </si>
  <si>
    <t>NATIONAL ALUMINIUM CO. LTD^</t>
  </si>
  <si>
    <t>COAL INDIA LTD^</t>
  </si>
  <si>
    <t>APOLLO TYRES LTD^</t>
  </si>
  <si>
    <t>BHARAT ELECTRONICS LTD^</t>
  </si>
  <si>
    <t>BIOCON LTD^</t>
  </si>
  <si>
    <t>GLENMARK PHARMACEUTICALS LTD^</t>
  </si>
  <si>
    <t>REC LTD^</t>
  </si>
  <si>
    <t>BANDHAN BANK LTD^</t>
  </si>
  <si>
    <t>ULTRATECH CEMENT LTD^</t>
  </si>
  <si>
    <t>GODREJ CONSUMER PRODUCTS LTD^</t>
  </si>
  <si>
    <t>JINDAL STEEL &amp; POWER LTD^</t>
  </si>
  <si>
    <t>MULTI COMMODITY EXCHANGE OF IND LTD^</t>
  </si>
  <si>
    <t>DLF LTD^</t>
  </si>
  <si>
    <t>BERGER PAINTS INDIA LTD^</t>
  </si>
  <si>
    <t>EXIDE INDUSTRIES LTD^</t>
  </si>
  <si>
    <t>AU SMALL FINANCE BANK LTD^</t>
  </si>
  <si>
    <t>TRENT LTD^</t>
  </si>
  <si>
    <t>BATA INDIA LTD^</t>
  </si>
  <si>
    <t>GODREJ PROPERTIES LTD^</t>
  </si>
  <si>
    <t>RBL BANK LTD^</t>
  </si>
  <si>
    <t>NESTLE INDIA LTD^</t>
  </si>
  <si>
    <t>ICICI LOMBARD GENERAL INSURANCE CO. LTD^</t>
  </si>
  <si>
    <t>INDIAN HOTELS CO. LTD^</t>
  </si>
  <si>
    <t>TATA CONSUMER PRODUCTS LTD^</t>
  </si>
  <si>
    <t>CUMMINS INDIA LTD^</t>
  </si>
  <si>
    <t>BHARAT HEAVY ELECTRICALS LTD^</t>
  </si>
  <si>
    <t>INDRAPRASTHA GAS LTD^</t>
  </si>
  <si>
    <t>PIRAMAL ENTERPRISES LTD^</t>
  </si>
  <si>
    <t>BOSCH LTD^</t>
  </si>
  <si>
    <t>AXIS BANK LTD^</t>
  </si>
  <si>
    <t>HDFC BANK LTD^</t>
  </si>
  <si>
    <t>HINDUSTAN AERONAUTICS LTD^</t>
  </si>
  <si>
    <t>STEEL AUTHORITY INDIA LTD^</t>
  </si>
  <si>
    <t>NTPC LTD^</t>
  </si>
  <si>
    <t>CONTAINER CORPORATION OF INDIA LTD^</t>
  </si>
  <si>
    <t>OBEROI REALTY LTD^</t>
  </si>
  <si>
    <t>AUROBINDO PHARMA LTD^</t>
  </si>
  <si>
    <t>INDIAN OIL CORPORATION LTD^</t>
  </si>
  <si>
    <t>IDFC LTD^</t>
  </si>
  <si>
    <t>ZYDUS LIFESCIENCES LTD^</t>
  </si>
  <si>
    <t>LIC HOUSING FINANCE LTD^</t>
  </si>
  <si>
    <t>HOUSING DEVELOPMENT FINANCE CORPORATION LTD^</t>
  </si>
  <si>
    <t>ASHOK LEYLAND LTD^</t>
  </si>
  <si>
    <t>INDIAN ENERGY EXCHANGE LTD^</t>
  </si>
  <si>
    <t>NMDC LTD^</t>
  </si>
  <si>
    <t>APOLLO HOSPITALS ENTERPRISE LTD^</t>
  </si>
  <si>
    <t>POWER FINANCE CORPORATION  LTD^</t>
  </si>
  <si>
    <t>TATA CHEMICALS LTD^</t>
  </si>
  <si>
    <t>ASIAN PAINTS (INDIA) LTD^</t>
  </si>
  <si>
    <t>HDFC LIFE INSURANCE CO. LTD^</t>
  </si>
  <si>
    <t>SRF LTD^</t>
  </si>
  <si>
    <t>UNITED SPIRITS LTD^</t>
  </si>
  <si>
    <t>HCL TECHNOLOGIES LTD^</t>
  </si>
  <si>
    <t>ACC LTD^</t>
  </si>
  <si>
    <t>INTERGLOBE AVIATION LTD^</t>
  </si>
  <si>
    <t>UPL LTD^</t>
  </si>
  <si>
    <t>BAJAJ FINANCE LTD^</t>
  </si>
  <si>
    <t>TATA POWER COMPANY LTD^</t>
  </si>
  <si>
    <t>KOTAK MAHINDRA BANK LTD^</t>
  </si>
  <si>
    <t>MARUTI SUZUKI INDIA LTD^</t>
  </si>
  <si>
    <t>ZEE ENTERTAINMENT ENTERPRISES LTD^</t>
  </si>
  <si>
    <t>AMBUJA CEMENTS LTD^</t>
  </si>
  <si>
    <t>ADANI PORTS AND SPECIAL ECONOMIC ZONE LTD^</t>
  </si>
  <si>
    <t>ADANI ENTERPRISES LTD^</t>
  </si>
  <si>
    <t>ICICI BANK LTD^</t>
  </si>
  <si>
    <t>** 05.35 % LIC HOUSING FINANCE LTD - 20/03/2023</t>
  </si>
  <si>
    <t>** 04.50 % HDFC LTD - 14/12/2022</t>
  </si>
  <si>
    <t>** 08.45 % SIKKA PORTS AND TERMINALS LTD - 12/06/2023</t>
  </si>
  <si>
    <t>** 07.90 % INDIA INFRADEBT LTD - 31/10/2022</t>
  </si>
  <si>
    <t>** - HDFC BANK LTD - CD - 10/11/2022</t>
  </si>
  <si>
    <t>** - ICICI SECURITIES LTD - CP - 25/11/2022</t>
  </si>
  <si>
    <t>** - ICICI SECURITIES LTD - CP - 24/11/2022</t>
  </si>
  <si>
    <t>BHARTI AIRTEL LTD</t>
  </si>
  <si>
    <t>DABUR INDIA LTD</t>
  </si>
  <si>
    <t>TECH MAHINDRA LTD</t>
  </si>
  <si>
    <t>EICHER MOTORS LTD</t>
  </si>
  <si>
    <t>POWER GRID CORPORATION OF INDIA LTD</t>
  </si>
  <si>
    <t>CIPLA LTD</t>
  </si>
  <si>
    <t>KEC INTERNATIONAL LTD</t>
  </si>
  <si>
    <t>DR REDDYs LABORATORIES LTD</t>
  </si>
  <si>
    <t>ICICI PRUDENTIAL LIFE INSURANCE COMPANY LTD</t>
  </si>
  <si>
    <t>POLYCAB INDIA LTD</t>
  </si>
  <si>
    <t>TATA MOTORS LTD</t>
  </si>
  <si>
    <t>SUPREME INDUSTRIES LTD</t>
  </si>
  <si>
    <t>LINDE INDIA LTD</t>
  </si>
  <si>
    <t>CROMPTON GREAVES CONSUMER ELECTRICALS LTD</t>
  </si>
  <si>
    <t>AMBER ENTERPRISES INDIA LTD</t>
  </si>
  <si>
    <t>HDFC ASSET MANAGEMENT COMPANY LTD</t>
  </si>
  <si>
    <t>CESC LTD</t>
  </si>
  <si>
    <t>VARUN BEVERAGES LTD</t>
  </si>
  <si>
    <t>BHARTI AIRTEL LTD (RIGHT 14/10/2021) (PARTLY PAID)</t>
  </si>
  <si>
    <t>SHRIRAM CITY UNION FINANCE LTD</t>
  </si>
  <si>
    <t>SHRIRAM TRANSPORT FINANCE CO LTD^</t>
  </si>
  <si>
    <t>TECH MAHINDRA LTD^</t>
  </si>
  <si>
    <t>DABUR INDIA LTD^</t>
  </si>
  <si>
    <t>** 07.40 % HDFC LTD - 02/06/2025</t>
  </si>
  <si>
    <t>** 07.38 % LIC HOUSING FINANCE LTD - 18/08/2025</t>
  </si>
  <si>
    <t>** 05.75 % BAJAJ FINANCE LTD - 16/02/2024</t>
  </si>
  <si>
    <t>** 04.99 % REC LTD - 31/01/2024</t>
  </si>
  <si>
    <t>** 06.40 % JAMNAGAR UTILITIES &amp; POWER PVT. LTD - 29/09/2026</t>
  </si>
  <si>
    <t>** 07.75 % NUVOCO VISTAS CORPORATION LTD - 28/08/2025</t>
  </si>
  <si>
    <t>** 07.99 % HDFC LTD - 11/07/2024</t>
  </si>
  <si>
    <t>** 06.44 % INDIAN OIL CORP LTD - 14/04/2023</t>
  </si>
  <si>
    <t>** 05.69 % REC LTD - 30/09/2023</t>
  </si>
  <si>
    <t>** 07.45 % LIC HOUSING FINANCE LTD - 10/02/2023</t>
  </si>
  <si>
    <t>** 06.92 % REC LTD - 21/04/2023</t>
  </si>
  <si>
    <t>** 07.61 % LIC HOUSING FINANCE LTD - 30/07/2025</t>
  </si>
  <si>
    <t>** 07.42 % BAJAJ HOUSING FINANCE LTD - 12/07/2024</t>
  </si>
  <si>
    <t>** 06.88 % REC LTD - 20/03/2025</t>
  </si>
  <si>
    <t>** 05.42 % HDB FINANCIAL SERVICES LTD - 17/01/2024</t>
  </si>
  <si>
    <t>** VARANASI SANGAM EXPRESSWAY PVT. LTD - 29/12/2034 - FRB</t>
  </si>
  <si>
    <t>** 09.25 % TATA CAPITAL FINANCIAL SERVICES LTD - 19/12/2023</t>
  </si>
  <si>
    <t>** 07.70 % BAJAJ FINANCE LTD - 28/12/2022</t>
  </si>
  <si>
    <t>** 05.84 % TATA CAPITAL FINANCIAL SERVICES LTD - 17/03/2023</t>
  </si>
  <si>
    <t>** 06.43 % HDFC LTD - 29/09/2025</t>
  </si>
  <si>
    <t>** 06.49 % YARROW INFRASTRUCTURE PVT LTD - 01/07/2024</t>
  </si>
  <si>
    <t>** 07.55 % REC LTD - 26/09/2023</t>
  </si>
  <si>
    <t>** 05.48 % CHOLAMANDALAM INVT &amp; FIN  CO LTD - 30/12/2022</t>
  </si>
  <si>
    <t>** 07.13 % NHPC LTD - 11/02/2028</t>
  </si>
  <si>
    <t>** 05.74 % REC LTD - 20/06/2024</t>
  </si>
  <si>
    <t>** 08.30 % REC LTD - 10/04/2025</t>
  </si>
  <si>
    <t>** 06.49 % SEPSET CONSTRUCTION LTD - 01/07/2024</t>
  </si>
  <si>
    <t>** 06.65 % SAMVARDHANA MOTHERSON INTERNATIONAL LTD - 14/09/2023</t>
  </si>
  <si>
    <t>** 06.49 % CITRA REAL ESTATE LTD - 01/07/2024</t>
  </si>
  <si>
    <t>MUTHOOT FINANCE LTD</t>
  </si>
  <si>
    <t>BAJAJ AUTO LTD</t>
  </si>
  <si>
    <t>** 09.75 % JAMNAGAR UTILITIES &amp; POWER PVT. LTD - 02/08/2024</t>
  </si>
  <si>
    <t>BRIGADE ENTERPRISES LTD</t>
  </si>
  <si>
    <t>THERMAX LTD</t>
  </si>
  <si>
    <t>BHARAT FORGE LTD</t>
  </si>
  <si>
    <t>NAVIN FLUORINE INTERNATIONAL LTD</t>
  </si>
  <si>
    <t>GANESHA ECOSPHERE LTD</t>
  </si>
  <si>
    <t>MASTEK LTD</t>
  </si>
  <si>
    <t>PNB HOUSING FINANCE LTD</t>
  </si>
  <si>
    <t>** HDFC LTD - 30/09/2024 - FRB</t>
  </si>
  <si>
    <t>** - HDFC BANK LTD - CD - 10/02/2023</t>
  </si>
  <si>
    <t>BASF INDIA LTD</t>
  </si>
  <si>
    <t>REDINGTON (INDIA) LTD</t>
  </si>
  <si>
    <t>TUBE INVESTMENTS OF INDIA LTD</t>
  </si>
  <si>
    <t xml:space="preserve">QUESS CORP LTD </t>
  </si>
  <si>
    <t>SUNDRAM FASTENERS LTD</t>
  </si>
  <si>
    <t>AJANTA PHARMA LTD</t>
  </si>
  <si>
    <t>GUJARAT PIPAVAV PORT LTD</t>
  </si>
  <si>
    <t>AGRO TECH FOODS LTD</t>
  </si>
  <si>
    <t>NATCO PHARMA LTD</t>
  </si>
  <si>
    <t>AKZO NOBEL INDIA LTD</t>
  </si>
  <si>
    <t>** 09.15 % GREEN INFRA WIND ENERGY LTD - 04/08/2023</t>
  </si>
  <si>
    <t>** REC LTD - 31/10/2024 - FRB</t>
  </si>
  <si>
    <t>** 07.80 % HDFC LTD - 06/09/2032</t>
  </si>
  <si>
    <t>** 05.70 % BAJAJ HOUSING FINANCE LTD - 10/06/2024</t>
  </si>
  <si>
    <t>** 07.70 % TATA STEEL LTD - 13/03/2025</t>
  </si>
  <si>
    <t>** 07.95 % SIKKA PORTS AND TERMINALS LTD - 28/10/2026</t>
  </si>
  <si>
    <t>** 07.20 % POWER GRID CORPORATION OF INDIA LTD - 09/08/2027</t>
  </si>
  <si>
    <t>** 07.25 % NUVOCO VISTAS CORPORATION LTD - 25/09/2023</t>
  </si>
  <si>
    <t>** 07.70 % JAMNAGAR UTILITIES &amp; POWER PVT. LTD - 29/06/2023</t>
  </si>
  <si>
    <t>** 07.13 % NHPC LTD - 09/02/2029</t>
  </si>
  <si>
    <t>** 06.75 % SIKKA PORTS AND TERMINALS LTD - 22/04/2026</t>
  </si>
  <si>
    <t>** 06.92 % INDIAN RAILWAYS FINANCE CORPORATION LTD - 31/08/2031</t>
  </si>
  <si>
    <t>** - AXIS BANK LTD - CD - 07/09/2023</t>
  </si>
  <si>
    <t>HONEYWELL AUTOMATION INDIA LTD</t>
  </si>
  <si>
    <t>AVENUE SUPERMARTS LTD</t>
  </si>
  <si>
    <t>J.B.CHEMICALS &amp; PHARMACEUTICALS LTD</t>
  </si>
  <si>
    <t>ENDURANCE TECHNOLOGIES LTD</t>
  </si>
  <si>
    <t>KAJARIA CERAMICS LTD</t>
  </si>
  <si>
    <t>UNITED BREWERIES LTD</t>
  </si>
  <si>
    <t>CYIENT LTD</t>
  </si>
  <si>
    <t>IPCA LABORATORIES LTD</t>
  </si>
  <si>
    <t>FINO PAYMENTS BANK LTD</t>
  </si>
  <si>
    <t>AIA ENGINEERING LTD</t>
  </si>
  <si>
    <t>FORTIS HEALTHCARE LTD</t>
  </si>
  <si>
    <t>DEVYANI INTERNATIONAL LTD</t>
  </si>
  <si>
    <t>ELANTAS BECK INDIA LTD</t>
  </si>
  <si>
    <t>SYNGENE INTERNATIONAL LTD</t>
  </si>
  <si>
    <t>ALKEM LABORATORIES LTD</t>
  </si>
  <si>
    <t>THE PHOENIX MILLS LTD</t>
  </si>
  <si>
    <t>JUBILANT FOODWORKS LTD</t>
  </si>
  <si>
    <t>UNO MINDA LTD</t>
  </si>
  <si>
    <t>DIXON TECHNOLOGIES (INDIA) LTD</t>
  </si>
  <si>
    <t>CARBORUNDUM UNIVERSAL LTD</t>
  </si>
  <si>
    <t>SKF INDIA LTD</t>
  </si>
  <si>
    <t>MPHASIS LTD</t>
  </si>
  <si>
    <t>LARSEN &amp; TOUBRO INFOTECH LTD</t>
  </si>
  <si>
    <t>VESUVIUS INDIA LTD</t>
  </si>
  <si>
    <t>THE RAMCO CEMENTS LTD</t>
  </si>
  <si>
    <t>ASTRAL LTD (ERSTWHILE ASTRAL POLY TECHNIK LTD)</t>
  </si>
  <si>
    <t>3M INDIA LTD</t>
  </si>
  <si>
    <t>KNR CONSTRUCTIONS LTD</t>
  </si>
  <si>
    <t>UTI ASSET MANAGEMENT COMPANY LTD</t>
  </si>
  <si>
    <t>V-MART RETAIL LTD</t>
  </si>
  <si>
    <t>AETHER INDUSTRIES LTD</t>
  </si>
  <si>
    <t>GLAND PHARMA LTD</t>
  </si>
  <si>
    <t>SCHAEFFLER (I) LTD</t>
  </si>
  <si>
    <t>ALLCARGO GLOBAL LOGISTICS LTD</t>
  </si>
  <si>
    <t>DCB BANK LTD</t>
  </si>
  <si>
    <t>KIRLOSKAR PNEUMATIC COMPANY LTD</t>
  </si>
  <si>
    <t>GREENPLY INDUSTRIES LTD</t>
  </si>
  <si>
    <t>KRSNAA DIAGNOSTICS LTD</t>
  </si>
  <si>
    <t>HONDA INDIA POWER PRODUCTS LTD</t>
  </si>
  <si>
    <t>RADICO KHAITAN LTD</t>
  </si>
  <si>
    <t>HEALTHCARE GLOBAL ENTERPRISES LTD</t>
  </si>
  <si>
    <t>KSB  LTD</t>
  </si>
  <si>
    <t>MAHINDRA CIE AUTOMOTIVE LTD</t>
  </si>
  <si>
    <t>GOKALDAS EXPORTS  LTD</t>
  </si>
  <si>
    <t>SHOPPERS STOP LTD</t>
  </si>
  <si>
    <t>HIKAL LTD</t>
  </si>
  <si>
    <t>TD POWER SYSTEMS LTD</t>
  </si>
  <si>
    <t>TRANSPORT CORPORATION OF INDIA LTD</t>
  </si>
  <si>
    <t>RALLIS INDIA LTD</t>
  </si>
  <si>
    <t>FINE ORGANIC INDUSTRIES LTD</t>
  </si>
  <si>
    <t>FINOLEX CABLES LTD</t>
  </si>
  <si>
    <t>RAMCO INDUSTRIES LTD</t>
  </si>
  <si>
    <t>NCC LTD</t>
  </si>
  <si>
    <t>EVEREADY INDUSTRIES INDIA LTD</t>
  </si>
  <si>
    <t>S H KELKAR AND COMPANY LTD</t>
  </si>
  <si>
    <t>CRAFTSMAN AUTOMATION LTD</t>
  </si>
  <si>
    <t>FINOLEX INDUSTRIES LTD</t>
  </si>
  <si>
    <t>VST INDUSTRIES LTD</t>
  </si>
  <si>
    <t>MM FORGINGS LTD</t>
  </si>
  <si>
    <t>ENTERTAINMENT NETWORK ( I ) LTD</t>
  </si>
  <si>
    <t>C.E. INFO SYSTEMS LTD</t>
  </si>
  <si>
    <t>GREENPANEL INDUSTRIES LTD</t>
  </si>
  <si>
    <t>ICICI SECURITIES LTD</t>
  </si>
  <si>
    <t>ESCORTS KUBOTA LTD</t>
  </si>
  <si>
    <t>CHOLAMANDALAM FINANCIAL HOLDINGS LTD</t>
  </si>
  <si>
    <t>ENGINEERS INDIA LTD</t>
  </si>
  <si>
    <t>CERA SANITARYWARE LTD</t>
  </si>
  <si>
    <t>HAVELLS INDIA LTD</t>
  </si>
  <si>
    <t>BHARAT DYNAMICS LTD</t>
  </si>
  <si>
    <t>CENTURY PLYBOARDS (INDIA) LTD</t>
  </si>
  <si>
    <t>INFO EDGE (INDIA) LTD</t>
  </si>
  <si>
    <t>HITACHI ENERGY INDIA LTD</t>
  </si>
  <si>
    <t>WESTLIFE DEVELOPMENT LTD</t>
  </si>
  <si>
    <t>MATRIMONY.COM LTD</t>
  </si>
  <si>
    <t>APL APOLLO TUBES LTD</t>
  </si>
  <si>
    <t>GRINDWELL NORTON LTD</t>
  </si>
  <si>
    <t>PROCTER &amp; GAMBLE HEALTH LTD</t>
  </si>
  <si>
    <t>PB FINTECH LTD</t>
  </si>
  <si>
    <t>SOMANY CERAMICS LTD</t>
  </si>
  <si>
    <t>SOLAR INDUSTRIES INDIA LTD</t>
  </si>
  <si>
    <t>INOX LEISURE LTD</t>
  </si>
  <si>
    <t>KEI INDUSTRIES  LTD</t>
  </si>
  <si>
    <t>CITY UNION BANK LTD</t>
  </si>
  <si>
    <t>ERIS LIFESCIENCES LTD</t>
  </si>
  <si>
    <t>GRAPHITE INDIA LTD</t>
  </si>
  <si>
    <t>BAJAJ FINSERV LTD</t>
  </si>
  <si>
    <t>WELSPUN INDIA LTD</t>
  </si>
  <si>
    <t>K.P.R. MILL LTD</t>
  </si>
  <si>
    <t>BRITANNIA INDUSTRIES LTD</t>
  </si>
  <si>
    <t>CENTRAL DEPOSITORY SERVICES (INDIA) LTD</t>
  </si>
  <si>
    <t>POLYCAB INDIA LTD^</t>
  </si>
  <si>
    <t>** 05.50 % BRITANNIA INDUSTRIES LTD - 03/06/2024</t>
  </si>
  <si>
    <t>KARUR VYSA BANK LTD</t>
  </si>
  <si>
    <t>IIFL WEALTH MANAGEMENT LTD</t>
  </si>
  <si>
    <t>MAX FINANCIAL SERVICES LTD</t>
  </si>
  <si>
    <t>EQUITAS SMALL FINANCE BANK LTD</t>
  </si>
  <si>
    <t>FIRSTSOURCE SOLUTIONS LTD</t>
  </si>
  <si>
    <t>COFORGE LTD</t>
  </si>
  <si>
    <t>RAILTEL CORPORATION OF INDIA LTD</t>
  </si>
  <si>
    <t>ECLERX SERVICES LTD</t>
  </si>
  <si>
    <t>ZENSAR TECHNOLOGIES LTD</t>
  </si>
  <si>
    <t>METRO BRANDS LTD</t>
  </si>
  <si>
    <t>BAJAJ ELECTRICALS LTD</t>
  </si>
  <si>
    <t>ZYDUS WELLNESS LTD</t>
  </si>
  <si>
    <t>FDC LTD</t>
  </si>
  <si>
    <t>KRISHNA INSTITUTE OF MEDICAL SCIENCES LTD</t>
  </si>
  <si>
    <t>NARAYANA HRUDAYALAYA LTD</t>
  </si>
  <si>
    <t>INDOCO REMEDIES LTD</t>
  </si>
  <si>
    <t>GLAXOSMITHKLINE PHARMACEUTICALS LTD</t>
  </si>
  <si>
    <t>SANOFI INDIA LTD</t>
  </si>
  <si>
    <t>JINDAL STAINLESS LTD</t>
  </si>
  <si>
    <t>ASTEC LIFESCIENCES LTD</t>
  </si>
  <si>
    <t>DEEPAK NITRITE LTD</t>
  </si>
  <si>
    <t>CHEMCON SPECIALITY CHEMICALS LTD</t>
  </si>
  <si>
    <t>BIRLA CORPORATION LTD</t>
  </si>
  <si>
    <t>SHARDA CROPCHEM LTD</t>
  </si>
  <si>
    <t>TIMKEN INDIA LTD</t>
  </si>
  <si>
    <t>CENTURY TEXTILES &amp; INDUSTRIES LTD</t>
  </si>
  <si>
    <t>INGERSOLL RAND (INDIA) LTD</t>
  </si>
  <si>
    <t>GUJARAT GAS LTD</t>
  </si>
  <si>
    <t>VOLTAMP TRANSFORMERS LTD</t>
  </si>
  <si>
    <t>PNC INFRATECH LTD</t>
  </si>
  <si>
    <t>INDUS TOWERS LTD</t>
  </si>
  <si>
    <t>PTC INDIA LTD</t>
  </si>
  <si>
    <t>YES BANK LTD (LOCKED-IN)</t>
  </si>
  <si>
    <t>SHREE CEMENT LTD</t>
  </si>
  <si>
    <t>INDIAN RAILWAY CATERING AND TOURISM CORPORATION LTD</t>
  </si>
  <si>
    <t>ZOMATO LTD</t>
  </si>
  <si>
    <t>VODAFONE IDEA LTD</t>
  </si>
  <si>
    <t>INDIAMART INTERMESH LTD</t>
  </si>
  <si>
    <t>TATA ELXSI LTD</t>
  </si>
  <si>
    <t>ONE 97 COMMUNICATIONS LTD</t>
  </si>
  <si>
    <t>L&amp;T TECHNOLOGY SERVICES LTD</t>
  </si>
  <si>
    <t>HAPPIEST MINDS TECHNOLOGIES LTD</t>
  </si>
  <si>
    <t>TANLA PLATFORMS LTD</t>
  </si>
  <si>
    <t>SONATA SOFTWARE LTD</t>
  </si>
  <si>
    <t>KPIT TECHNOLOGIES LTD</t>
  </si>
  <si>
    <t>PFIZER LTD</t>
  </si>
  <si>
    <t>MRF LTD</t>
  </si>
  <si>
    <t>CREDITACCESS GRAMEEN LTD</t>
  </si>
  <si>
    <t>MACROTECH DEVELOPERS LTD</t>
  </si>
  <si>
    <t>ARVIND  LTD</t>
  </si>
  <si>
    <t>TVS MOTOR COMPANY LTD</t>
  </si>
  <si>
    <t>YES BANK LTD</t>
  </si>
  <si>
    <t>BAYER CROPSCIENCE LTD</t>
  </si>
  <si>
    <t>MAHINDRA AND MAHINDRA FINANCIAL SERVICES LTD</t>
  </si>
  <si>
    <t>PRESTIGE ESTATES PROJECTS LTD</t>
  </si>
  <si>
    <t>BLUE STAR LTD</t>
  </si>
  <si>
    <t>** 06.49 % MALWA SOLAR POWER GENERATION PVT LTD - 01/07/2024</t>
  </si>
  <si>
    <t>** 05.90 % BHARTI HEXACOM LTD - 30/04/2024</t>
  </si>
  <si>
    <t>** 07.13 % NHPC LTD - 11/02/2026</t>
  </si>
  <si>
    <t>** 06.49 % PRIAPUS INFRASTRUCTURE LTD - 01/07/2024</t>
  </si>
  <si>
    <t>** 08.10 % SBI CARDS &amp; PAYMENT SERVICES LTD - 17/10/2023</t>
  </si>
  <si>
    <t>(An open ended retirement solution oriented scheme having a lock-in of 5 years or till retirement age (whichever is earlier))</t>
  </si>
  <si>
    <t>This product is suitable for investors who are seeking*:</t>
  </si>
  <si>
    <t>TRSF-CONSERVATIVE PLAN: • Long Term Capital Appreciation &amp; Current Income. • A debt oriented (between 70%-100%) savings scheme which provides tool for retirement planning to individual investors</t>
  </si>
  <si>
    <t>Scheme Risk-O-Meter</t>
  </si>
  <si>
    <t>Benchmark Risk-O-Meter</t>
  </si>
  <si>
    <t>GOI 8.24% 15/02/2027</t>
  </si>
  <si>
    <t>IN0020060078</t>
  </si>
  <si>
    <t>GOI -  8.20% (24/09/2025)</t>
  </si>
  <si>
    <t>IN0020120047</t>
  </si>
  <si>
    <t>SDL MAHARASHTRA 8.44% (26/11/2024)</t>
  </si>
  <si>
    <t>IN2220140155</t>
  </si>
  <si>
    <t>TOTAL BELOW INVESTMENT GRADE OR DEFAULT PROVIDED FOR</t>
  </si>
  <si>
    <t>TOTAL OUTSTANDING EXPOSURE IN DERIVATIVE INSTRUMENTS</t>
  </si>
  <si>
    <t>NAV AS ON 30-SEP-22: RS.24.8299 (REGULAR - GROWTH)</t>
  </si>
  <si>
    <t>NAV AS ON 30-SEP-22: RS.28.1243 (DIRECT - GROWTH)</t>
  </si>
  <si>
    <t>NAV AS ON 31-MAR-22: RS.24.7291 (REGULAR - GROWTH)</t>
  </si>
  <si>
    <t>NAV AS ON 31-MAR-22: RS.27.8404 (DIRECT - GROWTH)</t>
  </si>
  <si>
    <t>AVERAGE MATURITY :   2.27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</si>
  <si>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</si>
  <si>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</si>
  <si>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</si>
  <si>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</si>
  <si>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</si>
  <si>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</si>
  <si>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</si>
  <si>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</si>
  <si>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</si>
  <si>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</si>
  <si>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</si>
  <si>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</si>
  <si>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</si>
  <si>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</si>
  <si>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</si>
  <si>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MAHARASHTRA 8.62% (06/03/2023)</t>
  </si>
  <si>
    <t>IN2220120116</t>
  </si>
  <si>
    <t>SDL BIHAR 8.97% (21/11/2022)</t>
  </si>
  <si>
    <t>IN1320120034</t>
  </si>
  <si>
    <t>SDL ANDHRA PRADESH 8.59% (23/01/2023)</t>
  </si>
  <si>
    <t>IN1020120177</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</si>
  <si>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</si>
  <si>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</si>
  <si>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</si>
  <si>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</si>
  <si>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</si>
  <si>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</si>
  <si>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</si>
  <si>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</si>
  <si>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</si>
  <si>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</si>
  <si>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</si>
  <si>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</si>
  <si>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KARNATAKA 8.62% (20/02/2023)</t>
  </si>
  <si>
    <t>IN1920120087</t>
  </si>
  <si>
    <t>SDL GUJARAT  8.89% (19/12/2022)</t>
  </si>
  <si>
    <t>IN1520120123</t>
  </si>
  <si>
    <t>SDL MAHARASHTRA 8.63% (09/01/2023)</t>
  </si>
  <si>
    <t>IN2220120082</t>
  </si>
  <si>
    <t>SDL ANDHRA PRADESH 8.72% (06/02/2023)</t>
  </si>
  <si>
    <t>IN1020120185</t>
  </si>
  <si>
    <t>SDL HARYANA  8.94% (21/11/2022)</t>
  </si>
  <si>
    <t>IN1620120098</t>
  </si>
  <si>
    <t>SDL PUNJAB  8.86% (03/10/2022)</t>
  </si>
  <si>
    <t>IN2820120110</t>
  </si>
  <si>
    <t>SDL KERALA 8.60% (23/01/2023)</t>
  </si>
  <si>
    <t>IN2020120092</t>
  </si>
  <si>
    <t>** - BANK OF BARODA - CD - 10/04/2023</t>
  </si>
  <si>
    <t>IND-A1+</t>
  </si>
  <si>
    <t>INE028A16CV3</t>
  </si>
  <si>
    <t>** TREASURY BILL 182 DAYS (30/03/2023)</t>
  </si>
  <si>
    <t>IN002022Y278</t>
  </si>
  <si>
    <t>** - HDFC BANK LTD - CD - 13/04/2023</t>
  </si>
  <si>
    <t>INE040A16DG7</t>
  </si>
  <si>
    <t>** - CANARA BANK - CD - 03/04/2023</t>
  </si>
  <si>
    <t>INE476A16TX4</t>
  </si>
  <si>
    <t>** - AXIS BANK LTD - CD - 14/02/2023</t>
  </si>
  <si>
    <t>INE238A169Z6</t>
  </si>
  <si>
    <t>** TREASURY BILL 364 DAYS (09/02/2023)</t>
  </si>
  <si>
    <t>IN002021Z475</t>
  </si>
  <si>
    <t>** - INDUSIND BANK LTD - CD - 31/01/2023</t>
  </si>
  <si>
    <t>INE095A16O29</t>
  </si>
  <si>
    <t>** - BANK OF BARODA - CD - 14/02/2023</t>
  </si>
  <si>
    <t>INE028A16CO8</t>
  </si>
  <si>
    <t>** - CANARA BANK - CD - 10/03/2023</t>
  </si>
  <si>
    <t>INE476A16TR6</t>
  </si>
  <si>
    <t>** - SMALL INDUST DEVLOP BANK  OF INDIA - CP - 20/03/2023</t>
  </si>
  <si>
    <t>INE556F14II1</t>
  </si>
  <si>
    <t>** - STANDARD CHARTERED CAPITAL LTD - CP - 12/05/2023</t>
  </si>
  <si>
    <t>INE403G14PW0</t>
  </si>
  <si>
    <t>** - HDFC LTD - CP - 20/01/2023</t>
  </si>
  <si>
    <t>INE001A14YK2</t>
  </si>
  <si>
    <t>** - TATA TELESERVICES LTD - CP - 24/02/2023</t>
  </si>
  <si>
    <t>INE037E14AG6</t>
  </si>
  <si>
    <t>** - SMALL INDUST DEVLOP BANK  OF INDIA - CD - 22/02/2023</t>
  </si>
  <si>
    <t>INE556F16937</t>
  </si>
  <si>
    <t>** TREASURY BILL 364 DAYS (16/02/2023)</t>
  </si>
  <si>
    <t>IN002021Z483</t>
  </si>
  <si>
    <t>** - TATA STEEL LTD - CP - 29/12/2022</t>
  </si>
  <si>
    <t>ICRA-A1+</t>
  </si>
  <si>
    <t>INE081A14DL6</t>
  </si>
  <si>
    <t>** - IDFC FIRST BANK LTD - CD - 10/01/2023</t>
  </si>
  <si>
    <t>INE092T16RH6</t>
  </si>
  <si>
    <t>** - AXIS BANK LTD - CD - 16/01/2023</t>
  </si>
  <si>
    <t>INE238A166Z2</t>
  </si>
  <si>
    <t>** - CHOLAMANDALAM INVT &amp; FIN  CO LTD - CP - 03/02/2023</t>
  </si>
  <si>
    <t>INE121A14UE9</t>
  </si>
  <si>
    <t>** - IIFL WEALTH PRIME LTD - CP - 30/01/2023</t>
  </si>
  <si>
    <t>INE248U14LS7</t>
  </si>
  <si>
    <t>** - IIFL WEALTH MANAGEMENT LTD - CP - 31/01/2023</t>
  </si>
  <si>
    <t>INE466L14BF2</t>
  </si>
  <si>
    <t>** - TATA TELESERVICES (MAHARASHTRA) LTD - CP - 10/03/2023</t>
  </si>
  <si>
    <t>INE517B14883</t>
  </si>
  <si>
    <t>** - MOTILAL OSWAL FINVEST LTD - CP - 10/03/2023</t>
  </si>
  <si>
    <t>INE01WN14629</t>
  </si>
  <si>
    <t>** - HDFC BANK LTD - CD - 13/12/2022</t>
  </si>
  <si>
    <t>INE040A16CO3</t>
  </si>
  <si>
    <t>** - TATA TELESERVICES (MAHARASHTRA) LTD - CP - 14/12/2022</t>
  </si>
  <si>
    <t>INE517B14909</t>
  </si>
  <si>
    <t>** - BARCLAYS INVESTMENTS &amp; LOANS (INDIA) PVT LTD - CP - 16/01/2023</t>
  </si>
  <si>
    <t>INE704I14GC8</t>
  </si>
  <si>
    <t>** - LIC HOUSING FINANCE LTD - CP - 25/01/2023</t>
  </si>
  <si>
    <t>INE115A14DO6</t>
  </si>
  <si>
    <t>** - KEC INTERNATIONAL LTD - CP - 30/01/2023</t>
  </si>
  <si>
    <t>INE389H14IM5</t>
  </si>
  <si>
    <t>** - DEUTSCHE INVESTMENT INDIA PVT LTD - CP - 07/02/2023</t>
  </si>
  <si>
    <t>INE144H14FC1</t>
  </si>
  <si>
    <t>** - CANARA BANK - CD - 21/03/2023</t>
  </si>
  <si>
    <t>INE476A16TT2</t>
  </si>
  <si>
    <t>** - MOTILAL OSWAL FINANCIAL SERV. LTD - CP - 17/03/2023</t>
  </si>
  <si>
    <t>INE338I14DS8</t>
  </si>
  <si>
    <t>** - TATA TELESERVICES (MAHARASHTRA) LTD - CP - 04/05/2023</t>
  </si>
  <si>
    <t>INE517B14891</t>
  </si>
  <si>
    <t>** - EXIM - CP - 06/01/2023</t>
  </si>
  <si>
    <t>INE514E14QN6</t>
  </si>
  <si>
    <t>** - STANDARD CHARTERED CAPITAL LTD - CP - 09/06/2023</t>
  </si>
  <si>
    <t>INE403G14QA4</t>
  </si>
  <si>
    <t>** TREASURY BILL 182 DAYS (22/12/2022)</t>
  </si>
  <si>
    <t>IN002022Y120</t>
  </si>
  <si>
    <t>** - TATA STEEL LTD - CP - 28/12/2022</t>
  </si>
  <si>
    <t>INE081A14DM4</t>
  </si>
  <si>
    <t>** - CANARA BANK - CD - 24/02/2023</t>
  </si>
  <si>
    <t>INE476A16TM7</t>
  </si>
  <si>
    <t>** - AXIS BANK LTD - CD - 07/03/2023</t>
  </si>
  <si>
    <t>INE238A161Z3</t>
  </si>
  <si>
    <t>** - JM FINANCIAL SERVICES LTD - CP - 20/02/2023</t>
  </si>
  <si>
    <t>INE012I14NI9</t>
  </si>
  <si>
    <t>** - JM FINANCIAL SERVICES LTD - CP - 21/02/2023</t>
  </si>
  <si>
    <t>INE012I14NH1</t>
  </si>
  <si>
    <t>** - HDFC BANK LTD - CD - 15/05/2023</t>
  </si>
  <si>
    <t>INE040A16DF9</t>
  </si>
  <si>
    <t>** - EXIM - CD - 29/08/2023</t>
  </si>
  <si>
    <t>INE514E16CD2</t>
  </si>
  <si>
    <t>** - KEC INTERNATIONAL LTD - CP - 13/12/2022</t>
  </si>
  <si>
    <t>INE389H14IS2</t>
  </si>
  <si>
    <t>** - L&amp;T FINANCE LTD - CP - 05/06/2023</t>
  </si>
  <si>
    <t>INE027E14MY5</t>
  </si>
  <si>
    <t>** TREASURY BILL 182 DAYS (29/12/2022)</t>
  </si>
  <si>
    <t>IN002022Y138</t>
  </si>
  <si>
    <t>(C) TREPS</t>
  </si>
  <si>
    <t xml:space="preserve">TOTAL BELOW INVESTMENT GRADE OR DEFAULT PROVIDED FOR: </t>
  </si>
  <si>
    <t>Provided in the below table</t>
  </si>
  <si>
    <t>NAV AS ON 30-SEP-22: RS.3861.7173 (REGULAR - GROWTH)</t>
  </si>
  <si>
    <t>NAV AS ON 30-SEP-22: RS.1114.52 (REGULAR - DAILY IDCW)</t>
  </si>
  <si>
    <t>NAV AS ON 30-SEP-22: RS.3906.5119 (DIRECT - GROWTH)</t>
  </si>
  <si>
    <t>NAV AS ON 30-SEP-22: RS.1114.52 (DIRECT - DAILY IDCW)</t>
  </si>
  <si>
    <t>NAV AS ON 31-MAR-22: RS.3785.8763 (REGULAR - GROWTH)</t>
  </si>
  <si>
    <t>NAV AS ON 31-MAR-22: RS.1114.52 (REGULAR - DAILY IDCW)</t>
  </si>
  <si>
    <t>NAV AS ON 31-MAR-22: RS.3825.3542 (DIRECT - GROWTH)</t>
  </si>
  <si>
    <t>NAV AS ON 31-MAR-22: RS.1114.52 (DIRECT - DAILY IDCW)</t>
  </si>
  <si>
    <t>DIVIDEND DECLARED: PLEASE REFER DIVIDEND HISTORY TABLE</t>
  </si>
  <si>
    <t>AVERAGE MATURITY :  4.80 MONTHS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</si>
  <si>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</si>
  <si>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</si>
  <si>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</si>
  <si>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</si>
  <si>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</si>
  <si>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</si>
  <si>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</si>
  <si>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</si>
  <si>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</si>
  <si>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</si>
  <si>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</si>
  <si>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</si>
  <si>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Details of Intra Scheme Investments as per given below Table</t>
  </si>
  <si>
    <t>Name of the Schemes</t>
  </si>
  <si>
    <t>Amount Invested ( Rs Crores)</t>
  </si>
  <si>
    <t>% of Investment by the Invested scheme</t>
  </si>
  <si>
    <t>Tata Arbitrage Fund</t>
  </si>
  <si>
    <t>Tata Equity Savings Fund</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</si>
  <si>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</si>
  <si>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</si>
  <si>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</si>
  <si>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</si>
  <si>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</si>
  <si>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</si>
  <si>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</si>
  <si>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SDL RAJASTHAN 6.56% (30/10/2023)</t>
  </si>
  <si>
    <t>IN2920190245</t>
  </si>
  <si>
    <t>SDL GUJARAT  5.39% (31/03/2024)</t>
  </si>
  <si>
    <t>IN1520200313</t>
  </si>
  <si>
    <t>SDL GUJARAT  7.19% (25/01/2027)</t>
  </si>
  <si>
    <t>IN1520160186</t>
  </si>
  <si>
    <t>GOI - 6.54% (17/01/2032)</t>
  </si>
  <si>
    <t>IN0020210244</t>
  </si>
  <si>
    <t>GOI - 5.79% (11/05/2030)</t>
  </si>
  <si>
    <t>IN0020200070</t>
  </si>
  <si>
    <t>SDL TAMILNADU 8.18% (19/12/2028)</t>
  </si>
  <si>
    <t>IN3120180192</t>
  </si>
  <si>
    <t>** 07.25 % SMALL INDUST DEVLOP BANK  OF INDIA - 31/07/2025</t>
  </si>
  <si>
    <t>INE556F08KA6</t>
  </si>
  <si>
    <t>** 08.70 % POWER GRID CORPORATION OF INDIA LTD - 15/07/2023</t>
  </si>
  <si>
    <t>INE752E07LB2</t>
  </si>
  <si>
    <t>** RELIANCE INDUSTRIES LTD - 21/09/2023 - FRB</t>
  </si>
  <si>
    <t>INE002A08658</t>
  </si>
  <si>
    <t>** 08.25 % INDIAN RAILWAYS FINANCE CORPORATION LTD - 28/02/2024</t>
  </si>
  <si>
    <t>INE053F07BB3</t>
  </si>
  <si>
    <t>** 07.40 % SUNDARAM FIN LTD - 26/08/2025</t>
  </si>
  <si>
    <t>INE660A07RH9</t>
  </si>
  <si>
    <t>** 06.64 % MANGALORE REFINERY &amp; PETROCHEMICALS LTD - 14/04/2023</t>
  </si>
  <si>
    <t>INE103A08027</t>
  </si>
  <si>
    <t>** 07.40 % LIC HOUSING FINANCE LTD - 06/09/2024</t>
  </si>
  <si>
    <t>INE115A07ML7</t>
  </si>
  <si>
    <t>** 06.90 % LIC HOUSING FINANCE LTD - 16/11/2023</t>
  </si>
  <si>
    <t>INE115A07PX5</t>
  </si>
  <si>
    <t>** 05.27 % NABARD - 23/07/2024</t>
  </si>
  <si>
    <t>INE261F08DF7</t>
  </si>
  <si>
    <t>** 08.10 % TATA CAPITAL HOUSING FINANCE LTD - 14/01/2023</t>
  </si>
  <si>
    <t>INE033L07GM9</t>
  </si>
  <si>
    <t>** 06.49 % VECTOR GREEN PRAYAGRAJ SOLAR PVT LTD - 01/07/2024</t>
  </si>
  <si>
    <t>INE935V07012</t>
  </si>
  <si>
    <t>** 07.20 % SIKKA PORTS AND TERMINALS LTD - 16/06/2023</t>
  </si>
  <si>
    <t>INE941D07190</t>
  </si>
  <si>
    <t>** 07.35 % HDFC LTD - 10/02/2025</t>
  </si>
  <si>
    <t>INE001A07SG6</t>
  </si>
  <si>
    <t>** 07.50 % NHPC LTD - 07/10/2026</t>
  </si>
  <si>
    <t>INE848E07AP1</t>
  </si>
  <si>
    <t>** 04.78 % HOUSING &amp; URBAN DEVELOPMENT CORPORATION LTD - 28/02/2024</t>
  </si>
  <si>
    <t>INE031A08822</t>
  </si>
  <si>
    <t>** 09.25 % INDIA INFRADEBT LTD - 19/06/2023</t>
  </si>
  <si>
    <t>INE537P07430</t>
  </si>
  <si>
    <t>** 08.37 % INDIA INFRADEBT LTD - 28/02/2023</t>
  </si>
  <si>
    <t>INE537P07406</t>
  </si>
  <si>
    <t>** 08.27 % NATIONAL HIGHWAYS AUTHORITY OF INDIA - 28/03/2029</t>
  </si>
  <si>
    <t>INE906B07GP0</t>
  </si>
  <si>
    <t>** 08.30 % SBI CARDS &amp; PAYMENT SERVICES LTD - 17/05/2023</t>
  </si>
  <si>
    <t>INE018E08086</t>
  </si>
  <si>
    <t>** - SMALL INDUST DEVLOP BANK  OF INDIA - CD - 30/05/2023</t>
  </si>
  <si>
    <t>INE556F16960</t>
  </si>
  <si>
    <t>INF277KA1372</t>
  </si>
  <si>
    <t>NAV AS ON 30-SEP-22: RS.17.8408 (REGULAR - MONTHLY IDCW)</t>
  </si>
  <si>
    <t>NAV AS ON 30-SEP-22: RS.39.5088 (REGULAR - GROWTH)</t>
  </si>
  <si>
    <t>NAV AS ON 30-SEP-22: RS.19.4076 (DIRECT - MONTHLY IDCW)</t>
  </si>
  <si>
    <t>NAV AS ON 30-SEP-22: RS.42.7367 (DIRECT - GROWTH)</t>
  </si>
  <si>
    <t>NAV AS ON 30-SEP-22: RS.20.9357 (REGULAR - PERIODIC IDCW)</t>
  </si>
  <si>
    <t>NAV AS ON 30-SEP-22: RS.22.6741 (DIRECT - PERIODIC IDCW)</t>
  </si>
  <si>
    <t>NAV AS ON 31-MAR-22: RS.17.7335 (REGULAR - MONTHLY IDCW)</t>
  </si>
  <si>
    <t>NAV AS ON 31-MAR-22: RS.39.2666 (REGULAR - GROWTH)</t>
  </si>
  <si>
    <t>NAV AS ON 31-MAR-22: RS.19.206 (DIRECT - MONTHLY IDCW)</t>
  </si>
  <si>
    <t>NAV AS ON 31-MAR-22: RS.42.2935 (DIRECT - GROWTH)</t>
  </si>
  <si>
    <t>NAV AS ON 31-MAR-22: RS.20.8104 (REGULAR - PERIODIC IDCW)</t>
  </si>
  <si>
    <t>NAV AS ON 31-MAR-22: RS.22.4387 (DIRECT - PERIODIC IDCW)</t>
  </si>
  <si>
    <t>AVERAGE MATURITY :  2.06 YEARS</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</si>
  <si>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</si>
  <si>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</si>
  <si>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</si>
  <si>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</si>
  <si>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</si>
  <si>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</si>
  <si>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</si>
  <si>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</si>
  <si>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</si>
  <si>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</si>
  <si>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</si>
  <si>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</si>
  <si>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</si>
  <si>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</si>
  <si>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</si>
  <si>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</si>
  <si>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</si>
  <si>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</si>
  <si>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</si>
  <si>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</si>
  <si>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</si>
  <si>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</si>
  <si>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</si>
  <si>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had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</si>
  <si>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</si>
  <si>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</si>
  <si>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</si>
  <si>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</si>
  <si>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</si>
  <si>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</si>
  <si>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TAMILNADU  8.13% (14/01/2025)</t>
  </si>
  <si>
    <t>IN3120140188</t>
  </si>
  <si>
    <t>SDL GUJARAT  8.07% (11/02/2025)</t>
  </si>
  <si>
    <t>IN1520140097</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</si>
  <si>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</si>
  <si>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</si>
  <si>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</si>
  <si>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</si>
  <si>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</si>
  <si>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</si>
  <si>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</si>
  <si>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</si>
  <si>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</si>
  <si>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</si>
  <si>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</si>
  <si>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</si>
  <si>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</si>
  <si>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</si>
  <si>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GOI - 8.40% (28/07/2024)</t>
  </si>
  <si>
    <t>IN0020140045</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</si>
  <si>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</si>
  <si>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</si>
  <si>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</si>
  <si>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</si>
  <si>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</si>
  <si>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</si>
  <si>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</si>
  <si>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</si>
  <si>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</si>
  <si>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</si>
  <si>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</si>
  <si>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</si>
  <si>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</si>
  <si>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</si>
  <si>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(II) NON-CONVERTIBLE DEBENTURES/BONDS/ZCB</t>
  </si>
  <si>
    <t>** 07.50 % SUNDARAM FIN LTD - 07/11/2022</t>
  </si>
  <si>
    <t>INE660A07QE8</t>
  </si>
  <si>
    <t>** 08.20 % POWER GRID CORPORATION OF INDIA LTD - 23/01/2025</t>
  </si>
  <si>
    <t>INE752E07MG9</t>
  </si>
  <si>
    <t>** 07.35 % BAJAJ FINANCE LTD - 10/11/2022</t>
  </si>
  <si>
    <t>INE296A07QX1</t>
  </si>
  <si>
    <t>** 07.45 % LIC HOUSING FINANCE LTD - 17/10/2022</t>
  </si>
  <si>
    <t>INE115A07MO1</t>
  </si>
  <si>
    <t>** 07.30 % HDB FINANCIAL SERVICES LTD - 29/06/2023</t>
  </si>
  <si>
    <t>INE756I07DC9</t>
  </si>
  <si>
    <t>** 06.98 % POWER FINANCE CORPORATION - 20/04/2023</t>
  </si>
  <si>
    <t>INE134E08KN8</t>
  </si>
  <si>
    <t>** 05.06 % HDFC LTD - 16/06/2023</t>
  </si>
  <si>
    <t>INE001A07TH2</t>
  </si>
  <si>
    <t>** 05.40 % HDFC LTD - 11/08/2023</t>
  </si>
  <si>
    <t>INE001A07SP7</t>
  </si>
  <si>
    <t>** 05.44 % NATIONAL HOUSING BANK - 02/04/2024</t>
  </si>
  <si>
    <t>INE557F08FM9</t>
  </si>
  <si>
    <t>** 07.99 % REC LTD - 23/02/2023</t>
  </si>
  <si>
    <t>INE020B08AT3</t>
  </si>
  <si>
    <t>** HDFC LTD - 28/10/2024 - FRB</t>
  </si>
  <si>
    <t>INE001A07TE9</t>
  </si>
  <si>
    <t>** 06.55 % NTPC LTD - 17/04/2023</t>
  </si>
  <si>
    <t>INE733E08148</t>
  </si>
  <si>
    <t>** 06.39 % INDIAN OIL CORP LTD - 06/03/2025</t>
  </si>
  <si>
    <t>INE242A08452</t>
  </si>
  <si>
    <t>** 05.27 % NABARD - 29/04/2024</t>
  </si>
  <si>
    <t>INE261F08DD2</t>
  </si>
  <si>
    <t>** 05.90 % HDFC LTD - 25/02/2025</t>
  </si>
  <si>
    <t>INE001A07TI0</t>
  </si>
  <si>
    <t>** KOTAK MAHINDRA PRIME LTD - 17/01/2025 - ZCB</t>
  </si>
  <si>
    <t>INE916DA7RO9</t>
  </si>
  <si>
    <t>** 05.44 % NABARD - 05/02/2024</t>
  </si>
  <si>
    <t>INE261F08CU8</t>
  </si>
  <si>
    <t>** 09.05 % HDFC LTD - 20/11/2023</t>
  </si>
  <si>
    <t>INE001A07RJ2</t>
  </si>
  <si>
    <t>** 09.18 % NUCLEAR POWER CORP LTD - 23/01/2025</t>
  </si>
  <si>
    <t>INE206D08170</t>
  </si>
  <si>
    <t>** 08.83 % INDIAN RAILWAYS FINANCE CORPORATION LTD - 25/03/2023</t>
  </si>
  <si>
    <t>INE053F07603</t>
  </si>
  <si>
    <t>** ICICI HOME FINANCE CO.LTD - 27/09/2024 - FRB</t>
  </si>
  <si>
    <t>INE071G07454</t>
  </si>
  <si>
    <t>** 07.09 % REC LTD - 13/12/2022</t>
  </si>
  <si>
    <t>INE020B08CD3</t>
  </si>
  <si>
    <t>** 07.09 % REC LTD - 17/10/2022</t>
  </si>
  <si>
    <t>INE020B08AM8</t>
  </si>
  <si>
    <t>NON-CONVERTIBLE DEBENTURES/BONDS/ZCB TOTAL</t>
  </si>
  <si>
    <t>** - TATA TELESERVICES (MAHARASHTRA) LTD - CP - 21/11/2022</t>
  </si>
  <si>
    <t>INE517B14859</t>
  </si>
  <si>
    <t>** TREASURY BILL 182 DAYS (08/12/2022)</t>
  </si>
  <si>
    <t>IN002022Y104</t>
  </si>
  <si>
    <t>** - AXIS BANK LTD - CD - 09/12/2022</t>
  </si>
  <si>
    <t>INE238A166X7</t>
  </si>
  <si>
    <t>** - SMALL INDUST DEVLOP BANK  OF INDIA - CD - 01/09/2023</t>
  </si>
  <si>
    <t>INE556F16994</t>
  </si>
  <si>
    <t>** - STATE BANK OF INDIA - CD - 12/09/2023</t>
  </si>
  <si>
    <t>INE062A16465</t>
  </si>
  <si>
    <t>** - CAN FIN HOMES LTD - CP - 27/10/2022</t>
  </si>
  <si>
    <t>INE477A14BT3</t>
  </si>
  <si>
    <t>** - AXIS BANK LTD - CD - 08/12/2022</t>
  </si>
  <si>
    <t>INE238A167X5</t>
  </si>
  <si>
    <t>** - NABARD - CD - 08/02/2023</t>
  </si>
  <si>
    <t>INE261F16637</t>
  </si>
  <si>
    <t>** - NABARD - CD - 14/02/2023</t>
  </si>
  <si>
    <t>INE261F16645</t>
  </si>
  <si>
    <t>** - HSBC INVESTDIRECT FINANCIAL SERVICES (I) LTD - CP - 03/03/2023</t>
  </si>
  <si>
    <t>INE790I14CG7</t>
  </si>
  <si>
    <t>** - HDFC LTD - CP - 25/07/2023</t>
  </si>
  <si>
    <t>INE001A14ZE2</t>
  </si>
  <si>
    <t>NAV AS ON 30-SEP-22: RS.1003.5288 (REGULAR - DAILY IDCW)</t>
  </si>
  <si>
    <t>NAV AS ON 30-SEP-22: RS.1008.4973 (REGULAR - WEEKLY IDCW)</t>
  </si>
  <si>
    <t>NAV AS ON 30-SEP-22: RS.3246.5662 (REGULAR - GROWTH)</t>
  </si>
  <si>
    <t>NAV AS ON 30-SEP-22: RS.2058.1318 (REGULAR - PERIODIC IDCW)</t>
  </si>
  <si>
    <t>NAV AS ON 30-SEP-22: RS.1003.5316 (DIRECT - DAILY IDCW)</t>
  </si>
  <si>
    <t>NAV AS ON 30-SEP-22: RS.1008.6665 (DIRECT - WEEKLY IDCW)</t>
  </si>
  <si>
    <t>NAV AS ON 30-SEP-22: RS.3306.9555 (DIRECT - GROWTH)</t>
  </si>
  <si>
    <t>NAV AS ON 30-SEP-22: RS.2097.295 (DIRECT - PERIODIC IDCW)</t>
  </si>
  <si>
    <t>NAV AS ON 31-MAR-22: RS.1003.5288 (REGULAR - DAILY IDCW)</t>
  </si>
  <si>
    <t>NAV AS ON 31-MAR-22: RS.1008.9352 (REGULAR - WEEKLY IDCW)</t>
  </si>
  <si>
    <t>NAV AS ON 31-MAR-22: RS.3194.7423 (REGULAR - GROWTH)</t>
  </si>
  <si>
    <t>NAV AS ON 31-MAR-22: RS.2025.5038 (REGULAR - PERIODIC IDCW)</t>
  </si>
  <si>
    <t>NAV AS ON 31-MAR-22: RS.1003.5316 (DIRECT - DAILY IDCW)</t>
  </si>
  <si>
    <t>NAV AS ON 31-MAR-22: RS.1008.9496 (DIRECT - WEEKLY IDCW)</t>
  </si>
  <si>
    <t>NAV AS ON 31-MAR-22: RS.3249.5674 (DIRECT - GROWTH)</t>
  </si>
  <si>
    <t>NAV AS ON 31-MAR-22: RS.2060.7772 (DIRECT - PERIODIC IDCW)</t>
  </si>
  <si>
    <t>AVERAGE MATURITY :  10.57  MONTHS</t>
  </si>
  <si>
    <t>TATA TREASURY ADVANTAGE FUND SEGREGATED PORTFOLIO 1</t>
  </si>
  <si>
    <t>TATA MEDIUM TERM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</si>
  <si>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</si>
  <si>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</si>
  <si>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</si>
  <si>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</si>
  <si>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 #</t>
  </si>
  <si>
    <t>IN1920200061</t>
  </si>
  <si>
    <t>SDL MADHYA PRADESH 8.30% (13/01/2026) #</t>
  </si>
  <si>
    <t>IN2120150080</t>
  </si>
  <si>
    <t>SDL KARNATAKA 8.08% (11/03/2025) #</t>
  </si>
  <si>
    <t>IN1920140119</t>
  </si>
  <si>
    <t>SDL ANDHRA PRADESH 8.09% (28/01/2025) #</t>
  </si>
  <si>
    <t>IN1020140092</t>
  </si>
  <si>
    <t>** 05.85 % TATA CAPITAL FINANCIAL SERVICES LTD - 04/10/2024 #</t>
  </si>
  <si>
    <t>INE306N07MK7</t>
  </si>
  <si>
    <t>** SHRIRAM TRANS. FIN. CO. LTD - 16/06/2023 - FRB</t>
  </si>
  <si>
    <t>INE721A07QK5</t>
  </si>
  <si>
    <t>** HERO FINCORP LTD - 19/07/2024 - FRB</t>
  </si>
  <si>
    <t>INE957N07625</t>
  </si>
  <si>
    <t>** 06.49 % YARROW INFRASTRUCTURE PVT LTD - 01/07/2024  #</t>
  </si>
  <si>
    <t>** 08.11 % EXIM - 03/02/2025 #</t>
  </si>
  <si>
    <t>INE514E08EK0</t>
  </si>
  <si>
    <t>** 05.35 % TELESONIC NETWORKS LTD - 28/04/2023</t>
  </si>
  <si>
    <t>INE308O08015</t>
  </si>
  <si>
    <t># WITH INTEREST RATE SWAP POSITIONS</t>
  </si>
  <si>
    <t>NAV AS ON 30-SEP-22: RS.10.4831 (REGULAR - MONTHLY IDCW)</t>
  </si>
  <si>
    <t>NAV AS ON 30-SEP-22: RS.10.4831 (REGULAR - QUARTERLY IDCW)</t>
  </si>
  <si>
    <t>NAV AS ON 30-SEP-22: RS.10.4831 (REGULAR - PERIODIC IDCW)</t>
  </si>
  <si>
    <t>NAV AS ON 30-SEP-22: RS.10.4831 (REGULAR - GROWTH)</t>
  </si>
  <si>
    <t>NAV AS ON 30-SEP-22: RS.10.5424 (DIRECT - MONTHLY IDCW)</t>
  </si>
  <si>
    <t>NAV AS ON 30-SEP-22: RS.10.5424 (DIRECT - QUARTERLY IDCW)</t>
  </si>
  <si>
    <t>NAV AS ON 30-SEP-22: RS.10.5424 (DIRECT - PERIODIC IDCW)</t>
  </si>
  <si>
    <t>NAV AS ON 30-SEP-22: RS.10.5424 (DIRECT - GROWTH)</t>
  </si>
  <si>
    <t>NAV AS ON 31-MAR-22: RS.10.2522 (REGULAR - MONTHLY IDCW)</t>
  </si>
  <si>
    <t>NAV AS ON 31-MAR-22: RS.10.2522 (REGULAR - QUARTERLY IDCW)</t>
  </si>
  <si>
    <t>NAV AS ON 31-MAR-22: RS.10.2522 (REGULAR - PERIODIC IDCW)</t>
  </si>
  <si>
    <t>NAV AS ON 31-MAR-22: RS.10.2522 (REGULAR - GROWTH)</t>
  </si>
  <si>
    <t>NAV AS ON 31-MAR-22: RS.10.2871 (DIRECT - MONTHLY IDCW)</t>
  </si>
  <si>
    <t>NAV AS ON 31-MAR-22: RS.10.2871 (DIRECT - QUARTERLY IDCW)</t>
  </si>
  <si>
    <t>NAV AS ON 31-MAR-22: RS.10.2871 (DIRECT - PERIODIC IDCW)</t>
  </si>
  <si>
    <t>NAV AS ON 31-MAR-22: RS.10.2871 (DIRECT - GROWTH)</t>
  </si>
  <si>
    <t>Hedging Position through Interest Rate Swaps as on 30th September 2022 is 32.08% of the net assets. (On Notional Value of IRS to Net Assets Basis)</t>
  </si>
  <si>
    <t>Hedging Positions through Interest Rate Swaps as on 30th September 2022</t>
  </si>
  <si>
    <t>Counter Parties to Interest Rate Swap</t>
  </si>
  <si>
    <t>Position</t>
  </si>
  <si>
    <t>Notional Value</t>
  </si>
  <si>
    <t>% To net assets</t>
  </si>
  <si>
    <t>HDFC Bank LTD - 31-July-2023</t>
  </si>
  <si>
    <t>Pay Fixed - Receive Floating</t>
  </si>
  <si>
    <t>YES BANK LTD - 28-Aug-23</t>
  </si>
  <si>
    <t>ICICI SEC PRM DEALERSHIP LTD - 3-Aug-24</t>
  </si>
  <si>
    <t>ICICI BANK LTD - 5-Aug-24</t>
  </si>
  <si>
    <t>IDFC FIRST BANK LTD - 5-Sep-24</t>
  </si>
  <si>
    <t>ICICI SEC PRM DEALERSHIP LTD - 5-Sep-24</t>
  </si>
  <si>
    <t xml:space="preserve">Hedging Position through Interest Rate Swaps as on 30th September 2022 : YARROW INFRASTRUCTURE PRIVATE LTD 6.49% NCD (01/07/2024) of Notional Value Rs. 1,500.00 Lakhs  Pay Fixed &amp; Receive Floating. </t>
  </si>
  <si>
    <t>Hedging Position through Interest Rate Swaps as on 30th September 2022 : TATA CAPITAL FINANCIAL SERVICES LTD NCD (SR - E  FY21-22 OPTION - II) 5.85% (04/10/2024) of Notional Value Rs. 2,500.00 Lakhs Pay Fixed &amp; Receive Floating.</t>
  </si>
  <si>
    <t xml:space="preserve">Hedging Position through Interest Rate Swaps as on 30th September 2022 : SDL KARNATAKA 5.75% (10/06/2025) of Notional Value Rs. 2,500.00 Lakhs  Pay Fixed &amp; Receive Floating. </t>
  </si>
  <si>
    <t xml:space="preserve">Hedging Position through Interest Rate Swaps as on 30th September 2022 : SDL ANDHRA PRADESH 8.09% (28/01/2025) of Notional Value Rs. 1,000.00 Lakhs  Pay Fixed &amp; Receive Floating. </t>
  </si>
  <si>
    <t xml:space="preserve">Hedging Position through Interest Rate Swaps as on 30th September 2022 : SDL KARNATAKA 8.08% (11/03/2025) of Notional Value Rs. 1,000.00 Lakhs  Pay Fixed &amp; Receive Floating. </t>
  </si>
  <si>
    <t xml:space="preserve">Hedging Position through Interest Rate Swaps as on 30th September 2022 : SDL MADHYA PRADESH 8.30% (13/01/2026) of Notional Value Rs. 2,000.00 Lakhs  Pay Fixed &amp; Receive Floating. </t>
  </si>
  <si>
    <t xml:space="preserve">Hedging Position through Interest Rate Swaps as on 30th September 2022 : EXPORT IMPORT BANK OF INDIA (SR R 22-2025) 8.11% NCD (03/02/2025) of Notional Value Rs. 1,000.00 Lakhs  Pay Fixed &amp; Receive Floating. </t>
  </si>
  <si>
    <t>Tata liquid fund</t>
  </si>
  <si>
    <t>(An open ended Liquid Scheme. A Relatively Low Interest Rate Risk and Moderate Credit Risk)</t>
  </si>
  <si>
    <t>• Regular Income for Short Term.</t>
  </si>
  <si>
    <t>• Investment in Debt / Money Market Instruments.</t>
  </si>
  <si>
    <t>YIELD</t>
  </si>
  <si>
    <t>A) MONEY MARKET INSTRUMENTS</t>
  </si>
  <si>
    <t>** - RELIANCE RETAIL VENTURES LTD - CP - 03/10/2022</t>
  </si>
  <si>
    <t>INE929O14685</t>
  </si>
  <si>
    <t>** TREASURY BILL 91 DAYS (13/10/2022)</t>
  </si>
  <si>
    <t>IN002022X155</t>
  </si>
  <si>
    <t>** - SMALL INDUST DEVLOP BANK  OF INDIA - CP - 09/11/2022</t>
  </si>
  <si>
    <t>INE556F14IH3</t>
  </si>
  <si>
    <t>** - PUNJAB NATIONAL BANK - CD - 30/11/2022</t>
  </si>
  <si>
    <t>INE160A16MP5</t>
  </si>
  <si>
    <t>** - KOTAK SECURITIES LTD - CP - 28/10/2022</t>
  </si>
  <si>
    <t>INE028E14KN0</t>
  </si>
  <si>
    <t>** - NABARD - CP - 23/11/2022</t>
  </si>
  <si>
    <t>INE261F14JA3</t>
  </si>
  <si>
    <t>** TREASURY BILL 91 DAYS (24/11/2022)</t>
  </si>
  <si>
    <t>IN002022X213</t>
  </si>
  <si>
    <t>** - STATE BANK OF INDIA - CD - 03/10/2022</t>
  </si>
  <si>
    <t>INE062A16457</t>
  </si>
  <si>
    <t>** - HDFC LTD - CP - 25/11/2022</t>
  </si>
  <si>
    <t>INE001A14YY3</t>
  </si>
  <si>
    <t>** TREASURY BILL 91 DAYS (08/12/2022)</t>
  </si>
  <si>
    <t>IN002022X239</t>
  </si>
  <si>
    <t>** - ADITYA BIRLA FINANCE LTD - CP - 21/11/2022</t>
  </si>
  <si>
    <t>INE860H14Y41</t>
  </si>
  <si>
    <t>** - PUNJAB NATIONAL BANK - CD - 25/11/2022</t>
  </si>
  <si>
    <t>INE160A16MN0</t>
  </si>
  <si>
    <t>** - AXIS BANK LTD - CD - 07/12/2022</t>
  </si>
  <si>
    <t>INE238A165X9</t>
  </si>
  <si>
    <t>** TREASURY BILL 182 DAYS (10/11/2022)</t>
  </si>
  <si>
    <t>IN002022Y062</t>
  </si>
  <si>
    <t>** TREASURY BILL 364 DAYS (10/11/2022)</t>
  </si>
  <si>
    <t>IN002021Z335</t>
  </si>
  <si>
    <t>** - INDIAN BANK - CD - 04/10/2022</t>
  </si>
  <si>
    <t>INE562A16KV4</t>
  </si>
  <si>
    <t>** - NABARD - CP - 18/10/2022</t>
  </si>
  <si>
    <t>INE261F14IZ2</t>
  </si>
  <si>
    <t>** - RELIANCE RETAIL VENTURES LTD - CP - 07/11/2022</t>
  </si>
  <si>
    <t>INE929O14719</t>
  </si>
  <si>
    <t>** - RELIANCE RETAIL VENTURES LTD - CP - 24/11/2022</t>
  </si>
  <si>
    <t>INE929O14735</t>
  </si>
  <si>
    <t>** - BAJAJ FINANCE LTD - CP - 28/11/2022</t>
  </si>
  <si>
    <t>INE296A14TM4</t>
  </si>
  <si>
    <t>** - NABARD - CP - 30/11/2022</t>
  </si>
  <si>
    <t>INE261F14JB1</t>
  </si>
  <si>
    <t>** - SMALL INDUST DEVLOP BANK  OF INDIA - CP - 19/12/2022</t>
  </si>
  <si>
    <t>INE556F14IL5</t>
  </si>
  <si>
    <t>** - EXIM - CP - 30/12/2022</t>
  </si>
  <si>
    <t>INE514E14QQ9</t>
  </si>
  <si>
    <t>** - INDIAN OIL CORP LTD - CP - 24/11/2022</t>
  </si>
  <si>
    <t>INE242A14XG2</t>
  </si>
  <si>
    <t>** TREASURY BILL 364 DAYS (27/10/2022)</t>
  </si>
  <si>
    <t>IN002021Z319</t>
  </si>
  <si>
    <t>** - SHAREKHAN LTD - CP - 31/10/2022</t>
  </si>
  <si>
    <t>INE211H14369</t>
  </si>
  <si>
    <t>** - JAMNAGAR UTILITIES &amp; POWER PVT. LTD - CP - 22/11/2022</t>
  </si>
  <si>
    <t>INE936D14238</t>
  </si>
  <si>
    <t>** - SIKKA PORTS AND TERMINALS LTD - CP - 20/12/2022</t>
  </si>
  <si>
    <t>INE941D14261</t>
  </si>
  <si>
    <t>** - JAMNAGAR UTILITIES &amp; POWER PVT. LTD - CP - 20/12/2022</t>
  </si>
  <si>
    <t>INE936D14204</t>
  </si>
  <si>
    <t>** - SIKKA PORTS AND TERMINALS LTD - CP - 21/12/2022</t>
  </si>
  <si>
    <t>INE941D14246</t>
  </si>
  <si>
    <t>** - MOTILAL OSWAL FINVEST LTD - CP - 22/12/2022</t>
  </si>
  <si>
    <t>INE01WN14652</t>
  </si>
  <si>
    <t>** - ADITYA BIRLA MONEY LTD - CP - 20/12/2022</t>
  </si>
  <si>
    <t>INE865C14HZ9</t>
  </si>
  <si>
    <t>** - TATA STEEL LTD - CP - 10/10/2022</t>
  </si>
  <si>
    <t>INE081A14DE1</t>
  </si>
  <si>
    <t>** - LIC HOUSING FINANCE LTD - CP - 11/10/2022</t>
  </si>
  <si>
    <t>INE115A14DP3</t>
  </si>
  <si>
    <t>** - LARSEN &amp; TOUBRO LTD - CP - 31/10/2022</t>
  </si>
  <si>
    <t>INE018A14IV6</t>
  </si>
  <si>
    <t>** TREASURY BILL 364 DAYS (24/11/2022)</t>
  </si>
  <si>
    <t>IN002021Z350</t>
  </si>
  <si>
    <t>** - BIRLA GROUP HOLDINGS PRIVATE LTD - CP - 21/11/2022</t>
  </si>
  <si>
    <t>INE09OL14BF8</t>
  </si>
  <si>
    <t>** - AXIS SECURITIES LTD - CP - 05/12/2022</t>
  </si>
  <si>
    <t>INE110O14724</t>
  </si>
  <si>
    <t>** - IIFL WEALTH PRIME LTD - CP - 31/10/2022</t>
  </si>
  <si>
    <t>INE248U14LV1</t>
  </si>
  <si>
    <t>** TREASURY BILL 91 DAYS (27/10/2022)</t>
  </si>
  <si>
    <t>IN002022X171</t>
  </si>
  <si>
    <t>** - HSBC INVESTDIRECT FINANCIAL SERVICES (I) LTD - CP - 25/10/2022</t>
  </si>
  <si>
    <t>INE790I14CB8</t>
  </si>
  <si>
    <t>** - INDIAN BANK - CD - 31/10/2022</t>
  </si>
  <si>
    <t>INE562A16KT8</t>
  </si>
  <si>
    <t>** - IIFL WEALTH MANAGEMENT LTD - CP - 31/10/2022</t>
  </si>
  <si>
    <t>INE466L14BH8</t>
  </si>
  <si>
    <t>** - BARCLAYS INVESTMENTS &amp; LOANS (INDIA) PVT LTD - CP - 03/11/2022</t>
  </si>
  <si>
    <t>INE704I14FP2</t>
  </si>
  <si>
    <t>** - KEC INTERNATIONAL LTD - CP - 22/12/2022</t>
  </si>
  <si>
    <t>INE389H14IP8</t>
  </si>
  <si>
    <t>** - KEC INTERNATIONAL LTD - CP - 26/12/2022</t>
  </si>
  <si>
    <t>INE389H14IQ6</t>
  </si>
  <si>
    <t>** - HSBC INVESTDIRECT FINANCIAL SERVICES (I) LTD - CP - 02/11/2022</t>
  </si>
  <si>
    <t>INE790I14BY2</t>
  </si>
  <si>
    <t>** - TATA TELESERVICES (MAHARASHTRA) LTD - CP - 29/11/2022</t>
  </si>
  <si>
    <t>INE517B14867</t>
  </si>
  <si>
    <t>** TREASURY BILL 182 DAYS (27/10/2022)</t>
  </si>
  <si>
    <t>IN002022Y047</t>
  </si>
  <si>
    <t>(B) TREPS</t>
  </si>
  <si>
    <t>NAV AS ON 30-SEP-22: RS.1001.5157 (REGULAR - DAILY IDCW)</t>
  </si>
  <si>
    <t>NAV AS ON 30-SEP-22: RS.3407.0743 (REGULAR - GROWTH)</t>
  </si>
  <si>
    <t>NAV AS ON 30-SEP-22: RS.1001.5187 (DIRECT - DAILY IDCW)</t>
  </si>
  <si>
    <t>NAV AS ON 30-SEP-22: RS.3437.0863 (DIRECT - GROWTH)</t>
  </si>
  <si>
    <t>NAV AS ON 31-MAR-22: RS.1001.5157 (REGULAR - DAILY IDCW)</t>
  </si>
  <si>
    <t>NAV AS ON 31-MAR-22: RS.3333.0632 (REGULAR - GROWTH)</t>
  </si>
  <si>
    <t>NAV AS ON 31-MAR-22: RS.1001.5187 (DIRECT - DAILY IDCW)</t>
  </si>
  <si>
    <t>NAV AS ON 31-MAR-22: RS.3360.4521 (DIRECT - GROWTH)</t>
  </si>
  <si>
    <t>AVERAGE MATURITY :   1.38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</si>
  <si>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</si>
  <si>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</si>
  <si>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</si>
  <si>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xml:space="preserve">SDL ANDHRA PRADESH 8.91% (21/11/2022) </t>
  </si>
  <si>
    <t>IN1020120151</t>
  </si>
  <si>
    <t>** 07.55 % HDB FINANCIAL SERVICES LTD - 20/01/2023</t>
  </si>
  <si>
    <t>INE756I07CZ2</t>
  </si>
  <si>
    <t>** 07.20 % HDFC LTD - 13/04/2023</t>
  </si>
  <si>
    <t>INE001A07SJ0</t>
  </si>
  <si>
    <t>** 07.05 % SUNDARAM FIN LTD - 14/02/2023</t>
  </si>
  <si>
    <t>INE660A07QG3</t>
  </si>
  <si>
    <t>** 07.60 % LIC HOUSING FINANCE LTD - 22/11/2022</t>
  </si>
  <si>
    <t>INE115A07OH1</t>
  </si>
  <si>
    <t>** 07.05 % HOUSING &amp; URBAN DEVELOPMENT CORPORATION LTD - 13/10/2022</t>
  </si>
  <si>
    <t>INE031A08749</t>
  </si>
  <si>
    <t>** TREASURY BILL 91 DAYS (20/10/2022)</t>
  </si>
  <si>
    <t>IN002022X163</t>
  </si>
  <si>
    <t>** - CANARA BANK - CD - 08/12/2022</t>
  </si>
  <si>
    <t>INE476A16TG9</t>
  </si>
  <si>
    <t>** - AXIS BANK LTD - CD - 10/02/2023</t>
  </si>
  <si>
    <t>INE238A165Y7</t>
  </si>
  <si>
    <t>** - SMALL INDUST DEVLOP BANK  OF INDIA - CD - 15/02/2023</t>
  </si>
  <si>
    <t>INE556F16929</t>
  </si>
  <si>
    <t>** - CANARA BANK - CD - 20/02/2023</t>
  </si>
  <si>
    <t>INE476A16TN5</t>
  </si>
  <si>
    <t>** - ICICI SECURITIES LTD - CP - 17/03/2023</t>
  </si>
  <si>
    <t>INE763G14NI1</t>
  </si>
  <si>
    <t>** - HDFC BANK LTD - CD - 15/06/2023</t>
  </si>
  <si>
    <t>INE040A16DD4</t>
  </si>
  <si>
    <t>** - HDFC LTD - CP - 15/06/2023</t>
  </si>
  <si>
    <t>INE001A14ZC6</t>
  </si>
  <si>
    <t>** - HDFC LTD - CP - 27/10/2022</t>
  </si>
  <si>
    <t>INE001A14YX5</t>
  </si>
  <si>
    <t>** - SMALL INDUST DEVLOP BANK  OF INDIA - CP - 16/12/2022</t>
  </si>
  <si>
    <t>INE556F14IB6</t>
  </si>
  <si>
    <t>** - MOTILAL OSWAL FINANCIAL SERV. LTD - CP - 28/02/2023</t>
  </si>
  <si>
    <t>INE338I14DP4</t>
  </si>
  <si>
    <t>NAV AS ON 30-SEP-22: RS.10.3847 (REGULAR - WEEKLY IDCW)</t>
  </si>
  <si>
    <t>NAV AS ON 30-SEP-22: RS.11.8422 (REGULAR - MONTHLY IDCW)</t>
  </si>
  <si>
    <t>NAV AS ON 30-SEP-22: RS.11.8398 (REGULAR - GROWTH)</t>
  </si>
  <si>
    <t>NAV AS ON 30-SEP-22: RS.10.4119 (DIRECT - WEEKLY IDCW)</t>
  </si>
  <si>
    <t>NAV AS ON 30-SEP-22: RS.12.2348 (DIRECT - MONTHLY IDCW)</t>
  </si>
  <si>
    <t>NAV AS ON 30-SEP-22: RS.12.1597 (DIRECT - GROWTH)</t>
  </si>
  <si>
    <t>NAV AS ON 31-MAR-22: RS.10.3804 (REGULAR - WEEKLY IDCW)</t>
  </si>
  <si>
    <t>NAV AS ON 31-MAR-22: RS.11.6405 (REGULAR - MONTHLY IDCW)</t>
  </si>
  <si>
    <t>NAV AS ON 31-MAR-22: RS.11.6383 (REGULAR - GROWTH)</t>
  </si>
  <si>
    <t>NAV AS ON 31-MAR-22: RS.10.4073 (DIRECT - WEEKLY IDCW)</t>
  </si>
  <si>
    <t>NAV AS ON 31-MAR-22: RS.11.9778 (DIRECT - MONTHLY IDCW)</t>
  </si>
  <si>
    <t>NAV AS ON 31-MAR-22: RS.11.906 (DIRECT - GROWTH)</t>
  </si>
  <si>
    <t>AVERAGE MATURITY : 5.00 MONTHS</t>
  </si>
  <si>
    <t>Tata Balanced Advantage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</si>
  <si>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</si>
  <si>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</si>
  <si>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</si>
  <si>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</si>
  <si>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</si>
  <si>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30-SEP-22: RS.1000 (REGULAR - DAILY IDCW)</t>
  </si>
  <si>
    <t>NAV AS ON 30-SEP-22: RS.1142.904 (REGULAR - GROWTH)</t>
  </si>
  <si>
    <t>NAV AS ON 30-SEP-22: RS.1000 (DIRECT - DAILY IDCW)</t>
  </si>
  <si>
    <t>NAV AS ON 30-SEP-22: RS.1147.1706 (DIRECT - GROWTH)</t>
  </si>
  <si>
    <t>NAV AS ON 31-MAR-22: RS.1000 (REGULAR - DAILY IDCW)</t>
  </si>
  <si>
    <t>NAV AS ON 31-MAR-22: RS.1117.9063 (REGULAR - GROWTH)</t>
  </si>
  <si>
    <t>NAV AS ON 31-MAR-22: RS.1000 (DIRECT - DAILY IDCW)</t>
  </si>
  <si>
    <t>NAV AS ON 31-MAR-22: RS.1121.4407 (DIRECT - GROWTH)</t>
  </si>
  <si>
    <t>AVERAGE MATURITY :   0.10 MONTHS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</si>
  <si>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</si>
  <si>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</si>
  <si>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</si>
  <si>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</si>
  <si>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GOI - 7.26% (22/08/2032)</t>
  </si>
  <si>
    <t>IN0020220060</t>
  </si>
  <si>
    <t xml:space="preserve">GOI - 6.68% (17/09/2031) </t>
  </si>
  <si>
    <t>IN0020170042</t>
  </si>
  <si>
    <t>SDL TAMILNADU 8.72% (19/09/2026)</t>
  </si>
  <si>
    <t>IN3120180127</t>
  </si>
  <si>
    <t>GOI - 7.69% (17/06/2043)</t>
  </si>
  <si>
    <t>IN0020190040</t>
  </si>
  <si>
    <t>SDL PUNJAB  8.64% (09/01/2023)</t>
  </si>
  <si>
    <t>IN2820120144</t>
  </si>
  <si>
    <t>** 06.75 % POWER FINANCE CORPORATION - 22/05/2023</t>
  </si>
  <si>
    <t>INE134E08KS7</t>
  </si>
  <si>
    <t>** 09.10 % POWER FINANCE CORPORATION - 23/03/2029</t>
  </si>
  <si>
    <t>INE134E08JX9</t>
  </si>
  <si>
    <t>** 08.55 % INDIAN RAILWAYS FINANCE CORPORATION LTD - 21/02/2029</t>
  </si>
  <si>
    <t>INE053F07BA5</t>
  </si>
  <si>
    <t>** 06.27 % SMALL INDUST DEVLOP BANK  OF INDIA - 27/02/2023</t>
  </si>
  <si>
    <t>INE556F08JP6</t>
  </si>
  <si>
    <t>** 07.55 % REC LTD - 11/05/2030</t>
  </si>
  <si>
    <t>INE020B08CU7</t>
  </si>
  <si>
    <t>** 07.32 % NTPC LTD - 17/07/2029</t>
  </si>
  <si>
    <t>INE733E07KL3</t>
  </si>
  <si>
    <t>** 07.35 % NATIONAL HIGHWAYS AUTHORITY OF INDIA - 28/04/2030</t>
  </si>
  <si>
    <t>INE906B07HP8</t>
  </si>
  <si>
    <t>** 07.75 % TMF HOLDINGS LTD - 30/12/2120</t>
  </si>
  <si>
    <t>CRISIL-AA-</t>
  </si>
  <si>
    <t>INE909H08337</t>
  </si>
  <si>
    <t>** 08.00 % ONGC PETRO-ADDITIONS LTD - 11/04/2025</t>
  </si>
  <si>
    <t>ICRA-AAA(CE)</t>
  </si>
  <si>
    <t>INE163N08131</t>
  </si>
  <si>
    <t>** 08.35 % INDIAN RAILWAYS FINANCE CORPORATION LTD - 13/03/2029</t>
  </si>
  <si>
    <t>INE053F07BC1</t>
  </si>
  <si>
    <t>** 08.70 % LIC HOUSING FINANCE LTD - 23/03/2029</t>
  </si>
  <si>
    <t>INE115A07OB4</t>
  </si>
  <si>
    <t>** 07.97 % LIC HOUSING FINANCE LTD - 28/01/2030</t>
  </si>
  <si>
    <t>INE115A07OR0</t>
  </si>
  <si>
    <t>NAV AS ON 30-SEP-22: RS.10.0841 (REGULAR - MONTHLY IDCW)</t>
  </si>
  <si>
    <t>NAV AS ON 30-SEP-22: RS.10.0841 (REGULAR - QUARTERLY IDCW)</t>
  </si>
  <si>
    <t>NAV AS ON 30-SEP-22: RS.10.0841 (REGULAR - PERIODIC IDCW)</t>
  </si>
  <si>
    <t>NAV AS ON 30-SEP-22: RS.10.0841 (REGULAR - GROWTH)</t>
  </si>
  <si>
    <t>NAV AS ON 30-SEP-22: RS.10.1406 (DIRECT - MONTHLY IDCW)</t>
  </si>
  <si>
    <t>NAV AS ON 30-SEP-22: RS.10.1406 (DIRECT - QUARTERLY IDCW)</t>
  </si>
  <si>
    <t>NAV AS ON 30-SEP-22: RS.10.1406 (DIRECT - PERIODIC IDCW)</t>
  </si>
  <si>
    <t>NAV AS ON 30-SEP-22: RS.10.1406 (DIRECT - GROWTH)</t>
  </si>
  <si>
    <t>NAV AS ON 31-MAR-22: RS.10.1017 (REGULAR - MONTHLY IDCW)</t>
  </si>
  <si>
    <t>NAV AS ON 31-MAR-22: RS.10.1017 (REGULAR - QUARTERLY IDCW)</t>
  </si>
  <si>
    <t>NAV AS ON 31-MAR-22: RS.10.1017 (REGULAR - PERIODIC IDCW)</t>
  </si>
  <si>
    <t>NAV AS ON 31-MAR-22: RS.10.1017 (REGULAR - GROWTH)</t>
  </si>
  <si>
    <t>NAV AS ON 31-MAR-22: RS.10.127 (DIRECT - MONTHLY IDCW)</t>
  </si>
  <si>
    <t>NAV AS ON 31-MAR-22: RS.10.127 (DIRECT - QUARTERLY IDCW)</t>
  </si>
  <si>
    <t>NAV AS ON 31-MAR-22: RS.10.127 (DIRECT - PERIODIC IDCW)</t>
  </si>
  <si>
    <t>NAV AS ON 31-MAR-22: RS.10.127 (DIRECT - GROWTH)</t>
  </si>
  <si>
    <t>AVERAGE MATURITY :   2.26 YEARS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</si>
  <si>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</si>
  <si>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</si>
  <si>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</si>
  <si>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</si>
  <si>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</si>
  <si>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- 7.10% (18/04/2029)</t>
  </si>
  <si>
    <t>IN0020220011</t>
  </si>
  <si>
    <t>SDL KERALA 7.99% (28/10/2025)</t>
  </si>
  <si>
    <t>IN2020150099</t>
  </si>
  <si>
    <t>GOI - 7.59% (11/01/2026)</t>
  </si>
  <si>
    <t>IN0020150093</t>
  </si>
  <si>
    <t>SDL MAHARASHTRA 9.79% (25/09/2023)</t>
  </si>
  <si>
    <t>IN2220130081</t>
  </si>
  <si>
    <t>SDL GOA 9.77 % (26/02/2024)</t>
  </si>
  <si>
    <t>IN1420130065</t>
  </si>
  <si>
    <t>SDL MAHARASHTRA 7.89% (08/06/2032)</t>
  </si>
  <si>
    <t>IN2220220098</t>
  </si>
  <si>
    <t>SDL ANDHRA PRADESH 9.48% (26/03/2024)</t>
  </si>
  <si>
    <t>IN1020130176</t>
  </si>
  <si>
    <t>NAV AS ON 30-SEP-22: RS.17.7235 (REGULAR - IDCW)</t>
  </si>
  <si>
    <t>NAV AS ON 30-SEP-22: RS.29.1081 (RP280225 - IDCW)</t>
  </si>
  <si>
    <t>NAV AS ON 30-SEP-22: RS.29.1561 (RP280225 - GROWTH)</t>
  </si>
  <si>
    <t>NAV AS ON 30-SEP-22: RS.19.6015 (DIRECT - IDCW)</t>
  </si>
  <si>
    <t>NAV AS ON 30-SEP-22: RS.69.6232 (DIRECT - GROWTH)</t>
  </si>
  <si>
    <t>NAV AS ON 30-SEP-22: RS.63.9302 (REGULAR - GROWTH)</t>
  </si>
  <si>
    <t>NAV AS ON 31-MAR-22: RS.17.3939 (REGULAR - IDCW)</t>
  </si>
  <si>
    <t>NAV AS ON 31-MAR-22: RS.28.5573 (RP280225 - IDCW)</t>
  </si>
  <si>
    <t>NAV AS ON 31-MAR-22: RS.28.6039 (RP280225 - GROWTH)</t>
  </si>
  <si>
    <t>NAV AS ON 31-MAR-22: RS.19.1506 (DIRECT - IDCW)</t>
  </si>
  <si>
    <t>NAV AS ON 31-MAR-22: RS.68.0209 (DIRECT - GROWTH)</t>
  </si>
  <si>
    <t>NAV AS ON 31-MAR-22: RS.62.7311 (REGULAR - GROWTH)</t>
  </si>
  <si>
    <t>AVERAGE MATURITY :  5.41 YEARS</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</si>
  <si>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</si>
  <si>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</si>
  <si>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</si>
  <si>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</si>
  <si>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WEST BENGAL 7.82% (19/06/2023)</t>
  </si>
  <si>
    <t>IN3420130038</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</si>
  <si>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</si>
  <si>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</si>
  <si>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</si>
  <si>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</si>
  <si>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</si>
  <si>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</si>
  <si>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</si>
  <si>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</si>
  <si>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</si>
  <si>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</si>
  <si>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</si>
  <si>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</si>
  <si>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UTTAR PRADESH SDL SPECIAL 8.55% (04/10/2022)</t>
  </si>
  <si>
    <t>IN3320150078</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</si>
  <si>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</si>
  <si>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</si>
  <si>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</si>
  <si>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</si>
  <si>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</si>
  <si>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</si>
  <si>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</si>
  <si>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</si>
  <si>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</si>
  <si>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</si>
  <si>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</si>
  <si>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</si>
  <si>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</si>
  <si>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</si>
  <si>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</si>
  <si>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</si>
  <si>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</si>
  <si>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</si>
  <si>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</si>
  <si>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</si>
  <si>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</si>
  <si>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</si>
  <si>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</si>
  <si>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</si>
  <si>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</si>
  <si>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</si>
  <si>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</si>
  <si>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</si>
  <si>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</si>
  <si>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</si>
  <si>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08.49 % NTPC LTD - 25/03/2025</t>
  </si>
  <si>
    <t>INE733E07JP6</t>
  </si>
  <si>
    <t>NAV AS ON 30-SEP-22: RS.11.7883 (REGULAR - IDCW)</t>
  </si>
  <si>
    <t>NAV AS ON 30-SEP-22: RS.11.7883 (REGULAR - GROWTH)</t>
  </si>
  <si>
    <t>NAV AS ON 30-SEP-22: RS.11.9667 (DIRECT - IDCW)</t>
  </si>
  <si>
    <t>NAV AS ON 30-SEP-22: RS.11.9667 (DIRECT - GROWTH)</t>
  </si>
  <si>
    <t>NAV AS ON 31-MAR-22: RS.11.7298 (REGULAR - IDCW)</t>
  </si>
  <si>
    <t>NAV AS ON 31-MAR-22: RS.11.7298 (REGULAR - GROWTH)</t>
  </si>
  <si>
    <t>NAV AS ON 31-MAR-22: RS.11.8782 (DIRECT - IDCW)</t>
  </si>
  <si>
    <t>NAV AS ON 31-MAR-22: RS.11.8782 (DIRECT - GROWTH)</t>
  </si>
  <si>
    <t>AVERAGE MATURITY :   1.09  YEARS</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</si>
  <si>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</si>
  <si>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</si>
  <si>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</si>
  <si>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</si>
  <si>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</si>
  <si>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WEST BENGAL 7.72% (20/12/2027)</t>
  </si>
  <si>
    <t>IN3420170158</t>
  </si>
  <si>
    <t>SDL UTTAR PRADESH 7.67% (29/11/2027)</t>
  </si>
  <si>
    <t>IN3320170142</t>
  </si>
  <si>
    <t>SDL KARNATAKA 7.76% (13/12/2027)</t>
  </si>
  <si>
    <t>IN1920170116</t>
  </si>
  <si>
    <t>SDL GUJARAT  7.75% (13/12/2027)</t>
  </si>
  <si>
    <t>IN1520170136</t>
  </si>
  <si>
    <t>SDL RAJASTHAN 7.64% (01/11/2027)</t>
  </si>
  <si>
    <t>IN2920170098</t>
  </si>
  <si>
    <t>SDL KARNATAKA 7.82% (27/12/2027)</t>
  </si>
  <si>
    <t>IN1920170132</t>
  </si>
  <si>
    <t>SDL RAJASTHAN 7.65% (29/11/2027)</t>
  </si>
  <si>
    <t>IN2920170106</t>
  </si>
  <si>
    <t>SDL GUJARAT  7.62% (01/11/2027)</t>
  </si>
  <si>
    <t>IN1520170110</t>
  </si>
  <si>
    <t>SDL TAMILNADU 7.65% (06/12/2027)</t>
  </si>
  <si>
    <t>IN3120170094</t>
  </si>
  <si>
    <t>SDL KARNATAKA 7.64% (08/11/2027)</t>
  </si>
  <si>
    <t>IN1920170066</t>
  </si>
  <si>
    <t>SDL GUJARAT  7.69% (20/12/2027)</t>
  </si>
  <si>
    <t>IN1520170144</t>
  </si>
  <si>
    <t>** 07.27 % INDIAN RAILWAYS FINANCE CORPORATION LTD - 15/06/2027</t>
  </si>
  <si>
    <t>INE053F07AB5</t>
  </si>
  <si>
    <t>** 07.70 % REC LTD - 10/12/2027</t>
  </si>
  <si>
    <t>INE020B08AQ9</t>
  </si>
  <si>
    <t>** 07.65 % POWER FINANCE CORPORATION - 22/11/2027</t>
  </si>
  <si>
    <t>INE134E08JG4</t>
  </si>
  <si>
    <t>** 07.30 % POWER GRID CORPORATION OF INDIA LTD - 19/06/2027</t>
  </si>
  <si>
    <t>INE752E07OF7</t>
  </si>
  <si>
    <t>NAV AS ON 30-SEP-22: RS.10.0490 (REGULAR - IDCW)</t>
  </si>
  <si>
    <t>NAV AS ON 30-SEP-22: RS.10.0490 (REGULAR - GROWTH)</t>
  </si>
  <si>
    <t>NAV AS ON 30-SEP-22: RS.10.0649 (DIRECT - IDCW)</t>
  </si>
  <si>
    <t>NAV AS ON 30-SEP-22: RS.10.0649 (DIRECT - GROWTH)</t>
  </si>
  <si>
    <t>NAV AS ON 31-MAR-22: RS.10.0018 (REGULAR - IDCW)</t>
  </si>
  <si>
    <t>NAV AS ON 31-MAR-22: RS.10.0018 (REGULAR - GROWTH)</t>
  </si>
  <si>
    <t>NAV AS ON 31-MAR-22: RS.10.0023 (DIRECT - IDCW)</t>
  </si>
  <si>
    <t>NAV AS ON 31-MAR-22: RS.10.0023 (DIRECT - GROWTH)</t>
  </si>
  <si>
    <t>AVERAGE MATURITY :  4.83 YEARS</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</si>
  <si>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</si>
  <si>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</si>
  <si>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</si>
  <si>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NAV AS ON 30-SEP-22: RS.10.0045 (REGULAR - IDCW)</t>
  </si>
  <si>
    <t>NAV AS ON 30-SEP-22: RS.10.0040 (REGULAR - GROWTH)</t>
  </si>
  <si>
    <t>NAV AS ON 30-SEP-22: RS.10.0045 (DIRECT - IDCW)</t>
  </si>
  <si>
    <t>NAV AS ON 30-SEP-22: RS.10.0043 (DIRECT - GROWTH)</t>
  </si>
  <si>
    <t>AVERAGE MATURITY :   2.38  YEARS</t>
  </si>
  <si>
    <t>1,.72</t>
  </si>
  <si>
    <t>Tata Corporate Bond Fubd</t>
  </si>
  <si>
    <t>Tata Hybrid Equity Fund</t>
  </si>
  <si>
    <t>COMMODITY &amp; EXCHANGE TRADED COMMODITY DERIVATIVES</t>
  </si>
  <si>
    <t>A) COMMODITIES PHYSICAL</t>
  </si>
  <si>
    <t>B) LISTED ON COMMODITY EXCHANGES (Quantity in Lots)</t>
  </si>
  <si>
    <t>COMMODITY &amp; COMMODITY RELATED TOTAL</t>
  </si>
  <si>
    <t>SILVERMIC</t>
  </si>
  <si>
    <t>COPPER (2500 KGS) COMMODITY - COPPERMCXOCT2022CFUT</t>
  </si>
  <si>
    <t>CRUDE OIL (100 BARRELS) COMMODITY - CRUDEOILFUMCXNOV2022CFUT</t>
  </si>
  <si>
    <t>GOLD (1 KG-1000 GMS) COMMODITY - GOLDFUTMCXDEC2022CFUT</t>
  </si>
  <si>
    <t>GOLD (1 KG-1000 GMS) COMMODITY - GOLDFUTMCXOCT2022CFUT</t>
  </si>
  <si>
    <t>MCXBULLDEX - MCXBULLDEXMCXNOV2022CFUT</t>
  </si>
  <si>
    <t>MCXBULLDEX - MCXBULLDEXMCXOCT2022CFUT</t>
  </si>
  <si>
    <t>SILVER (30 KG) COMMODITY - SILVERFUTMCXDEC2022CFUT</t>
  </si>
  <si>
    <t>SILVER MICRO (1 KGS) COMMODITY - SILVERMICFMCXFEB2023CFUT</t>
  </si>
  <si>
    <t>SILVER MINI (5 KGS) COMMODITY - SILVERMFUTMCXAPR2023CFUT</t>
  </si>
  <si>
    <t>SILVER MINI (5 KGS) COMMODITY - SILVERMFUTMCXFEB2023CFUT</t>
  </si>
  <si>
    <t>COPPER COMMODITY</t>
  </si>
  <si>
    <t>CRUDE OIL COMMODITY</t>
  </si>
  <si>
    <t>CRUDE OIL</t>
  </si>
  <si>
    <t xml:space="preserve">GOLD COMMODITY </t>
  </si>
  <si>
    <t xml:space="preserve">GOLD </t>
  </si>
  <si>
    <t>SILVER COMMODITY INDUSTRY</t>
  </si>
  <si>
    <t>BULLION MCX INDEX</t>
  </si>
  <si>
    <t>BULLION</t>
  </si>
  <si>
    <t>SILVER MINI (5 KGS) COMMODITY</t>
  </si>
  <si>
    <t>Name Of The Bank</t>
  </si>
  <si>
    <t>Amount of Margins
( Rs. in Lakhs )</t>
  </si>
  <si>
    <t>Cash as Margin</t>
  </si>
  <si>
    <t>Fixed Deposits</t>
  </si>
  <si>
    <t>Government Securities (Face Value)</t>
  </si>
  <si>
    <t>T-Bills (Face Value)</t>
  </si>
  <si>
    <t>Mutual Fund Units(Amt)</t>
  </si>
  <si>
    <t>Total Gross Margin</t>
  </si>
  <si>
    <t>Equity Margin</t>
  </si>
  <si>
    <t>Disclosure of Margins as of 30th September,2022 is as given below   :</t>
  </si>
  <si>
    <t>PORTFOLIO TURNOVER RATIO: 0.04 TIMES</t>
  </si>
  <si>
    <t xml:space="preserve">^ Hedging positions through futures as on </t>
  </si>
  <si>
    <t>Underlying</t>
  </si>
  <si>
    <t>Long/(Short)</t>
  </si>
  <si>
    <t>Future price when purchased</t>
  </si>
  <si>
    <t>Current Price of the contract  </t>
  </si>
  <si>
    <t>Margin maintained in Rs.lakhs</t>
  </si>
  <si>
    <t>Total Number of Contracts where stock futures were Bought :</t>
  </si>
  <si>
    <t>Nos.</t>
  </si>
  <si>
    <t>THE RAMCO CEMENTS LTD.AUG2022FUT</t>
  </si>
  <si>
    <t>IPCA LABORATORIES LTD.AUG2022FUT</t>
  </si>
  <si>
    <t>THE RAMCO CEMENTS LTD.SEP2022FUT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</si>
  <si>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</si>
  <si>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</si>
  <si>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</si>
  <si>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</si>
  <si>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</si>
  <si>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PORTFOLIO TURNOVER RATIO: 0.02 TIMES</t>
  </si>
  <si>
    <t>PORTFOLIO TURNOVER RATIO: 0.14 TIMES</t>
  </si>
  <si>
    <t xml:space="preserve">TOTAL INVESTMENTS IN FOREIGN SECURITIES / ADRS / GDRS: </t>
  </si>
  <si>
    <t>PORTFOLIO TURNOVER RATIO: 0.12 TIMES</t>
  </si>
  <si>
    <t>PORTFOLIO TURNOVER RATIO: 0.01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</si>
  <si>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</si>
  <si>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0.08 TIMES</t>
  </si>
  <si>
    <t>Tata Business Cycle Fund</t>
  </si>
  <si>
    <t>TATA Nifty India Digital ETF Fund of Fund</t>
  </si>
  <si>
    <t>PORTFOLIO TURNOVER RATIO: 0.00 TIMES</t>
  </si>
  <si>
    <t>ZYDUS LIFESCIENCES LTD.AUG2022FUT</t>
  </si>
  <si>
    <t>AUROBINDO PHARMA LTD.AUG2022FUT</t>
  </si>
  <si>
    <t>PORTFOLIO TURNOVER RATIO: 2.47 TIMES</t>
  </si>
  <si>
    <t>PORTFOLIO TURNOVER RATIO: 8.50 TIMES</t>
  </si>
  <si>
    <t>PORTFOLIO TURNOVER RATIO: 4.10 TIMES</t>
  </si>
  <si>
    <t>PORTFOLIO TURNOVER RATIO: 3.17 TIMES</t>
  </si>
  <si>
    <t>PORTFOLIO TURNOVER RATIO: 0.19 TIMES</t>
  </si>
  <si>
    <t>PORTFOLIO TURNOVER RATIO: 0.23 TIMES</t>
  </si>
  <si>
    <t>PORTFOLIO TURNOVER RATIO: 0.07 TIMES</t>
  </si>
  <si>
    <t>PORTFOLIO TURNOVER RATIO: 0.45 TIMES</t>
  </si>
  <si>
    <t>PORTFOLIO TURNOVER RATIO: 0.30 TIMES</t>
  </si>
  <si>
    <t>PORTFOLIO TURNOVER RATIO: 0.42 TIMES</t>
  </si>
  <si>
    <t>PORTFOLIO TURNOVER RATIO: 0.13 TIMES</t>
  </si>
  <si>
    <t>PORTFOLIO TURNOVER RATIO: 0.59 TIMES</t>
  </si>
  <si>
    <t>PORTFOLIO TURNOVER RATIO: 0.05 TIMES</t>
  </si>
  <si>
    <t>PORTFOLIO TURNOVER RATIO: 0.40 TIMES</t>
  </si>
  <si>
    <t>PORTFOLIO TURNOVER RATIO: 0.33 TIMES</t>
  </si>
  <si>
    <t>PORTFOLIO TURNOVER RATIO: 0.20 TIMES</t>
  </si>
  <si>
    <t>PORTFOLIO TURNOVER RATIO: 0.09 TIMES</t>
  </si>
  <si>
    <t>PORTFOLIO TURNOVER RATIO: 1.77 TIMES</t>
  </si>
  <si>
    <t>PORTFOLIO TURNOVER RATIO: 0.37 TIMES</t>
  </si>
  <si>
    <t>AVERAGE MATURITY :   0.49 MONTHS</t>
  </si>
  <si>
    <t>AVERAGE MATURITY :   1.98 YEARS</t>
  </si>
  <si>
    <t>AVERAGE MATURITY :   1.81 YEARS</t>
  </si>
  <si>
    <t>AVERAGE MATURITY :   1.07 YEARS</t>
  </si>
  <si>
    <t>AVERAGE MATURITY :  2.60 YEARS</t>
  </si>
  <si>
    <t>AVERAGE MATURITY :   2.59 YEARS</t>
  </si>
  <si>
    <t>TOTAL INVESTMENTS IN FOREIGN SECURITIES - ETF RS: RS.7,088.02 LACS and 1.20% OF AUM</t>
  </si>
  <si>
    <t>TOTAL INVESTMENTS IN FOREIGN SECURITIES : RS.20,362.04 LACS and 3.46% OF AUM</t>
  </si>
  <si>
    <t>AARTI INDUSTRIES LTD.-FUT-27-OCT-22</t>
  </si>
  <si>
    <t>ABB INDIA LTD.-FUT-27-OCT-22</t>
  </si>
  <si>
    <t>ABBOTT INDIA LTD.-FUT-27-OCT-22</t>
  </si>
  <si>
    <t>ACC LTD.-FUT-27-OCT-22</t>
  </si>
  <si>
    <t>ADANI ENTERPRISES LTD.-FUT-27-OCT-22</t>
  </si>
  <si>
    <t>ADANI PORTS AND SPECIAL ECONOMIC ZONE LTD.-FUT-27-OCT-22</t>
  </si>
  <si>
    <t>ADITYA BIRLA FASHION &amp; RETAIL LTD.-FUT-27-OCT-22</t>
  </si>
  <si>
    <t>AMBUJA CEMENTS LTD.-FUT-27-OCT-22</t>
  </si>
  <si>
    <t>APOLLO HOSPITALS ENTERPRISE LTD.-FUT-27-OCT-22</t>
  </si>
  <si>
    <t>APOLLO TYRES LTD.-FUT-27-OCT-22</t>
  </si>
  <si>
    <t>ASHOK LEYLAND LTD.-FUT-27-OCT-22</t>
  </si>
  <si>
    <t>ASIAN PAINTS (INDIA) LTD.-FUT-27-OCT-22</t>
  </si>
  <si>
    <t>ATUL LTD.-FUT-27-OCT-22</t>
  </si>
  <si>
    <t>AU SMALL FINANCE BANK LTD.-FUT-27-OCT-22</t>
  </si>
  <si>
    <t>AUROBINDO PHARMA LTD.-FUT-27-OCT-22</t>
  </si>
  <si>
    <t>AXIS BANK LTD.-FUT-27-OCT-22</t>
  </si>
  <si>
    <t>BAJAJ FINANCE LTD.-FUT-27-OCT-22</t>
  </si>
  <si>
    <t>BALKRISHNA INDUSTRIES LTD.-FUT-27-OCT-22</t>
  </si>
  <si>
    <t>BALRAMPUR CHINI MILLS LTD.-FUT-27-OCT-22</t>
  </si>
  <si>
    <t>BANDHAN BANK LTD.-FUT-27-OCT-22</t>
  </si>
  <si>
    <t>BANK OF BARODA-FUT-27-OCT-22</t>
  </si>
  <si>
    <t>BATA INDIA LTD.-FUT-27-OCT-22</t>
  </si>
  <si>
    <t>BERGER PAINTS INDIA LTD.-FUT-27-OCT-22</t>
  </si>
  <si>
    <t>BHARAT ELECTRONICS LTD.-FUT-27-OCT-22</t>
  </si>
  <si>
    <t>BHARAT HEAVY ELECTRICALS LTD.-FUT-27-OCT-22</t>
  </si>
  <si>
    <t>BHARAT PETROLEUM CORPORATION LTD.-FUT-27-OCT-22</t>
  </si>
  <si>
    <t>BIOCON LTD.-FUT-27-OCT-22</t>
  </si>
  <si>
    <t>BIRLASOFT LTD.-FUT-27-OCT-22</t>
  </si>
  <si>
    <t>BOSCH LTD.-FUT-27-OCT-22</t>
  </si>
  <si>
    <t>CAN FIN HOMES LTD.-FUT-27-OCT-22</t>
  </si>
  <si>
    <t>CANARA BANK-FUT-27-OCT-22</t>
  </si>
  <si>
    <t>CHAMBAL FERTILISER &amp; CHEMICALS LTD.-FUT-27-OCT-22</t>
  </si>
  <si>
    <t>CHOLAMANDALAM INVESTMENT &amp; FINANCE CO LTD.-FUT-27-OCT-22</t>
  </si>
  <si>
    <t>COAL INDIA LTD.-FUT-27-OCT-22</t>
  </si>
  <si>
    <t>COLGATE-PALMOLIVE INDIA LTD.-FUT-27-OCT-22</t>
  </si>
  <si>
    <t>CONTAINER CORPORATION OF INDIA LTD.-FUT-27-OCT-22</t>
  </si>
  <si>
    <t>COROMANDEL INTERNATIONAL LTD.-FUT-27-OCT-22</t>
  </si>
  <si>
    <t>CUMMINS INDIA LTD.-FUT-27-OCT-22</t>
  </si>
  <si>
    <t>DALMIA BHARAT LTD.-FUT-27-OCT-22</t>
  </si>
  <si>
    <t>DELTA CORP LTD.-FUT-27-OCT-22</t>
  </si>
  <si>
    <t>DIVI LABORATORIES LTD.-FUT-27-OCT-22</t>
  </si>
  <si>
    <t>DLF LTD.-FUT-27-OCT-22</t>
  </si>
  <si>
    <t>EXIDE INDUSTRIES LTD.-FUT-27-OCT-22</t>
  </si>
  <si>
    <t>FEDERAL BANK LTD.-FUT-27-OCT-22</t>
  </si>
  <si>
    <t>GAIL ( INDIA ) LTD.-FUT-27-OCT-22</t>
  </si>
  <si>
    <t>GLENMARK PHARMACEUTICALS LTD.-FUT-27-OCT-22</t>
  </si>
  <si>
    <t>GODREJ CONSUMER PRODUCTS LTD.-FUT-27-OCT-22</t>
  </si>
  <si>
    <t>GODREJ PROPERTIES LTD.-FUT-27-OCT-22</t>
  </si>
  <si>
    <t>GRASIM INDUSTRIES LTD.-FUT-27-OCT-22</t>
  </si>
  <si>
    <t>GUJ NARMADA VALLEY FER. &amp; CHEM. LTD.-FUT-27-OCT-22</t>
  </si>
  <si>
    <t>GUJARAT STATE PETRONET LTD.-FUT-27-OCT-22</t>
  </si>
  <si>
    <t>HCL TECHNOLOGIES LTD.-FUT-27-OCT-22</t>
  </si>
  <si>
    <t>HDFC BANK LTD.-FUT-27-OCT-22</t>
  </si>
  <si>
    <t>HDFC LIFE INSURANCE CO. LTD.-FUT-27-OCT-22</t>
  </si>
  <si>
    <t>HERO MOTOCORP LTD.-FUT-27-OCT-22</t>
  </si>
  <si>
    <t>HINDALCO INDUSTRIES LTD.-FUT-27-OCT-22</t>
  </si>
  <si>
    <t>HINDUSTAN AERONAUTICS LTD.-FUT-27-OCT-22</t>
  </si>
  <si>
    <t>HINDUSTAN COPPER LTD.-FUT-27-OCT-22</t>
  </si>
  <si>
    <t>HINDUSTAN PETROLEUM CORPORATION LTD.-FUT-27-OCT-22</t>
  </si>
  <si>
    <t>HINDUSTAN UNILEVER LTD.-FUT-27-OCT-22</t>
  </si>
  <si>
    <t>HOUSING DEVELOPMENT FINANCE CORPORATION LTD.-FUT-27-OCT-22</t>
  </si>
  <si>
    <t>ICICI BANK LTD.-FUT-27-OCT-22</t>
  </si>
  <si>
    <t>ICICI LOMBARD GENERAL INSURANCE CO. LTD.-FUT-27-OCT-22</t>
  </si>
  <si>
    <t>IDFC FIRST BANK LTD.-FUT-27-OCT-22</t>
  </si>
  <si>
    <t>IDFC LTD.-FUT-27-OCT-22</t>
  </si>
  <si>
    <t>INDIA CEMENTS LTD.-FUT-27-OCT-22</t>
  </si>
  <si>
    <t>INDIABULLS HOUSING FINANCE LTD.-FUT-27-OCT-22</t>
  </si>
  <si>
    <t>INDIAN ENERGY EXCHANGE LTD.-FUT-27-OCT-22</t>
  </si>
  <si>
    <t>INDIAN HOTELS CO. LTD.-FUT-27-OCT-22</t>
  </si>
  <si>
    <t>INDIAN OIL CORPORATION LTD.-FUT-27-OCT-22</t>
  </si>
  <si>
    <t>INDRAPRASTHA GAS LTD.-FUT-27-OCT-22</t>
  </si>
  <si>
    <t>INDUSIND BANK LTD.-FUT-27-OCT-22</t>
  </si>
  <si>
    <t>INFOSYS LTD.-FUT-27-OCT-22</t>
  </si>
  <si>
    <t>INTELLECT DESIGN ARENA LTD.-FUT-27-OCT-22</t>
  </si>
  <si>
    <t>INTERGLOBE AVIATION LTD.-FUT-27-OCT-22</t>
  </si>
  <si>
    <t>ITC LTD.-FUT-27-OCT-22</t>
  </si>
  <si>
    <t>JINDAL STEEL &amp; POWER LTD.-FUT-27-OCT-22</t>
  </si>
  <si>
    <t>JSW STEEL LTD.-FUT-27-OCT-22</t>
  </si>
  <si>
    <t>KOTAK MAHINDRA BANK LTD.-FUT-27-OCT-22</t>
  </si>
  <si>
    <t>L&amp;T FINANCE HOLDINGS LTD.-FUT-27-OCT-22</t>
  </si>
  <si>
    <t>LARSEN &amp; TOUBRO LTD.-FUT-27-OCT-22</t>
  </si>
  <si>
    <t>LAURUS LABS LTD.-FUT-27-OCT-22</t>
  </si>
  <si>
    <t>LIC HOUSING FINANCE LTD.-FUT-27-OCT-22</t>
  </si>
  <si>
    <t>LUPIN LTD.-FUT-27-OCT-22</t>
  </si>
  <si>
    <t>MAHANAGAR GAS LTD.-FUT-27-OCT-22</t>
  </si>
  <si>
    <t>MAHINDRA &amp; MAHINDRA LTD.-FUT-27-OCT-22</t>
  </si>
  <si>
    <t>MANAPPURAM FINANCE LTD.-FUT-27-OCT-22</t>
  </si>
  <si>
    <t>MARICO LTD.-FUT-27-OCT-22</t>
  </si>
  <si>
    <t>MARUTI SUZUKI INDIA LTD.-FUT-27-OCT-22</t>
  </si>
  <si>
    <t>MINDTREE LTD.-FUT-27-OCT-22</t>
  </si>
  <si>
    <t>MULTI COMMODITY EXCHANGE OF IND LTD.-FUT-27-OCT-22</t>
  </si>
  <si>
    <t>NATIONAL ALUMINIUM CO. LTD.-FUT-27-OCT-22</t>
  </si>
  <si>
    <t>NESTLE INDIA LTD.-FUT-27-OCT-22</t>
  </si>
  <si>
    <t>NMDC LTD.-FUT-27-OCT-22</t>
  </si>
  <si>
    <t>NTPC Ltd.-FUT-27-OCT-22</t>
  </si>
  <si>
    <t>OBEROI REALTY LTD.-FUT-27-OCT-22</t>
  </si>
  <si>
    <t>ORACLE FINANCIALS SERVICES SOFT LTD.-FUT-27-OCT-22</t>
  </si>
  <si>
    <t>PAGE INDUSTRIES LTD.-FUT-27-OCT-22</t>
  </si>
  <si>
    <t>PERSISTENT SYSTEMS LTD.-FUT-27-OCT-22</t>
  </si>
  <si>
    <t>PETRONET LNG LTD.-FUT-27-OCT-22</t>
  </si>
  <si>
    <t>PI INDUSTRIES LTD.-FUT-27-OCT-22</t>
  </si>
  <si>
    <t>PIDILITE INDUSTRIES  LTD.-FUT-27-OCT-22</t>
  </si>
  <si>
    <t>PIRAMAL ENTERPRISES LTD.-FUT-27-OCT-22</t>
  </si>
  <si>
    <t>POWER FINANCE CORPORATION  LTD.-FUT-27-OCT-22</t>
  </si>
  <si>
    <t>PUNJAB NATIONAL BANK-FUT-27-OCT-22</t>
  </si>
  <si>
    <t>PVR LTD.-FUT-27-OCT-22</t>
  </si>
  <si>
    <t>RBL BANK LTD.-FUT-27-OCT-22</t>
  </si>
  <si>
    <t>REC LTD.-FUT-27-OCT-22</t>
  </si>
  <si>
    <t>RELIANCE INDUSTRIES LTD.-FUT-27-OCT-22</t>
  </si>
  <si>
    <t>SBI CARDS AND PAYMENT SERVICES LTD.-FUT-27-OCT-22</t>
  </si>
  <si>
    <t>SBI LIFE INSURANCE COMPANY LTD.-FUT-27-OCT-22</t>
  </si>
  <si>
    <t>SIEMENS LTD.-FUT-27-OCT-22</t>
  </si>
  <si>
    <t>SRF LTD.-FUT-27-OCT-22</t>
  </si>
  <si>
    <t>STATE BANK OF INDIA-FUT-27-OCT-22</t>
  </si>
  <si>
    <t>STEEL AUTHORITY INDIA LTD.-FUT-27-OCT-22</t>
  </si>
  <si>
    <t>SUN PHARMACEUTICAL INDUSTRIES LTD.-FUT-27-OCT-22</t>
  </si>
  <si>
    <t>SUN TV NETWORK LTD.-FUT-27-OCT-22</t>
  </si>
  <si>
    <t>TATA CHEMICALS LTD.-FUT-27-OCT-22</t>
  </si>
  <si>
    <t>TATA COMMUNICATIONS LTD.-FUT-27-OCT-22</t>
  </si>
  <si>
    <t>TATA CONSULTANCY SERVICES LTD.-FUT-27-OCT-22</t>
  </si>
  <si>
    <t>TATA CONSUMER PRODUCTS LTD.-FUT-27-OCT-22</t>
  </si>
  <si>
    <t>TATA POWER COMPANY LTD.-FUT-27-OCT-22</t>
  </si>
  <si>
    <t>TATA STEEL LTD.-FUT-27-OCT-22</t>
  </si>
  <si>
    <t>TITAN COMPANY LTD.-FUT-27-OCT-22</t>
  </si>
  <si>
    <t>TORRENT PHARMACEUTICALS LTD.-FUT-27-OCT-22</t>
  </si>
  <si>
    <t>TORRENT POWER LTD.-FUT-27-OCT-22</t>
  </si>
  <si>
    <t>TRENT LTD.-FUT-27-OCT-22</t>
  </si>
  <si>
    <t>ULTRATECH CEMENT LTD.-FUT-27-OCT-22</t>
  </si>
  <si>
    <t>UNITED SPIRITS LTD.-FUT-27-OCT-22</t>
  </si>
  <si>
    <t>UPL LTD.-FUT-27-OCT-22</t>
  </si>
  <si>
    <t>VEDANTA LTD.-FUT-27-OCT-22</t>
  </si>
  <si>
    <t>VOLTAS LTD.-FUT-27-OCT-22</t>
  </si>
  <si>
    <t>WHIRLPOOL OF INDIA LTD.-FUT-27-OCT-22</t>
  </si>
  <si>
    <t>WIPRO LTD.-FUT-27-OCT-22</t>
  </si>
  <si>
    <t>ZEE ENTERTAINMENT ENTERPRISES LTD.-FUT-27-OCT-22</t>
  </si>
  <si>
    <t>ZYDUS LIFESCIENCES LTD.-FUT-27-OCT-22</t>
  </si>
  <si>
    <t>Total exposure due to futures ( hedging positions) as a % age of net assets:</t>
  </si>
  <si>
    <t xml:space="preserve"> Nos. </t>
  </si>
  <si>
    <t xml:space="preserve">For the period ended 30th September 2022 the following for hedging transactions through futures which have been squared off/expired </t>
  </si>
  <si>
    <t>ASTRAL LTD. (ERSTWHILE ASTRAL POLY TECHNIK LTD.)APR2022FUT</t>
  </si>
  <si>
    <t>ACC LTD.APR2022FUT</t>
  </si>
  <si>
    <t>ACC LTD.MAY2022FUT</t>
  </si>
  <si>
    <t>ADANI ENTERPRISES LTD.APR2022FUT</t>
  </si>
  <si>
    <t>ADANI PORTS AND SPECIAL ECONOMIC ZONE LTD.APR2022FUT</t>
  </si>
  <si>
    <t>ADANI PORTS AND SPECIAL ECONOMIC ZONE LTD.MAY2022FUT</t>
  </si>
  <si>
    <t>AMARA RAJA BATTERIES LTD.APR2022FUT</t>
  </si>
  <si>
    <t>AMBUJA CEMENTS LTD.APR2022FUT</t>
  </si>
  <si>
    <t>ALEMBIC PHARMACEUTICALS LTD.APR2022FUT</t>
  </si>
  <si>
    <t>APOLLO HOSPITALS ENTERPRISE LTD.APR2022FUT</t>
  </si>
  <si>
    <t>APOLLO TYRES LTD.APR2022FUT</t>
  </si>
  <si>
    <t>APOLLO TYRES LTD.MAY2022FUT</t>
  </si>
  <si>
    <t>ASHOK LEYLAND LTD.APR2022FUT</t>
  </si>
  <si>
    <t>ASHOK LEYLAND LTD.MAY2022FUT</t>
  </si>
  <si>
    <t>ASIAN PAINTS (INDIA) LTD.APR2022FUT</t>
  </si>
  <si>
    <t>ASIAN PAINTS (INDIA) LTD.MAY2022FUT</t>
  </si>
  <si>
    <t>AUROBINDO PHARMA LTD.APR2022FUT</t>
  </si>
  <si>
    <t>AUROBINDO PHARMA LTD.MAY2022FUT</t>
  </si>
  <si>
    <t>AXIS BANK LTD.APR2022FUT</t>
  </si>
  <si>
    <t>AXIS BANK LTD.MAY2022FUT</t>
  </si>
  <si>
    <t>BALRAMPUR CHINI MILLS LTD.APR2022FUT</t>
  </si>
  <si>
    <t>BAJAJ FINSERV LTD.APR2022FUT</t>
  </si>
  <si>
    <t>BAJAJ FINANCE LTD.APR2022FUT</t>
  </si>
  <si>
    <t>BALKRISHNA INDUSTRIES LTD.APR2022FUT</t>
  </si>
  <si>
    <t>BALKRISHNA INDUSTRIES LTD.MAY2022FUT</t>
  </si>
  <si>
    <t>BANDHAN BANK LTD.APR2022FUT</t>
  </si>
  <si>
    <t>BANDHAN BANK LTD.MAY2022FUT</t>
  </si>
  <si>
    <t>BANK OF BARODAAPR2022FUT</t>
  </si>
  <si>
    <t>BATA INDIA LTD.APR2022FUT</t>
  </si>
  <si>
    <t>BHARAT ELECTRONICS LTD.APR2022FUT</t>
  </si>
  <si>
    <t>BHARAT ELECTRONICS LTD.MAY2022FUT</t>
  </si>
  <si>
    <t>BERGER PAINTS INDIA LTD.APR2022FUT</t>
  </si>
  <si>
    <t>BHARAT FORGE LTD.APR2022FUT</t>
  </si>
  <si>
    <t>BHARTI AIRTEL LTD.APR2022FUT</t>
  </si>
  <si>
    <t>BHARTI AIRTEL LTD.MAY2022FUT</t>
  </si>
  <si>
    <t>BHARAT HEAVY ELECTRICALS LTD.APR2022FUT</t>
  </si>
  <si>
    <t>BIOCON LTD.APR2022FUT</t>
  </si>
  <si>
    <t>BIOCON LTD.MAY2022FUT</t>
  </si>
  <si>
    <t>BHARAT PETROLEUM CORPORATION LTD.APR2022FUT</t>
  </si>
  <si>
    <t>BHARAT PETROLEUM CORPORATION LTD.MAY2022FUT</t>
  </si>
  <si>
    <t>CROMPTON GREAVES CONSUMER ELECTRICALS LTD.APR2022FUT</t>
  </si>
  <si>
    <t>CROMPTON GREAVES CONSUMER ELECTRICALS LTD.MAY2022FUT</t>
  </si>
  <si>
    <t>ZYDUS LIFESCIENCES LTD.APR2022FUT</t>
  </si>
  <si>
    <t>ZYDUS LIFESCIENCES LTD.MAY2022FUT</t>
  </si>
  <si>
    <t>CANARA BANKAPR2022FUT</t>
  </si>
  <si>
    <t>CANARA BANKMAY2022FUT</t>
  </si>
  <si>
    <t>CHOLAMANDALAM INVESTMENT &amp; FINANCE CO LTD.APR2022FUT</t>
  </si>
  <si>
    <t>CIPLA LTD.APR2022FUT</t>
  </si>
  <si>
    <t>CIPLA LTD.MAY2022FUT</t>
  </si>
  <si>
    <t>COAL INDIA LTD.APR2022FUT</t>
  </si>
  <si>
    <t>COAL INDIA LTD.MAY2022FUT</t>
  </si>
  <si>
    <t>COLGATE-PALMOLIVE INDIA LTD.APR2022FUT</t>
  </si>
  <si>
    <t>CONTAINER CORPORATION OF INDIA LTD.APR2022FUT</t>
  </si>
  <si>
    <t>CONTAINER CORPORATION OF INDIA LTD.MAY2022FUT</t>
  </si>
  <si>
    <t>CITY UNION BANK LTD.APR2022FUT</t>
  </si>
  <si>
    <t>CITY UNION BANK LTD.MAY2022FUT</t>
  </si>
  <si>
    <t>CUMMINS INDIA LTD.APR2022FUT</t>
  </si>
  <si>
    <t>CUMMINS INDIA LTD.MAY2022FUT</t>
  </si>
  <si>
    <t>DABUR INDIA LTD.APR2022FUT</t>
  </si>
  <si>
    <t>DEEPAK NITRITE LTD.APR2022FUT</t>
  </si>
  <si>
    <t>DEEPAK NITRITE LTD.MAY2022FUT</t>
  </si>
  <si>
    <t>DIVI LABORATORIES LTD.APR2022FUT</t>
  </si>
  <si>
    <t>DIVI LABORATORIES LTD.MAY2022FUT</t>
  </si>
  <si>
    <t>DLF LTD.APR2022FUT</t>
  </si>
  <si>
    <t>DR REDDYs LABORATORIES LTD.APR2022FUT</t>
  </si>
  <si>
    <t>DR REDDYs LABORATORIES LTD.MAY2022FUT</t>
  </si>
  <si>
    <t>EICHER MOTORS LTD.APR2022FUT</t>
  </si>
  <si>
    <t>EICHER MOTORS LTD.MAY2022FUT</t>
  </si>
  <si>
    <t>ESCORTS LTD.APR2022FUT</t>
  </si>
  <si>
    <t>EXIDE INDUSTRIES LTD.APR2022FUT</t>
  </si>
  <si>
    <t>FIRSTSOURCE SOLUTIONS LTD.APR2022FUT</t>
  </si>
  <si>
    <t>FEDERAL BANK LTD.APR2022FUT</t>
  </si>
  <si>
    <t>GUJARAT STATE PETRONET LTD.APR2022FUT</t>
  </si>
  <si>
    <t>GODREJ PROPERTIES LTD.APR2022FUT</t>
  </si>
  <si>
    <t>GAIL ( INDIA ) LTD.APR2022FUT</t>
  </si>
  <si>
    <t>GLENMARK PHARMACEUTICALS LTD.APR2022FUT</t>
  </si>
  <si>
    <t>GLENMARK PHARMACEUTICALS LTD.MAY2022FUT</t>
  </si>
  <si>
    <t>GODREJ CONSUMER PRODUCTS LTD.APR2022FUT</t>
  </si>
  <si>
    <t>GRANULES INDIA LTD.APR2022FUT</t>
  </si>
  <si>
    <t>GRANULES INDIA LTD.MAY2022FUT</t>
  </si>
  <si>
    <t>GRASIM INDUSTRIES LTD.APR2022FUT</t>
  </si>
  <si>
    <t>GUJARAT GAS LTD.APR2022FUT</t>
  </si>
  <si>
    <t>HDFC BANK LTD.APR2022FUT</t>
  </si>
  <si>
    <t>HAVELLS INDIA LTD.APR2022FUT</t>
  </si>
  <si>
    <t>HCL TECHNOLOGIES LTD.APR2022FUT</t>
  </si>
  <si>
    <t>HCL TECHNOLOGIES LTD.MAY2022FUT</t>
  </si>
  <si>
    <t>HDFC LIFE INSURANCE CO. LTD.APR2022FUT</t>
  </si>
  <si>
    <t>HDFC LIFE INSURANCE CO. LTD.MAY2022FUT</t>
  </si>
  <si>
    <t>HOUSING DEVELOPMENT FINANCE CORPORATION LTD.APR2022FUT</t>
  </si>
  <si>
    <t>HERO MOTOCORP LTD.APR2022FUT</t>
  </si>
  <si>
    <t>HERO MOTOCORP LTD.MAY2022FUT</t>
  </si>
  <si>
    <t>HINDALCO INDUSTRIES LTD.APR2022FUT</t>
  </si>
  <si>
    <t>HINDALCO INDUSTRIES LTD.MAY2022FUT</t>
  </si>
  <si>
    <t>HINDUSTAN PETROLEUM CORPORATION LTD.APR2022FUT</t>
  </si>
  <si>
    <t>HINDUSTAN UNILEVER LTD.APR2022FUT</t>
  </si>
  <si>
    <t>HINDUSTAN UNILEVER LTD.MAY2022FUT</t>
  </si>
  <si>
    <t>INDIAN HOTELS CO. LTD.APR2022FUT</t>
  </si>
  <si>
    <t>INDIAN HOTELS CO. LTD.MAY2022FUT</t>
  </si>
  <si>
    <t>INDUSIND BANK LTD.APR2022FUT</t>
  </si>
  <si>
    <t>INDIAN ENERGY EXCHANGE LTD.APR2022FUT</t>
  </si>
  <si>
    <t>INDIABULLS HOUSING FINANCE LTD.APR2022FUT</t>
  </si>
  <si>
    <t>ICICI BANK LTD.APR2022FUT</t>
  </si>
  <si>
    <t>ICICI LOMBARD GENERAL INSURANCE CO. LTD.APR2022FUT</t>
  </si>
  <si>
    <t>ICICI PRUDENTIAL LIFE INSURANCE COMPANY LTD.APR2022FUT</t>
  </si>
  <si>
    <t>VODAFONE IDEA LTD.APR2022FUT</t>
  </si>
  <si>
    <t>IDFC FIRST BANK LTD.APR2022FUT</t>
  </si>
  <si>
    <t>IDFC  LTD.APR2022FUT</t>
  </si>
  <si>
    <t>INDRAPRASTHA GAS LTD.APR2022FUT</t>
  </si>
  <si>
    <t>INDIA CEMENTS LTD.APR2022FUT</t>
  </si>
  <si>
    <t>INDIA CEMENTS LTD.MAY2022FUT</t>
  </si>
  <si>
    <t>INTERGLOBE AVIATION LTD.APR2022FUT</t>
  </si>
  <si>
    <t>INTERGLOBE AVIATION LTD.MAY2022FUT</t>
  </si>
  <si>
    <t>INDUS TOWERS LTD.APR2022FUT</t>
  </si>
  <si>
    <t>INFOSYS LTD.APR2022FUT</t>
  </si>
  <si>
    <t>INDIAN OIL CORPORATION LTD.APR2022FUT</t>
  </si>
  <si>
    <t>ITC LTD.APR2022FUT</t>
  </si>
  <si>
    <t>JSW STEEL LTD.APR2022FUT</t>
  </si>
  <si>
    <t>JSW STEEL LTD.MAY2022FUT</t>
  </si>
  <si>
    <t>JINDAL STEEL &amp; POWER LTD.APR2022FUT</t>
  </si>
  <si>
    <t>JUBILANT FOODWORKS LTD.APR2022FUT</t>
  </si>
  <si>
    <t>KOTAK MAHINDRA BANK LTD.APR2022FUT</t>
  </si>
  <si>
    <t>KOTAK MAHINDRA BANK LTD.MAY2022FUT</t>
  </si>
  <si>
    <t>BIRLASOFT LTD.APR2022FUT</t>
  </si>
  <si>
    <t>L&amp;T FINANCE HOLDINGS LTD.APR2022FUT</t>
  </si>
  <si>
    <t>LAURUS LABS LTD.APR2022FUT</t>
  </si>
  <si>
    <t>LIC HOUSING FINANCE LTD.APR2022FUT</t>
  </si>
  <si>
    <t>LIC HOUSING FINANCE LTD.MAY2022FUT</t>
  </si>
  <si>
    <t>LARSEN &amp; TOUBRO INFOTECH LTD.APR2022FUT</t>
  </si>
  <si>
    <t>LARSEN &amp; TOUBRO INFOTECH LTD.MAY2022FUT</t>
  </si>
  <si>
    <t>LARSEN &amp; TOUBRO LTD.APR2022FUT</t>
  </si>
  <si>
    <t>L&amp;T TECHNOLOGY SERVICES LTD.APR2022FUT</t>
  </si>
  <si>
    <t>L&amp;T TECHNOLOGY SERVICES LTD.MAY2022FUT</t>
  </si>
  <si>
    <t>LUPIN LTD.APR2022FUT</t>
  </si>
  <si>
    <t>MAHINDRA AND MAHINDRA FINANCIAL SERVICES LTD.APR2022FUT</t>
  </si>
  <si>
    <t>MAHINDRA AND MAHINDRA FINANCIAL SERVICES LTD.MAY2022FUT</t>
  </si>
  <si>
    <t>MAHINDRA &amp; MAHINDRA LTD.APR2022FUT</t>
  </si>
  <si>
    <t>MARUTI SUZUKI INDIA LTD.APR2022FUT</t>
  </si>
  <si>
    <t>MANAPPURAM FINANCE LTD.APR2022FUT</t>
  </si>
  <si>
    <t>MANAPPURAM FINANCE LTD.MAY2022FUT</t>
  </si>
  <si>
    <t>MARICO LTD.APR2022FUT</t>
  </si>
  <si>
    <t>MARICO LTD.MAY2022FUT</t>
  </si>
  <si>
    <t>UNITED SPIRITS LTD.APR2022FUT</t>
  </si>
  <si>
    <t>UNITED SPIRITS LTD.MAY2022FUT</t>
  </si>
  <si>
    <t>MULTI COMMODITY EXCHANGE OF IND LTD.APR2022FUT</t>
  </si>
  <si>
    <t>MULTI COMMODITY EXCHANGE OF IND LTD.MAY2022FUT</t>
  </si>
  <si>
    <t>MAHANAGAR GAS LTD.APR2022FUT</t>
  </si>
  <si>
    <t>MAHANAGAR GAS LTD.MAY2022FUT</t>
  </si>
  <si>
    <t>MINDTREE LTD.APR2022FUT</t>
  </si>
  <si>
    <t>MOTHERSON SUMI SYSTEMS LTD.APR2022FUT</t>
  </si>
  <si>
    <t>MPHASIS LTD.APR2022FUT</t>
  </si>
  <si>
    <t>MPHASIS LTD.MAY2022FUT</t>
  </si>
  <si>
    <t>MUTHOOT FINANCE LTD.APR2022FUT</t>
  </si>
  <si>
    <t>NATIONAL ALUMINIUM CO. LTD.APR2022FUT</t>
  </si>
  <si>
    <t>NATIONAL ALUMINIUM CO. LTD.MAY2022FUT</t>
  </si>
  <si>
    <t>INFO EDGE (INDIA) LTD.APR2022FUT</t>
  </si>
  <si>
    <t>NESTLE INDIA LTD.APR2022FUT</t>
  </si>
  <si>
    <t>COFORGE LTD.APR2022FUT</t>
  </si>
  <si>
    <t>NMDC LTD.APR2022FUT</t>
  </si>
  <si>
    <t>NTPC Ltd.APR2022FUT</t>
  </si>
  <si>
    <t>NTPC Ltd.MAY2022FUT</t>
  </si>
  <si>
    <t>OBEROI REALTY LTD.APR2022FUT</t>
  </si>
  <si>
    <t>DALMIA BHARAT LTD.APR2022FUT</t>
  </si>
  <si>
    <t>ORACLE FINANCIALS SERVICES SOFT LTD.APR2022FUT</t>
  </si>
  <si>
    <t>PERSISTENT SYSTEMS LTD.APR2022FUT</t>
  </si>
  <si>
    <t>PERSISTENT SYSTEMS LTD.MAY2022FUT</t>
  </si>
  <si>
    <t>PI INDUSTRIES LTD.APR2022FUT</t>
  </si>
  <si>
    <t>PI INDUSTRIES LTD.MAY2022FUT</t>
  </si>
  <si>
    <t>ADITYA BIRLA FASHION &amp; RETAIL LTD.APR2022FUT</t>
  </si>
  <si>
    <t>ADITYA BIRLA FASHION &amp; RETAIL LTD.MAY2022FUT</t>
  </si>
  <si>
    <t>PAGE INDUSTRIES LTD.APR2022FUT</t>
  </si>
  <si>
    <t>PETRONET LNG LTD.APR2022FUT</t>
  </si>
  <si>
    <t>POWER FINANCE CORPORATION  LTD.APR2022FUT</t>
  </si>
  <si>
    <t>POWER FINANCE CORPORATION  LTD.MAY2022FUT</t>
  </si>
  <si>
    <t>PFIZER LTD.APR2022FUT</t>
  </si>
  <si>
    <t>PUNJAB NATIONAL BANKAPR2022FUT</t>
  </si>
  <si>
    <t>POWER GRID CORPORATION OF INDIA LTD.APR2022FUT</t>
  </si>
  <si>
    <t>PVR LTD.APR2022FUT</t>
  </si>
  <si>
    <t>PVR LTD.MAY2022FUT</t>
  </si>
  <si>
    <t>THE RAMCO CEMENTS LTD.APR2022FUT</t>
  </si>
  <si>
    <t>THE RAMCO CEMENTS LTD.MAY2022FUT</t>
  </si>
  <si>
    <t>RBL BANK LTD.APR2022FUT</t>
  </si>
  <si>
    <t>REC LTD.APR2022FUT</t>
  </si>
  <si>
    <t>REC LTD.MAY2022FUT</t>
  </si>
  <si>
    <t>RELIANCE INDUSTRIES LTD.APR2022FUT</t>
  </si>
  <si>
    <t>RELIANCE INDUSTRIES LTD.MAY2022FUT</t>
  </si>
  <si>
    <t>SYNGENE INTERNATIONAL LTD.APR2022FUT</t>
  </si>
  <si>
    <t>SBI LIFE INSURANCE COMPANY LTD.APR2022FUT</t>
  </si>
  <si>
    <t>SBI LIFE INSURANCE COMPANY LTD.MAY2022FUT</t>
  </si>
  <si>
    <t>SBI CARDS AND PAYMENT SERVICES LTD.APR2022FUT</t>
  </si>
  <si>
    <t>SBI CARDS AND PAYMENT SERVICES LTD.MAY2022FUT</t>
  </si>
  <si>
    <t>STEEL AUTHORITY INDIA LTD.APR2022FUT</t>
  </si>
  <si>
    <t>STEEL AUTHORITY INDIA LTD.MAY2022FUT</t>
  </si>
  <si>
    <t>STATE BANK OF INDIAAPR2022FUT</t>
  </si>
  <si>
    <t>SHREE CEMENT LTD.APR2022FUT</t>
  </si>
  <si>
    <t>SIEMENS LTD.APR2022FUT</t>
  </si>
  <si>
    <t>SRF LTD.APR2022FUT</t>
  </si>
  <si>
    <t>SRF LTD.MAY2022FUT</t>
  </si>
  <si>
    <t>SHRIRAM TRANSPORT FINANCE CO LTD.APR2022FUT</t>
  </si>
  <si>
    <t>SHRIRAM TRANSPORT FINANCE CO LTD.MAY2022FUT</t>
  </si>
  <si>
    <t>SUN PHARMACEUTICAL INDUSTRIES LTD.MAY2022FUT</t>
  </si>
  <si>
    <t>SUN TV NETWORK LTD.APR2022FUT</t>
  </si>
  <si>
    <t>TATA CHEMICALS LTD.APR2022FUT</t>
  </si>
  <si>
    <t>TATA CHEMICALS LTD.MAY2022FUT</t>
  </si>
  <si>
    <t>TATA COMMUNICATIONS LTD.APR2022FUT</t>
  </si>
  <si>
    <t>TATA COMMUNICATIONS LTD.MAY2022FUT</t>
  </si>
  <si>
    <t>TATA CONSUMER PRODUCTS LTD.APR2022FUT</t>
  </si>
  <si>
    <t>TATA MOTORS LTD.APR2022FUT</t>
  </si>
  <si>
    <t>TATA POWER COMPANY LTD.APR2022FUT</t>
  </si>
  <si>
    <t>TATA POWER COMPANY LTD.MAY2022FUT</t>
  </si>
  <si>
    <t>TATA STEEL LTD.APR2022FUT</t>
  </si>
  <si>
    <t>TATA STEEL LTD.MAY2022FUT</t>
  </si>
  <si>
    <t>TATA CONSULTANCY SERVICES LTD.APR2022FUT</t>
  </si>
  <si>
    <t>TECH MAHINDRA LTD.APR2022FUT</t>
  </si>
  <si>
    <t>TITAN COMPANY LTD.APR2022FUT</t>
  </si>
  <si>
    <t>TORRENT PHARMACEUTICALS LTD.APR2022FUT</t>
  </si>
  <si>
    <t>TRENT LTD.APR2022FUT</t>
  </si>
  <si>
    <t>UNITED BREWERIES LTD.APR2022FUT</t>
  </si>
  <si>
    <t>UNITED BREWERIES LTD.MAY2022FUT</t>
  </si>
  <si>
    <t>ULTRATECH CEMENT LTD.APR2022FUT</t>
  </si>
  <si>
    <t>UPL LTD.APR2022FUT</t>
  </si>
  <si>
    <t>UPL LTD.MAY2022FUT</t>
  </si>
  <si>
    <t>VEDANTA LTD.APR2022FUT</t>
  </si>
  <si>
    <t>VOLTAS LTD.APR2022FUT</t>
  </si>
  <si>
    <t>WHIRLPOOL OF INDIA LTD.APR2022FUT</t>
  </si>
  <si>
    <t>WHIRLPOOL OF INDIA LTD.MAY2022FUT</t>
  </si>
  <si>
    <t>WIPRO LTD.APR2022FUT</t>
  </si>
  <si>
    <t>WIPRO LTD.MAY2022FUT</t>
  </si>
  <si>
    <t>ZEE ENTERTAINMENT ENTERPRISES LTD.APR2022FUT</t>
  </si>
  <si>
    <t>ABBOTT INDIA LTDMAY2022FUT</t>
  </si>
  <si>
    <t>AARTI INDUSTRIES LTDJUN2022FUT</t>
  </si>
  <si>
    <t>AARTI INDUSTRIES LTDMAY2022FUT</t>
  </si>
  <si>
    <t>ACC LTDMAY2022FUT</t>
  </si>
  <si>
    <t>ADANI ENTERPRISES LTDMAY2022FUT</t>
  </si>
  <si>
    <t>ADANI PORTS AND SPECIAL ECONOMIC ZONE LTDMAY2022FUT</t>
  </si>
  <si>
    <t>ALKEM LABORATORIES LTDJUN2022FUT</t>
  </si>
  <si>
    <t>ALKEM LABORATORIES LTDMAY2022FUT</t>
  </si>
  <si>
    <t>AMARA RAJA BATTERIES LTDMAY2022FUT</t>
  </si>
  <si>
    <t>AMBUJA CEMENTS LTDMAY2022FUT</t>
  </si>
  <si>
    <t>APOLLO HOSPITALS ENTERPRISE LTDJUN2022FUT</t>
  </si>
  <si>
    <t>APOLLO HOSPITALS ENTERPRISE LTDMAY2022FUT</t>
  </si>
  <si>
    <t>APOLLO TYRES LTDMAY2022FUT</t>
  </si>
  <si>
    <t>ASHOK LEYLAND LTDJUN2022FUT</t>
  </si>
  <si>
    <t>ASHOK LEYLAND LTDMAY2022FUT</t>
  </si>
  <si>
    <t>ASIAN PAINTS (INDIA) LTDJUN2022FUT</t>
  </si>
  <si>
    <t>ASIAN PAINTS (INDIA) LTDMAY2022FUT</t>
  </si>
  <si>
    <t>AU SMALL FINANCE BANK LTDMAY2022FUT</t>
  </si>
  <si>
    <t>AUROBINDO PHARMA LTDJUN2022FUT</t>
  </si>
  <si>
    <t>AUROBINDO PHARMA LTDMAY2022FUT</t>
  </si>
  <si>
    <t>AXIS BANK LTDJUN2022FUT</t>
  </si>
  <si>
    <t>AXIS BANK LTDMAY2022FUT</t>
  </si>
  <si>
    <t>BALRAMPUR CHINI MILLS LTDJUN2022FUT</t>
  </si>
  <si>
    <t>BALRAMPUR CHINI MILLS LTDMAY2022FUT</t>
  </si>
  <si>
    <t>BAJAJ FINSERV LTDMAY2022FUT</t>
  </si>
  <si>
    <t>BAJAJ FINANCE LTDJUN2022FUT</t>
  </si>
  <si>
    <t>BAJAJ FINANCE LTDMAY2022FUT</t>
  </si>
  <si>
    <t>BALKRISHNA INDUSTRIES LTDJUN2022FUT</t>
  </si>
  <si>
    <t>BALKRISHNA INDUSTRIES LTDMAY2022FUT</t>
  </si>
  <si>
    <t>BANDHAN BANK LTDJUN2022FUT</t>
  </si>
  <si>
    <t>BANDHAN BANK LTDMAY2022FUT</t>
  </si>
  <si>
    <t>BANK OF BARODAMAY2022FUT</t>
  </si>
  <si>
    <t>BATA INDIA LTDMAY2022FUT</t>
  </si>
  <si>
    <t>BHARAT ELECTRONICS LTDMAY2022FUT</t>
  </si>
  <si>
    <t>BERGER PAINTS INDIA LTDJUN2022FUT</t>
  </si>
  <si>
    <t>BERGER PAINTS INDIA LTDMAY2022FUT</t>
  </si>
  <si>
    <t>BHARAT FORGE LTDJUN2022FUT</t>
  </si>
  <si>
    <t>BHARAT FORGE LTDMAY2022FUT</t>
  </si>
  <si>
    <t>BHARTI AIRTEL LTDMAY2022FUT</t>
  </si>
  <si>
    <t>BHARAT HEAVY ELECTRICALS LTDMAY2022FUT</t>
  </si>
  <si>
    <t>BIOCON LTDJUN2022FUT</t>
  </si>
  <si>
    <t>BIOCON LTDMAY2022FUT</t>
  </si>
  <si>
    <t>BOSCH LTDMAY2022FUT</t>
  </si>
  <si>
    <t>BHARAT PETROLEUM CORPORATION LTDMAY2022FUT</t>
  </si>
  <si>
    <t>BRITANNIA INDUSTRIES LTDJUN2022FUT</t>
  </si>
  <si>
    <t>BRITANNIA INDUSTRIES LTDMAY2022FUT</t>
  </si>
  <si>
    <t>ZYDUS LIFESCIENCES LTDJUN2022FUT</t>
  </si>
  <si>
    <t>ZYDUS LIFESCIENCES LTDMAY2022FUT</t>
  </si>
  <si>
    <t>CAN FIN HOMES LTDJUN2022FUT</t>
  </si>
  <si>
    <t>CAN FIN HOMES LTDMAY2022FUT</t>
  </si>
  <si>
    <t>CHOLAMANDALAM INVESTMENT &amp; FINANCE CO LTDMAY2022FUT</t>
  </si>
  <si>
    <t>CIPLA LTDJUN2022FUT</t>
  </si>
  <si>
    <t>CIPLA LTDMAY2022FUT</t>
  </si>
  <si>
    <t>COAL INDIA LTDMAY2022FUT</t>
  </si>
  <si>
    <t>CONTAINER CORPORATION OF INDIA LTDJUN2022FUT</t>
  </si>
  <si>
    <t>CONTAINER CORPORATION OF INDIA LTDMAY2022FUT</t>
  </si>
  <si>
    <t>CITY UNION BANK LTDMAY2022FUT</t>
  </si>
  <si>
    <t>CUMMINS INDIA LTDMAY2022FUT</t>
  </si>
  <si>
    <t>DABUR INDIA LTDMAY2022FUT</t>
  </si>
  <si>
    <t>DEEPAK NITRITE LTDMAY2022FUT</t>
  </si>
  <si>
    <t>DIVI LABORATORIES LTDJUN2022FUT</t>
  </si>
  <si>
    <t>DIVI LABORATORIES LTDMAY2022FUT</t>
  </si>
  <si>
    <t>DLF LTDJUN2022FUT</t>
  </si>
  <si>
    <t>DLF LTDMAY2022FUT</t>
  </si>
  <si>
    <t>DR REDDYs LABORATORIES LTDJUN2022FUT</t>
  </si>
  <si>
    <t>DR REDDYs LABORATORIES LTDMAY2022FUT</t>
  </si>
  <si>
    <t>EICHER MOTORS LTDJUN2022FUT</t>
  </si>
  <si>
    <t>EICHER MOTORS LTDMAY2022FUT</t>
  </si>
  <si>
    <t>ESCORTS LTDJUN2022FUT</t>
  </si>
  <si>
    <t>ESCORTS LTDMAY2022FUT</t>
  </si>
  <si>
    <t>EXIDE INDUSTRIES LTDJUN2022FUT</t>
  </si>
  <si>
    <t>EXIDE INDUSTRIES LTDMAY2022FUT</t>
  </si>
  <si>
    <t>FEDERAL BANK LTDMAY2022FUT</t>
  </si>
  <si>
    <t>GUJARAT STATE PETRONET LTDMAY2022FUT</t>
  </si>
  <si>
    <t>GODREJ PROPERTIES LTDJUN2022FUT</t>
  </si>
  <si>
    <t>GODREJ PROPERTIES LTDMAY2022FUT</t>
  </si>
  <si>
    <t>GAIL ( INDIA ) LTDJUN2022FUT</t>
  </si>
  <si>
    <t>GAIL ( INDIA ) LTDMAY2022FUT</t>
  </si>
  <si>
    <t>GLENMARK PHARMACEUTICALS LTDJUN2022FUT</t>
  </si>
  <si>
    <t>GLENMARK PHARMACEUTICALS LTDMAY2022FUT</t>
  </si>
  <si>
    <t>GODREJ CONSUMER PRODUCTS LTDJUN2022FUT</t>
  </si>
  <si>
    <t>GODREJ CONSUMER PRODUCTS LTDMAY2022FUT</t>
  </si>
  <si>
    <t>GRANULES INDIA LTDJUN2022FUT</t>
  </si>
  <si>
    <t>GRANULES INDIA LTDMAY2022FUT</t>
  </si>
  <si>
    <t>GRASIM INDUSTRIES LTDJUN2022FUT</t>
  </si>
  <si>
    <t>GRASIM INDUSTRIES LTDMAY2022FUT</t>
  </si>
  <si>
    <t>HDFC BANK LTDJUN2022FUT</t>
  </si>
  <si>
    <t>HDFC BANK LTDMAY2022FUT</t>
  </si>
  <si>
    <t>HAVELLS INDIA LTDJUN2022FUT</t>
  </si>
  <si>
    <t>HAVELLS INDIA LTDMAY2022FUT</t>
  </si>
  <si>
    <t>HCL TECHNOLOGIES LTDJUN2022FUT</t>
  </si>
  <si>
    <t>HCL TECHNOLOGIES LTDMAY2022FUT</t>
  </si>
  <si>
    <t>HDFC LIFE INSURANCE CO. LTDJUN2022FUT</t>
  </si>
  <si>
    <t>HDFC LIFE INSURANCE CO. LTDMAY2022FUT</t>
  </si>
  <si>
    <t>HOUSING DEVELOPMENT FINANCE CORPORATION LTDJUN2022FUT</t>
  </si>
  <si>
    <t>HOUSING DEVELOPMENT FINANCE CORPORATION LTDMAY2022FUT</t>
  </si>
  <si>
    <t>HERO MOTOCORP LTDJUN2022FUT</t>
  </si>
  <si>
    <t>HERO MOTOCORP LTDMAY2022FUT</t>
  </si>
  <si>
    <t>HINDALCO INDUSTRIES LTDJUN2022FUT</t>
  </si>
  <si>
    <t>HINDALCO INDUSTRIES LTDMAY2022FUT</t>
  </si>
  <si>
    <t>HINDUSTAN PETROLEUM CORPORATION LTDMAY2022FUT</t>
  </si>
  <si>
    <t>HINDUSTAN UNILEVER LTDJUN2022FUT</t>
  </si>
  <si>
    <t>HINDUSTAN UNILEVER LTDMAY2022FUT</t>
  </si>
  <si>
    <t>INDIAN HOTELS CO. LTDJUN2022FUT</t>
  </si>
  <si>
    <t>INDIAN HOTELS CO. LTDMAY2022FUT</t>
  </si>
  <si>
    <t>INDUSIND BANK LTDJUN2022FUT</t>
  </si>
  <si>
    <t>INDUSIND BANK LTDMAY2022FUT</t>
  </si>
  <si>
    <t>INDIAN ENERGY EXCHANGE LTDMAY2022FUT</t>
  </si>
  <si>
    <t>INDIABULLS HOUSING FINANCE LTDMAY2022FUT</t>
  </si>
  <si>
    <t>ICICI BANK LTDMAY2022FUT</t>
  </si>
  <si>
    <t>ICICI LOMBARD GENERAL INSURANCE CO. LTDMAY2022FUT</t>
  </si>
  <si>
    <t>ICICI PRUDENTIAL LIFE INSURANCE COMPANY LTDJUN2022FUT</t>
  </si>
  <si>
    <t>ICICI PRUDENTIAL LIFE INSURANCE COMPANY LTDMAY2022FUT</t>
  </si>
  <si>
    <t>VODAFONE IDEA LTDMAY2022FUT</t>
  </si>
  <si>
    <t>IDFC FIRST BANK LTDMAY2022FUT</t>
  </si>
  <si>
    <t>IDFC  LTDMAY2022FUT</t>
  </si>
  <si>
    <t>INDRAPRASTHA GAS LTDMAY2022FUT</t>
  </si>
  <si>
    <t>INDIA CEMENTS LTDJUN2022FUT</t>
  </si>
  <si>
    <t>INDIA CEMENTS LTDMAY2022FUT</t>
  </si>
  <si>
    <t>INTERGLOBE AVIATION LTDJUN2022FUT</t>
  </si>
  <si>
    <t>INTERGLOBE AVIATION LTDMAY2022FUT</t>
  </si>
  <si>
    <t>INDUS TOWERS LTDJUN2022FUT</t>
  </si>
  <si>
    <t>INDUS TOWERS LTDMAY2022FUT</t>
  </si>
  <si>
    <t>INFOSYS LTDJUN2022FUT</t>
  </si>
  <si>
    <t>INFOSYS LTDMAY2022FUT</t>
  </si>
  <si>
    <t>INDIAN OIL CORPORATION LTDMAY2022FUT</t>
  </si>
  <si>
    <t>ITC LTDJUN2022FUT</t>
  </si>
  <si>
    <t>ITC LTDMAY2022FUT</t>
  </si>
  <si>
    <t>JSW STEEL LTDMAY2022FUT</t>
  </si>
  <si>
    <t>JINDAL STEEL &amp; POWER LTDJUN2022FUT</t>
  </si>
  <si>
    <t>JINDAL STEEL &amp; POWER LTDMAY2022FUT</t>
  </si>
  <si>
    <t>JUBILANT FOODWORKS LTDJUN2022FUT</t>
  </si>
  <si>
    <t>JUBILANT FOODWORKS LTDMAY2022FUT</t>
  </si>
  <si>
    <t>KOTAK MAHINDRA BANK LTDMAY2022FUT</t>
  </si>
  <si>
    <t>BIRLASOFT LTDMAY2022FUT</t>
  </si>
  <si>
    <t>L&amp;T FINANCE HOLDINGS LTDMAY2022FUT</t>
  </si>
  <si>
    <t>LAURUS LABS LTDMAY2022FUT</t>
  </si>
  <si>
    <t>LIC HOUSING FINANCE LTDJUN2022FUT</t>
  </si>
  <si>
    <t>LIC HOUSING FINANCE LTDMAY2022FUT</t>
  </si>
  <si>
    <t>LARSEN &amp; TOUBRO INFOTECH LTDMAY2022FUT</t>
  </si>
  <si>
    <t>LARSEN &amp; TOUBRO LTDJUN2022FUT</t>
  </si>
  <si>
    <t>LARSEN &amp; TOUBRO LTDMAY2022FUT</t>
  </si>
  <si>
    <t>L&amp;T TECHNOLOGY SERVICES LTDMAY2022FUT</t>
  </si>
  <si>
    <t>LUPIN LTDMAY2022FUT</t>
  </si>
  <si>
    <t>MAHINDRA &amp; MAHINDRA LTDJUN2022FUT</t>
  </si>
  <si>
    <t>MAHINDRA &amp; MAHINDRA LTDMAY2022FUT</t>
  </si>
  <si>
    <t>MARUTI SUZUKI INDIA LTDJUN2022FUT</t>
  </si>
  <si>
    <t>MARUTI SUZUKI INDIA LTDMAY2022FUT</t>
  </si>
  <si>
    <t>MANAPPURAM FINANCE LTDJUN2022FUT</t>
  </si>
  <si>
    <t>MANAPPURAM FINANCE LTDMAY2022FUT</t>
  </si>
  <si>
    <t>MARICO LTDJUN2022FUT</t>
  </si>
  <si>
    <t>MARICO LTDMAY2022FUT</t>
  </si>
  <si>
    <t>UNITED SPIRITS LTDJUN2022FUT</t>
  </si>
  <si>
    <t>UNITED SPIRITS LTDMAY2022FUT</t>
  </si>
  <si>
    <t>MULTI COMMODITY EXCHANGE OF IND LTDMAY2022FUT</t>
  </si>
  <si>
    <t>MAX FINANCIAL SERVICES LTDMAY2022FUT</t>
  </si>
  <si>
    <t>MAHANAGAR GAS LTDJUN2022FUT</t>
  </si>
  <si>
    <t>MAHANAGAR GAS LTDMAY2022FUT</t>
  </si>
  <si>
    <t>MINDTREE LTDJUN2022FUT</t>
  </si>
  <si>
    <t>MINDTREE LTDMAY2022FUT</t>
  </si>
  <si>
    <t>MOTHERSON SUMI SYSTEMS LTDJUN2022FUT</t>
  </si>
  <si>
    <t>MOTHERSON SUMI SYSTEMS LTDMAY2022FUT</t>
  </si>
  <si>
    <t>MPHASIS LTDJUN2022FUT</t>
  </si>
  <si>
    <t>MPHASIS LTDMAY2022FUT</t>
  </si>
  <si>
    <t>MUTHOOT FINANCE LTDJUN2022FUT</t>
  </si>
  <si>
    <t>MUTHOOT FINANCE LTDMAY2022FUT</t>
  </si>
  <si>
    <t>NATIONAL ALUMINIUM CO. LTDMAY2022FUT</t>
  </si>
  <si>
    <t>INFO EDGE (INDIA) LTDJUN2022FUT</t>
  </si>
  <si>
    <t>INFO EDGE (INDIA) LTDMAY2022FUT</t>
  </si>
  <si>
    <t>NESTLE INDIA LTDJUN2022FUT</t>
  </si>
  <si>
    <t>NESTLE INDIA LTDMAY2022FUT</t>
  </si>
  <si>
    <t>COFORGE LTDJUN2022FUT</t>
  </si>
  <si>
    <t>NMDC LTDMAY2022FUT</t>
  </si>
  <si>
    <t>NTPC LTDMAY2022FUT</t>
  </si>
  <si>
    <t>OBEROI REALTY LTDJUN2022FUT</t>
  </si>
  <si>
    <t>OBEROI REALTY LTDMAY2022FUT</t>
  </si>
  <si>
    <t>DALMIA BHARAT LTDMAY2022FUT</t>
  </si>
  <si>
    <t>ORACLE FINANCIALS SERVICES SOFT LTDJUN2022FUT</t>
  </si>
  <si>
    <t>ORACLE FINANCIALS SERVICES SOFT LTDMAY2022FUT</t>
  </si>
  <si>
    <t>OIL &amp; NATURAL GAS CO.MAY2022FUT</t>
  </si>
  <si>
    <t>PERSISTENT SYSTEMS LTDMAY2022FUT</t>
  </si>
  <si>
    <t>PI INDUSTRIES LTDMAY2022FUT</t>
  </si>
  <si>
    <t>ADITYA BIRLA FASHION &amp; RETAIL LTDJUN2022FUT</t>
  </si>
  <si>
    <t>ADITYA BIRLA FASHION &amp; RETAIL LTDMAY2022FUT</t>
  </si>
  <si>
    <t>POLYCAB INDIA LTDMAY2022FUT</t>
  </si>
  <si>
    <t>PAGE INDUSTRIES LTDMAY2022FUT</t>
  </si>
  <si>
    <t>PETRONET LNG LTDMAY2022FUT</t>
  </si>
  <si>
    <t>POWER FINANCE CORPORATION  LTDMAY2022FUT</t>
  </si>
  <si>
    <t>PUNJAB NATIONAL BANKMAY2022FUT</t>
  </si>
  <si>
    <t>POWER GRID CORPORATION OF INDIA LTDMAY2022FUT</t>
  </si>
  <si>
    <t>PVR LTDJUN2022FUT</t>
  </si>
  <si>
    <t>PVR LTDMAY2022FUT</t>
  </si>
  <si>
    <t>THE RAMCO CEMENTS LTDMAY2022FUT</t>
  </si>
  <si>
    <t>RBL BANK LTDMAY2022FUT</t>
  </si>
  <si>
    <t>REC LTDMAY2022FUT</t>
  </si>
  <si>
    <t>RELIANCE INDUSTRIES LTDJUN2022FUT</t>
  </si>
  <si>
    <t>RELIANCE INDUSTRIES LTDMAY2022FUT</t>
  </si>
  <si>
    <t>SBI LIFE INSURANCE COMPANY LTDJUN2022FUT</t>
  </si>
  <si>
    <t>SBI LIFE INSURANCE COMPANY LTDMAY2022FUT</t>
  </si>
  <si>
    <t>SBI CARDS AND PAYMENT SERVICES LTDJUN2022FUT</t>
  </si>
  <si>
    <t>SBI CARDS AND PAYMENT SERVICES LTDMAY2022FUT</t>
  </si>
  <si>
    <t>STEEL AUTHORITY INDIA LTDMAY2022FUT</t>
  </si>
  <si>
    <t>STATE BANK OF INDIAJUN2022FUT</t>
  </si>
  <si>
    <t>STATE BANK OF INDIAMAY2022FUT</t>
  </si>
  <si>
    <t>SIEMENS LTDMAY2022FUT</t>
  </si>
  <si>
    <t>SRF LTDJUN2022FUT</t>
  </si>
  <si>
    <t>SRF LTDMAY2022FUT</t>
  </si>
  <si>
    <t>SHRIRAM TRANSPORT FINANCE CO LTDJUN2022FUT</t>
  </si>
  <si>
    <t>SHRIRAM TRANSPORT FINANCE CO LTDMAY2022FUT</t>
  </si>
  <si>
    <t>SUN PHARMACEUTICAL INDUSTRIES LTDJUN2022FUT</t>
  </si>
  <si>
    <t>SUN PHARMACEUTICAL INDUSTRIES LTDMAY2022FUT</t>
  </si>
  <si>
    <t>SUN TV NETWORK LTDJUN2022FUT</t>
  </si>
  <si>
    <t>SUN TV NETWORK LTDMAY2022FUT</t>
  </si>
  <si>
    <t>TATA CHEMICALS LTDJUN2022FUT</t>
  </si>
  <si>
    <t>TATA CHEMICALS LTDMAY2022FUT</t>
  </si>
  <si>
    <t>TATA COMMUNICATIONS LTDMAY2022FUT</t>
  </si>
  <si>
    <t>TATA CONSUMER PRODUCTS LTDMAY2022FUT</t>
  </si>
  <si>
    <t>TATA MOTORS LTDMAY2022FUT</t>
  </si>
  <si>
    <t>TATA POWER COMPANY LTDJUN2022FUT</t>
  </si>
  <si>
    <t>TATA POWER COMPANY LTDMAY2022FUT</t>
  </si>
  <si>
    <t>TATA STEEL LTDJUN2022FUT</t>
  </si>
  <si>
    <t>TATA STEEL LTDMAY2022FUT</t>
  </si>
  <si>
    <t>TATA CONSULTANCY SERVICES LTDMAY2022FUT</t>
  </si>
  <si>
    <t>TECH MAHINDRA LTDJUN2022FUT</t>
  </si>
  <si>
    <t>TECH MAHINDRA LTDMAY2022FUT</t>
  </si>
  <si>
    <t>TITAN COMPANY LTDMAY2022FUT</t>
  </si>
  <si>
    <t>TORRENT PHARMACEUTICALS LTDMAY2022FUT</t>
  </si>
  <si>
    <t>TORRENT POWER LTDJUN2022FUT</t>
  </si>
  <si>
    <t>TORRENT POWER LTDMAY2022FUT</t>
  </si>
  <si>
    <t>TRENT LTDJUN2022FUT</t>
  </si>
  <si>
    <t>TRENT LTDMAY2022FUT</t>
  </si>
  <si>
    <t>TVS MOTOR COMPANY LTDJUN2022FUT</t>
  </si>
  <si>
    <t>TVS MOTOR COMPANY LTDMAY2022FUT</t>
  </si>
  <si>
    <t>UNITED BREWERIES LTDMAY2022FUT</t>
  </si>
  <si>
    <t>ULTRATECH CEMENT LTDJUN2022FUT</t>
  </si>
  <si>
    <t>ULTRATECH CEMENT LTDMAY2022FUT</t>
  </si>
  <si>
    <t>UPL LTDMAY2022FUT</t>
  </si>
  <si>
    <t>VEDANTA LTDJUN2022FUT</t>
  </si>
  <si>
    <t>VEDANTA LTDMAY2022FUT</t>
  </si>
  <si>
    <t>VOLTAS LTDMAY2022FUT</t>
  </si>
  <si>
    <t>WHIRLPOOL OF INDIA LTDJUN2022FUT</t>
  </si>
  <si>
    <t>WHIRLPOOL OF INDIA LTDMAY2022FUT</t>
  </si>
  <si>
    <t>WIPRO LTDJUN2022FUT</t>
  </si>
  <si>
    <t>WIPRO LTDMAY2022FUT</t>
  </si>
  <si>
    <t>ZEE ENTERTAINMENT ENTERPRISES LTDJUN2022FUT</t>
  </si>
  <si>
    <t>ZEE ENTERTAINMENT ENTERPRISES LTDMAY2022FUT</t>
  </si>
  <si>
    <t>ASTRAL LTD. (ERSTWHILE ASTRAL POLY TECHNIK LTD.)JUN2022FUT</t>
  </si>
  <si>
    <t>AARTI INDUSTRIES LTD.JUN2022FUT</t>
  </si>
  <si>
    <t>ACC LTD.JUL2022FUT</t>
  </si>
  <si>
    <t>ACC LTD.JUN2022FUT</t>
  </si>
  <si>
    <t>ADANI ENTERPRISES LTD.JUN2022FUT</t>
  </si>
  <si>
    <t>ADANI PORTS AND SPECIAL ECONOMIC ZONE LTD.JUN2022FUT</t>
  </si>
  <si>
    <t>AMARA RAJA BATTERIES LTD.JUN2022FUT</t>
  </si>
  <si>
    <t>AMBUJA CEMENTS LTD.JUL2022FUT</t>
  </si>
  <si>
    <t>AMBUJA CEMENTS LTD.JUN2022FUT</t>
  </si>
  <si>
    <t>APOLLO HOSPITALS ENTERPRISE LTD.JUN2022FUT</t>
  </si>
  <si>
    <t>ASHOK LEYLAND LTD.JUL2022FUT</t>
  </si>
  <si>
    <t>ASHOK LEYLAND LTD.JUN2022FUT</t>
  </si>
  <si>
    <t>ASIAN PAINTS (INDIA) LTD.JUN2022FUT</t>
  </si>
  <si>
    <t>AUROBINDO PHARMA LTD.JUN2022FUT</t>
  </si>
  <si>
    <t>AXIS BANK LTD.JUN2022FUT</t>
  </si>
  <si>
    <t>BALRAMPUR CHINI MILLS LTD.JUN2022FUT</t>
  </si>
  <si>
    <t>BAJAJ FINSERV LTD.JUN2022FUT</t>
  </si>
  <si>
    <t>BAJAJ FINANCE LTD.JUL2022FUT</t>
  </si>
  <si>
    <t>BAJAJ FINANCE LTD.JUN2022FUT</t>
  </si>
  <si>
    <t>BALKRISHNA INDUSTRIES LTD.JUN2022FUT</t>
  </si>
  <si>
    <t>BANDHAN BANK LTD.JUL2022FUT</t>
  </si>
  <si>
    <t>BANDHAN BANK LTD.JUN2022FUT</t>
  </si>
  <si>
    <t>BANK OF BARODAJUN2022FUT</t>
  </si>
  <si>
    <t>BATA INDIA LTD.JUN2022FUT</t>
  </si>
  <si>
    <t>BHARAT ELECTRONICS LTD.JUL2022FUT</t>
  </si>
  <si>
    <t>BHARAT ELECTRONICS LTD.JUN2022FUT</t>
  </si>
  <si>
    <t>BHARTI AIRTEL LTD.JUN2022FUT</t>
  </si>
  <si>
    <t>BHARAT HEAVY ELECTRICALS LTD.JUL2022FUT</t>
  </si>
  <si>
    <t>BHARAT HEAVY ELECTRICALS LTD.JUN2022FUT</t>
  </si>
  <si>
    <t>BIOCON LTD.JUN2022FUT</t>
  </si>
  <si>
    <t>BOSCH LTD.JUN2022FUT</t>
  </si>
  <si>
    <t>BHARAT PETROLEUM CORPORATION LTD.JUN2022FUT</t>
  </si>
  <si>
    <t>BRITANNIA INDUSTRIES LTD.JUN2022FUT</t>
  </si>
  <si>
    <t>ZYDUS LIFESCIENCES LTD.JUL2022FUT</t>
  </si>
  <si>
    <t>ZYDUS LIFESCIENCES LTD.JUN2022FUT</t>
  </si>
  <si>
    <t>CAN FIN HOMES LTD.JUN2022FUT</t>
  </si>
  <si>
    <t>CIPLA LTD.JUN2022FUT</t>
  </si>
  <si>
    <t>CONTAINER CORPORATION OF INDIA LTD.JUN2022FUT</t>
  </si>
  <si>
    <t>CITY UNION BANK LTD.JUN2022FUT</t>
  </si>
  <si>
    <t>DABUR INDIA LTD.JUN2022FUT</t>
  </si>
  <si>
    <t>DEEPAK NITRITE LTD.JUN2022FUT</t>
  </si>
  <si>
    <t>DIVI LABORATORIES LTD.JUN2022FUT</t>
  </si>
  <si>
    <t>DLF LTD.JUN2022FUT</t>
  </si>
  <si>
    <t>DR REDDYs LABORATORIES LTD.JUL2022FUT</t>
  </si>
  <si>
    <t>DR REDDYs LABORATORIES LTD.JUN2022FUT</t>
  </si>
  <si>
    <t>EICHER MOTORS LTD.JUN2022FUT</t>
  </si>
  <si>
    <t>ESCORTS KUBOTA LTD.JUN2022FUT</t>
  </si>
  <si>
    <t>EXIDE INDUSTRIES LTD.JUL2022FUT</t>
  </si>
  <si>
    <t>EXIDE INDUSTRIES LTD.JUN2022FUT</t>
  </si>
  <si>
    <t>FIRSTSOURCE SOLUTIONS LTD.JUN2022FUT</t>
  </si>
  <si>
    <t>FEDERAL BANK LTD.JUN2022FUT</t>
  </si>
  <si>
    <t>GODREJ PROPERTIES LTD.JUN2022FUT</t>
  </si>
  <si>
    <t>GLENMARK PHARMACEUTICALS LTD.JUN2022FUT</t>
  </si>
  <si>
    <t>GMR INFRASTUCTURE LTD.JUN2022FUT</t>
  </si>
  <si>
    <t>GODREJ CONSUMER PRODUCTS LTD.JUN2022FUT</t>
  </si>
  <si>
    <t>GRANULES INDIA LTD.JUL2022FUT</t>
  </si>
  <si>
    <t>GRANULES INDIA LTD.JUN2022FUT</t>
  </si>
  <si>
    <t>GRASIM INDUSTRIES LTD.JUN2022FUT</t>
  </si>
  <si>
    <t>GUJARAT GAS LTD.JUN2022FUT</t>
  </si>
  <si>
    <t>HDFC BANK LTD.JUL2022FUT</t>
  </si>
  <si>
    <t>HDFC BANK LTD.JUN2022FUT</t>
  </si>
  <si>
    <t>HAVELLS INDIA LTD.JUN2022FUT</t>
  </si>
  <si>
    <t>HCL TECHNOLOGIES LTD.JUN2022FUT</t>
  </si>
  <si>
    <t>HDFC ASSET MANAGEMENT COMPANY LTD.JUN2022FUT</t>
  </si>
  <si>
    <t>HDFC LIFE INSURANCE CO. LTD.JUN2022FUT</t>
  </si>
  <si>
    <t>HOUSING DEVELOPMENT FINANCE CORPORATION LTD.JUL2022FUT</t>
  </si>
  <si>
    <t>HOUSING DEVELOPMENT FINANCE CORPORATION LTD.JUN2022FUT</t>
  </si>
  <si>
    <t>HERO MOTOCORP LTD.JUN2022FUT</t>
  </si>
  <si>
    <t>HINDALCO INDUSTRIES LTD.JUL2022FUT</t>
  </si>
  <si>
    <t>HINDALCO INDUSTRIES LTD.JUN2022FUT</t>
  </si>
  <si>
    <t>HINDUSTAN PETROLEUM CORPORATION LTD.JUN2022FUT</t>
  </si>
  <si>
    <t>HINDUSTAN UNILEVER LTD.JUL2022FUT</t>
  </si>
  <si>
    <t>HINDUSTAN UNILEVER LTD.JUN2022FUT</t>
  </si>
  <si>
    <t>INDIAN HOTELS CO. LTD.JUN2022FUT</t>
  </si>
  <si>
    <t>INDUSIND BANK LTD.JUN2022FUT</t>
  </si>
  <si>
    <t>INDIAN ENERGY EXCHANGE LTD.JUN2022FUT</t>
  </si>
  <si>
    <t>INDIABULLS HOUSING FINANCE LTD.JUN2022FUT</t>
  </si>
  <si>
    <t>ICICI BANK LTD.JUN2022FUT</t>
  </si>
  <si>
    <t>ICICI LOMBARD GENERAL INSURANCE CO. LTD.JUN2022FUT</t>
  </si>
  <si>
    <t>ICICI PRUDENTIAL LIFE INSURANCE COMPANY LTD.JUN2022FUT</t>
  </si>
  <si>
    <t>VODAFONE IDEA LTD.JUN2022FUT</t>
  </si>
  <si>
    <t>IDFC FIRST BANK LTD.JUN2022FUT</t>
  </si>
  <si>
    <t>IDFC  LTD.JUN2022FUT</t>
  </si>
  <si>
    <t>INDRAPRASTHA GAS LTD.JUN2022FUT</t>
  </si>
  <si>
    <t>INDIA CEMENTS LTD.JUN2022FUT</t>
  </si>
  <si>
    <t>INTERGLOBE AVIATION LTD.JUN2022FUT</t>
  </si>
  <si>
    <t>INFOSYS LTD.JUN2022FUT</t>
  </si>
  <si>
    <t>INDIAN OIL CORPORATION LTD.JUL2022FUT</t>
  </si>
  <si>
    <t>INDIAN OIL CORPORATION LTD.JUN2022FUT</t>
  </si>
  <si>
    <t>ITC LTD.JUL2022FUT</t>
  </si>
  <si>
    <t>ITC LTD.JUN2022FUT</t>
  </si>
  <si>
    <t>JSW STEEL LTD.JUL2022FUT</t>
  </si>
  <si>
    <t>JSW STEEL LTD.JUN2022FUT</t>
  </si>
  <si>
    <t>JINDAL STEEL &amp; POWER LTD.JUN2022FUT</t>
  </si>
  <si>
    <t>JUBILANT FOODWORKS LTD.JUL2022FUT</t>
  </si>
  <si>
    <t>JUBILANT FOODWORKS LTD.JUN2022FUT</t>
  </si>
  <si>
    <t>KOTAK MAHINDRA BANK LTD.JUL2022FUT</t>
  </si>
  <si>
    <t>KOTAK MAHINDRA BANK LTD.JUN2022FUT</t>
  </si>
  <si>
    <t>L&amp;T FINANCE HOLDINGS LTD.JUN2022FUT</t>
  </si>
  <si>
    <t>LAURUS LABS LTD.JUL2022FUT</t>
  </si>
  <si>
    <t>LAURUS LABS LTD.JUN2022FUT</t>
  </si>
  <si>
    <t>LIC HOUSING FINANCE LTD.JUL2022FUT</t>
  </si>
  <si>
    <t>LIC HOUSING FINANCE LTD.JUN2022FUT</t>
  </si>
  <si>
    <t>LARSEN &amp; TOUBRO INFOTECH LTD.JUL2022FUT</t>
  </si>
  <si>
    <t>LARSEN &amp; TOUBRO INFOTECH LTD.JUN2022FUT</t>
  </si>
  <si>
    <t>LARSEN &amp; TOUBRO LTD.JUL2022FUT</t>
  </si>
  <si>
    <t>LARSEN &amp; TOUBRO LTD.JUN2022FUT</t>
  </si>
  <si>
    <t>L&amp;T TECHNOLOGY SERVICES LTD.JUN2022FUT</t>
  </si>
  <si>
    <t>LUPIN LTD.JUN2022FUT</t>
  </si>
  <si>
    <t>MAHINDRA &amp; MAHINDRA LTD.JUN2022FUT</t>
  </si>
  <si>
    <t>MARUTI SUZUKI INDIA LTD.JUL2022FUT</t>
  </si>
  <si>
    <t>MARUTI SUZUKI INDIA LTD.JUN2022FUT</t>
  </si>
  <si>
    <t>MANAPPURAM FINANCE LTD.JUN2022FUT</t>
  </si>
  <si>
    <t>MARICO LTD.JUN2022FUT</t>
  </si>
  <si>
    <t>UNITED SPIRITS LTD.JUN2022FUT</t>
  </si>
  <si>
    <t>MULTI COMMODITY EXCHANGE OF IND LTD.JUN2022FUT</t>
  </si>
  <si>
    <t>MAX FINANCIAL SERVICES LTD.JUN2022FUT</t>
  </si>
  <si>
    <t>MAHANAGAR GAS LTD.JUN2022FUT</t>
  </si>
  <si>
    <t>MINDTREE LTD.JUN2022FUT</t>
  </si>
  <si>
    <t>SAMVARDHANA MOTHERSON INTERNATIONAL LTD.JUN2022FUT</t>
  </si>
  <si>
    <t>MPHASIS LTD.JUN2022FUT</t>
  </si>
  <si>
    <t>MUTHOOT FINANCE LTD.JUL2022FUT</t>
  </si>
  <si>
    <t>MUTHOOT FINANCE LTD.JUN2022FUT</t>
  </si>
  <si>
    <t>NATIONAL ALUMINIUM CO. LTD.JUN2022FUT</t>
  </si>
  <si>
    <t>INFO EDGE (INDIA) LTD.JUN2022FUT</t>
  </si>
  <si>
    <t>NBCC INDIA LTD.JUL2022FUT</t>
  </si>
  <si>
    <t>NBCC INDIA LTD.JUN2022FUT</t>
  </si>
  <si>
    <t>NESTLE INDIA LTD.JUN2022FUT</t>
  </si>
  <si>
    <t>COFORGE LTD.JUN2022FUT</t>
  </si>
  <si>
    <t>NMDC LTD.JUN2022FUT</t>
  </si>
  <si>
    <t>NTPC Ltd.JUN2022FUT</t>
  </si>
  <si>
    <t>OBEROI REALTY LTD.JUN2022FUT</t>
  </si>
  <si>
    <t>DALMIA BHARAT LTD.JUN2022FUT</t>
  </si>
  <si>
    <t>ORACLE FINANCIALS SERVICES SOFT LTD.JUN2022FUT</t>
  </si>
  <si>
    <t>OIL &amp; NATURAL GAS CO.JUN2022FUT</t>
  </si>
  <si>
    <t>PERSISTENT SYSTEMS LTD.JUN2022FUT</t>
  </si>
  <si>
    <t>PI INDUSTRIES LTD.JUN2022FUT</t>
  </si>
  <si>
    <t>ADITYA BIRLA FASHION &amp; RETAIL LTD.JUN2022FUT</t>
  </si>
  <si>
    <t>POLYCAB INDIA LTD.JUN2022FUT</t>
  </si>
  <si>
    <t>PIRAMAL ENTERPRISES LTD.JUN2022FUT</t>
  </si>
  <si>
    <t>PETRONET LNG LTD.JUN2022FUT</t>
  </si>
  <si>
    <t>POWER FINANCE CORPORATION  LTD.JUN2022FUT</t>
  </si>
  <si>
    <t>PUNJAB NATIONAL BANKJUN2022FUT</t>
  </si>
  <si>
    <t>POWER GRID CORPORATION OF INDIA LTD.JUN2022FUT</t>
  </si>
  <si>
    <t>PVR LTD.JUN2022FUT</t>
  </si>
  <si>
    <t>RBL BANK LTD.JUN2022FUT</t>
  </si>
  <si>
    <t>REC LTD.JUN2022FUT</t>
  </si>
  <si>
    <t>RELIANCE INDUSTRIES LTD.JUN2022FUT</t>
  </si>
  <si>
    <t>SBI LIFE INSURANCE COMPANY LTD.JUL2022FUT</t>
  </si>
  <si>
    <t>SBI LIFE INSURANCE COMPANY LTD.JUN2022FUT</t>
  </si>
  <si>
    <t>SBI CARDS AND PAYMENT SERVICES LTD.JUL2022FUT</t>
  </si>
  <si>
    <t>SBI CARDS AND PAYMENT SERVICES LTD.JUN2022FUT</t>
  </si>
  <si>
    <t>STATE BANK OF INDIAJUL2022FUT</t>
  </si>
  <si>
    <t>SIEMENS LTD.JUL2022FUT</t>
  </si>
  <si>
    <t>SIEMENS LTD.JUN2022FUT</t>
  </si>
  <si>
    <t>SRF LTD.JUL2022FUT</t>
  </si>
  <si>
    <t>SRF LTD.JUN2022FUT</t>
  </si>
  <si>
    <t>SHRIRAM TRANSPORT FINANCE CO LTD.JUN2022FUT</t>
  </si>
  <si>
    <t>SUN PHARMACEUTICAL INDUSTRIES LTD.JUL2022FUT</t>
  </si>
  <si>
    <t>SUN PHARMACEUTICAL INDUSTRIES LTD.JUN2022FUT</t>
  </si>
  <si>
    <t>SUN TV NETWORK LTD.JUN2022FUT</t>
  </si>
  <si>
    <t>TATA CHEMICALS LTD.JUN2022FUT</t>
  </si>
  <si>
    <t>TATA COMMUNICATIONS LTD.JUN2022FUT</t>
  </si>
  <si>
    <t>TATA CONSUMER PRODUCTS LTD.JUN2022FUT</t>
  </si>
  <si>
    <t>TATA MOTORS LTD.JUN2022FUT</t>
  </si>
  <si>
    <t>TATA POWER COMPANY LTD.JUL2022FUT</t>
  </si>
  <si>
    <t>TATA POWER COMPANY LTD.JUN2022FUT</t>
  </si>
  <si>
    <t>TATA STEEL LTD.JUL2022FUT</t>
  </si>
  <si>
    <t>TATA STEEL LTD.JUN2022FUT</t>
  </si>
  <si>
    <t>TATA CONSULTANCY SERVICES LTD.JUN2022FUT</t>
  </si>
  <si>
    <t>TECH MAHINDRA LTD.JUL2022FUT</t>
  </si>
  <si>
    <t>TECH MAHINDRA LTD.JUN2022FUT</t>
  </si>
  <si>
    <t>TITAN COMPANY LTD.JUN2022FUT</t>
  </si>
  <si>
    <t>TORRENT PHARMACEUTICALS LTD.JUN2022FUT</t>
  </si>
  <si>
    <t>TRENT LTD.JUL2022FUT</t>
  </si>
  <si>
    <t>TRENT LTD.JUN2022FUT</t>
  </si>
  <si>
    <t>TVS MOTOR COMPANY LTD.JUN2022FUT</t>
  </si>
  <si>
    <t>UNITED BREWERIES LTD.JUN2022FUT</t>
  </si>
  <si>
    <t>ULTRATECH CEMENT LTD.JUN2022FUT</t>
  </si>
  <si>
    <t>UPL LTD.JUN2022FUT</t>
  </si>
  <si>
    <t>VEDANTA LTD.JUN2022FUT</t>
  </si>
  <si>
    <t>WHIRLPOOL OF INDIA LTD.JUL2022FUT</t>
  </si>
  <si>
    <t>WHIRLPOOL OF INDIA LTD.JUN2022FUT</t>
  </si>
  <si>
    <t>WIPRO LTD.JUN2022FUT</t>
  </si>
  <si>
    <t>ZEE ENTERTAINMENT ENTERPRISES LTD.JUN2022FUT</t>
  </si>
  <si>
    <t>AARTI INDUSTRIES LTD.JUL2022FUT</t>
  </si>
  <si>
    <t>ADANI ENTERPRISES LTD.AUG2022FUT</t>
  </si>
  <si>
    <t>ADANI ENTERPRISES LTD.JUL2022FUT</t>
  </si>
  <si>
    <t>ADANI PORTS AND SPECIAL ECONOMIC ZONE LTD.JUL2022FUT</t>
  </si>
  <si>
    <t>AMARA RAJA BATTERIES LTD.JUL2022FUT</t>
  </si>
  <si>
    <t>AMBUJA CEMENTS LTD.AUG2022FUT</t>
  </si>
  <si>
    <t>APOLLO HOSPITALS ENTERPRISE LTD.JUL2022FUT</t>
  </si>
  <si>
    <t>ASHOK LEYLAND LTD.AUG2022FUT</t>
  </si>
  <si>
    <t>ASIAN PAINTS (INDIA) LTD.AUG2022FUT</t>
  </si>
  <si>
    <t>ASIAN PAINTS (INDIA) LTD.JUL2022FUT</t>
  </si>
  <si>
    <t>AUROBINDO PHARMA LTD.JUL2022FUT</t>
  </si>
  <si>
    <t>AXIS BANK LTD.AUG2022FUT</t>
  </si>
  <si>
    <t>AXIS BANK LTD.JUL2022FUT</t>
  </si>
  <si>
    <t>BALRAMPUR CHINI MILLS LTD.JUL2022FUT</t>
  </si>
  <si>
    <t>BAJAJ FINSERV LTD.AUG2022FUT</t>
  </si>
  <si>
    <t>BAJAJ FINSERV LTD.JUL2022FUT</t>
  </si>
  <si>
    <t>BAJAJ FINANCE LTD.AUG2022FUT</t>
  </si>
  <si>
    <t>BANK OF BARODAJUL2022FUT</t>
  </si>
  <si>
    <t>BATA INDIA LTD.JUL2022FUT</t>
  </si>
  <si>
    <t>BERGER PAINTS INDIA LTD.AUG2022FUT</t>
  </si>
  <si>
    <t>BERGER PAINTS INDIA LTD.JUL2022FUT</t>
  </si>
  <si>
    <t>BHARTI AIRTEL LTD.AUG2022FUT</t>
  </si>
  <si>
    <t>BHARTI AIRTEL LTD.JUL2022FUT</t>
  </si>
  <si>
    <t>BIOCON LTD.AUG2022FUT</t>
  </si>
  <si>
    <t>BIOCON LTD.JUL2022FUT</t>
  </si>
  <si>
    <t>BOSCH LTD.JUL2022FUT</t>
  </si>
  <si>
    <t>BHARAT PETROLEUM CORPORATION LTD.JUL2022FUT</t>
  </si>
  <si>
    <t>BRITANNIA INDUSTRIES LTD.AUG2022FUT</t>
  </si>
  <si>
    <t>BRITANNIA INDUSTRIES LTD.JUL2022FUT</t>
  </si>
  <si>
    <t>CHAMBAL FERTILISER &amp; CHEMICALS LTD.JUL2022FUT</t>
  </si>
  <si>
    <t>CROMPTON GREAVES CONSUMER ELECTRICALS LTD.JUL2022FUT</t>
  </si>
  <si>
    <t>CAN FIN HOMES LTD.JUL2022FUT</t>
  </si>
  <si>
    <t>CHOLAMANDALAM INVESTMENT &amp; FINANCE CO LTD.JUL2022FUT</t>
  </si>
  <si>
    <t>CIPLA LTD.AUG2022FUT</t>
  </si>
  <si>
    <t>CIPLA LTD.JUL2022FUT</t>
  </si>
  <si>
    <t>COLGATE-PALMOLIVE INDIA LTD.AUG2022FUT</t>
  </si>
  <si>
    <t>COLGATE-PALMOLIVE INDIA LTD.JUL2022FUT</t>
  </si>
  <si>
    <t>CONTAINER CORPORATION OF INDIA LTD.JUL2022FUT</t>
  </si>
  <si>
    <t>CITY UNION BANK LTD.JUL2022FUT</t>
  </si>
  <si>
    <t>DELTA CORP LTD.JUL2022FUT</t>
  </si>
  <si>
    <t>DABUR INDIA LTD.AUG2022FUT</t>
  </si>
  <si>
    <t>DABUR INDIA LTD.JUL2022FUT</t>
  </si>
  <si>
    <t>DEEPAK NITRITE LTD.AUG2022FUT</t>
  </si>
  <si>
    <t>DEEPAK NITRITE LTD.JUL2022FUT</t>
  </si>
  <si>
    <t>DIVI LABORATORIES LTD.JUL2022FUT</t>
  </si>
  <si>
    <t>DLF LTD.AUG2022FUT</t>
  </si>
  <si>
    <t>DLF LTD.JUL2022FUT</t>
  </si>
  <si>
    <t>EICHER MOTORS LTD.AUG2022FUT</t>
  </si>
  <si>
    <t>EICHER MOTORS LTD.JUL2022FUT</t>
  </si>
  <si>
    <t>ESCORTS KUBOTA LTD.JUL2022FUT</t>
  </si>
  <si>
    <t>EXIDE INDUSTRIES LTD.AUG2022FUT</t>
  </si>
  <si>
    <t>FEDERAL BANK LTD.AUG2022FUT</t>
  </si>
  <si>
    <t>FEDERAL BANK LTD.JUL2022FUT</t>
  </si>
  <si>
    <t>GODREJ PROPERTIES LTD.AUG2022FUT</t>
  </si>
  <si>
    <t>GODREJ PROPERTIES LTD.JUL2022FUT</t>
  </si>
  <si>
    <t>GAIL ( INDIA ) LTD.AUG2022FUT</t>
  </si>
  <si>
    <t>GAIL ( INDIA ) LTD.JUL2022FUT</t>
  </si>
  <si>
    <t>GLENMARK PHARMACEUTICALS LTD.JUL2022FUT</t>
  </si>
  <si>
    <t>GMR INFRASTUCTURE LTD.JUL2022FUT</t>
  </si>
  <si>
    <t>GODREJ CONSUMER PRODUCTS LTD.JUL2022FUT</t>
  </si>
  <si>
    <t>GRASIM INDUSTRIES LTD.AUG2022FUT</t>
  </si>
  <si>
    <t>GRASIM INDUSTRIES LTD.JUL2022FUT</t>
  </si>
  <si>
    <t>HDFC BANK LTD.AUG2022FUT</t>
  </si>
  <si>
    <t>HINDUSTAN AERONAUTICS LTD.AUG2022FUT</t>
  </si>
  <si>
    <t>HINDUSTAN AERONAUTICS LTD.JUL2022FUT</t>
  </si>
  <si>
    <t>HAVELLS INDIA LTD.JUL2022FUT</t>
  </si>
  <si>
    <t>HCL TECHNOLOGIES LTD.AUG2022FUT</t>
  </si>
  <si>
    <t>HCL TECHNOLOGIES LTD.JUL2022FUT</t>
  </si>
  <si>
    <t>HDFC ASSET MANAGEMENT COMPANY LTD.JUL2022FUT</t>
  </si>
  <si>
    <t>HDFC LIFE INSURANCE CO. LTD.JUL2022FUT</t>
  </si>
  <si>
    <t>HOUSING DEVELOPMENT FINANCE CORPORATION LTD.AUG2022FUT</t>
  </si>
  <si>
    <t>HERO MOTOCORP LTD.JUL2022FUT</t>
  </si>
  <si>
    <t>HINDALCO INDUSTRIES LTD.AUG2022FUT</t>
  </si>
  <si>
    <t>HINDUSTAN PETROLEUM CORPORATION LTD.AUG2022FUT</t>
  </si>
  <si>
    <t>HINDUSTAN PETROLEUM CORPORATION LTD.JUL2022FUT</t>
  </si>
  <si>
    <t>HINDUSTAN UNILEVER LTD.AUG2022FUT</t>
  </si>
  <si>
    <t>INDIAN HOTELS CO. LTD.JUL2022FUT</t>
  </si>
  <si>
    <t>INDUSIND BANK LTD.AUG2022FUT</t>
  </si>
  <si>
    <t>INDUSIND BANK LTD.JUL2022FUT</t>
  </si>
  <si>
    <t>INDIAN ENERGY EXCHANGE LTD.JUL2022FUT</t>
  </si>
  <si>
    <t>INDIABULLS HOUSING FINANCE LTD.JUL2022FUT</t>
  </si>
  <si>
    <t>ICICI BANK LTD.AUG2022FUT</t>
  </si>
  <si>
    <t>ICICI BANK LTD.JUL2022FUT</t>
  </si>
  <si>
    <t>ICICI LOMBARD GENERAL INSURANCE CO. LTD.JUL2022FUT</t>
  </si>
  <si>
    <t>ICICI PRUDENTIAL LIFE INSURANCE COMPANY LTD.JUL2022FUT</t>
  </si>
  <si>
    <t>IDFC FIRST BANK LTD.JUL2022FUT</t>
  </si>
  <si>
    <t>IDFC  LTD.JUL2022FUT</t>
  </si>
  <si>
    <t>INDRAPRASTHA GAS LTD.JUL2022FUT</t>
  </si>
  <si>
    <t>INTERGLOBE AVIATION LTD.AUG2022FUT</t>
  </si>
  <si>
    <t>INTERGLOBE AVIATION LTD.JUL2022FUT</t>
  </si>
  <si>
    <t>INDUS TOWERS LTD.JUL2022FUT</t>
  </si>
  <si>
    <t>INFOSYS LTD.AUG2022FUT</t>
  </si>
  <si>
    <t>INFOSYS LTD.JUL2022FUT</t>
  </si>
  <si>
    <t>JINDAL STEEL &amp; POWER LTD.JUL2022FUT</t>
  </si>
  <si>
    <t>JUBILANT FOODWORKS LTD.AUG2022FUT</t>
  </si>
  <si>
    <t>L&amp;T FINANCE HOLDINGS LTD.JUL2022FUT</t>
  </si>
  <si>
    <t>LARSEN &amp; TOUBRO LTD.AUG2022FUT</t>
  </si>
  <si>
    <t>L&amp;T TECHNOLOGY SERVICES LTD.JUL2022FUT</t>
  </si>
  <si>
    <t>LUPIN LTD.AUG2022FUT</t>
  </si>
  <si>
    <t>LUPIN LTD.JUL2022FUT</t>
  </si>
  <si>
    <t>MARUTI SUZUKI INDIA LTD.AUG2022FUT</t>
  </si>
  <si>
    <t>METROPOLIS HEALTHCARE LTD.JUL2022FUT</t>
  </si>
  <si>
    <t>MANAPPURAM FINANCE LTD.JUL2022FUT</t>
  </si>
  <si>
    <t>MARICO LTD.JUL2022FUT</t>
  </si>
  <si>
    <t>UNITED SPIRITS LTD.JUL2022FUT</t>
  </si>
  <si>
    <t>MULTI COMMODITY EXCHANGE OF IND LTD.JUL2022FUT</t>
  </si>
  <si>
    <t>MAHANAGAR GAS LTD.AUG2022FUT</t>
  </si>
  <si>
    <t>MAHANAGAR GAS LTD.JUL2022FUT</t>
  </si>
  <si>
    <t>MINDTREE LTD.AUG2022FUT</t>
  </si>
  <si>
    <t>MINDTREE LTD.JUL2022FUT</t>
  </si>
  <si>
    <t>SAMVARDHANA MOTHERSON INTERNATIONAL LTD.JUL2022FUT</t>
  </si>
  <si>
    <t>MPHASIS LTD.JUL2022FUT</t>
  </si>
  <si>
    <t>NATIONAL ALUMINIUM CO. LTD.JUL2022FUT</t>
  </si>
  <si>
    <t>NESTLE INDIA LTD.JUL2022FUT</t>
  </si>
  <si>
    <t>NMDC LTD.JUL2022FUT</t>
  </si>
  <si>
    <t>NTPC Ltd.JUL2022FUT</t>
  </si>
  <si>
    <t>OBEROI REALTY LTD.JUL2022FUT</t>
  </si>
  <si>
    <t>DALMIA BHARAT LTD.JUL2022FUT</t>
  </si>
  <si>
    <t>ORACLE FINANCIALS SERVICES SOFT LTD.JUL2022FUT</t>
  </si>
  <si>
    <t>PERSISTENT SYSTEMS LTD.JUL2022FUT</t>
  </si>
  <si>
    <t>PI INDUSTRIES LTD.JUL2022FUT</t>
  </si>
  <si>
    <t>ADITYA BIRLA FASHION &amp; RETAIL LTD.JUL2022FUT</t>
  </si>
  <si>
    <t>PIRAMAL ENTERPRISES LTD.AUG2022FUT</t>
  </si>
  <si>
    <t>PIRAMAL ENTERPRISES LTD.JUL2022FUT</t>
  </si>
  <si>
    <t>PETRONET LNG LTD.JUL2022FUT</t>
  </si>
  <si>
    <t>POWER FINANCE CORPORATION  LTD.AUG2022FUT</t>
  </si>
  <si>
    <t>POWER FINANCE CORPORATION  LTD.JUL2022FUT</t>
  </si>
  <si>
    <t>PIDILITE INDUSTRIES  LTD.JUL2022FUT</t>
  </si>
  <si>
    <t>PUNJAB NATIONAL BANKAUG2022FUT</t>
  </si>
  <si>
    <t>PUNJAB NATIONAL BANKJUL2022FUT</t>
  </si>
  <si>
    <t>POWER GRID CORPORATION OF INDIA LTD.JUL2022FUT</t>
  </si>
  <si>
    <t>RBL BANK LTD.JUL2022FUT</t>
  </si>
  <si>
    <t>REC LTD.AUG2022FUT</t>
  </si>
  <si>
    <t>REC LTD.JUL2022FUT</t>
  </si>
  <si>
    <t>RELIANCE INDUSTRIES LTD.JUL2022FUT</t>
  </si>
  <si>
    <t>SBI CARDS AND PAYMENT SERVICES LTD.AUG2022FUT</t>
  </si>
  <si>
    <t>STEEL AUTHORITY INDIA LTD.JUL2022FUT</t>
  </si>
  <si>
    <t>SUN PHARMACEUTICAL INDUSTRIES LTD.AUG2022FUT</t>
  </si>
  <si>
    <t>SUN TV NETWORK LTD.JUL2022FUT</t>
  </si>
  <si>
    <t>TATA COMMUNICATIONS LTD.AUG2022FUT</t>
  </si>
  <si>
    <t>TATA COMMUNICATIONS LTD.JUL2022FUT</t>
  </si>
  <si>
    <t>TATA CONSUMER PRODUCTS LTD.AUG2022FUT</t>
  </si>
  <si>
    <t>TATA CONSUMER PRODUCTS LTD.JUL2022FUT</t>
  </si>
  <si>
    <t>TATA MOTORS LTD.JUL2022FUT</t>
  </si>
  <si>
    <t>TATA STEEL LTD.AUG2022FUT</t>
  </si>
  <si>
    <t>TATA CONSULTANCY SERVICES LTD.AUG2022FUT</t>
  </si>
  <si>
    <t>TATA CONSULTANCY SERVICES LTD.JUL2022FUT</t>
  </si>
  <si>
    <t>TITAN COMPANY LTD.JUL2022FUT</t>
  </si>
  <si>
    <t>TORRENT PHARMACEUTICALS LTD.AUG2022FUT</t>
  </si>
  <si>
    <t>TORRENT PHARMACEUTICALS LTD.JUL2022FUT</t>
  </si>
  <si>
    <t>UNITED BREWERIES LTD.AUG2022FUT</t>
  </si>
  <si>
    <t>UNITED BREWERIES LTD.JUL2022FUT</t>
  </si>
  <si>
    <t>ULTRATECH CEMENT LTD.AUG2022FUT</t>
  </si>
  <si>
    <t>ULTRATECH CEMENT LTD.JUL2022FUT</t>
  </si>
  <si>
    <t>UPL LTD.AUG2022FUT</t>
  </si>
  <si>
    <t>UPL LTD.JUL2022FUT</t>
  </si>
  <si>
    <t>VEDANTA LTD.JUL2022FUT</t>
  </si>
  <si>
    <t>WIPRO LTD.JUL2022FUT</t>
  </si>
  <si>
    <t>ZEE ENTERTAINMENT ENTERPRISES LTD.AUG2022FUT</t>
  </si>
  <si>
    <t>ZEE ENTERTAINMENT ENTERPRISES LTD.JUL2022FUT</t>
  </si>
  <si>
    <t>KOTAK MAHINDRA BANK LTD.AUG2022FUT</t>
  </si>
  <si>
    <t>SBI LIFE INSURANCE COMPANY LTD.AUG2022FUT</t>
  </si>
  <si>
    <t>AMARA RAJA BATTERIES LTD.AUG2022FUT</t>
  </si>
  <si>
    <t>BANK OF BARODAAUG2022FUT</t>
  </si>
  <si>
    <t>BHARAT ELECTRONICS LTD.AUG2022FUT</t>
  </si>
  <si>
    <t>DELTA CORP LTD.AUG2022FUT</t>
  </si>
  <si>
    <t>HAVELLS INDIA LTD.AUG2022FUT</t>
  </si>
  <si>
    <t>HDFC LIFE INSURANCE CO. LTD.AUG2022FUT</t>
  </si>
  <si>
    <t>HERO MOTOCORP LTD.AUG2022FUT</t>
  </si>
  <si>
    <t>ICICI LOMBARD GENERAL INSURANCE CO. LTD.AUG2022FUT</t>
  </si>
  <si>
    <t>IDFC FIRST BANK LTD.AUG2022FUT</t>
  </si>
  <si>
    <t>INDIAN OIL CORPORATION LTD.AUG2022FUT</t>
  </si>
  <si>
    <t>L&amp;T TECHNOLOGY SERVICES LTD.AUG2022FUT</t>
  </si>
  <si>
    <t>PERSISTENT SYSTEMS LTD.AUG2022FUT</t>
  </si>
  <si>
    <t>PI INDUSTRIES LTD.AUG2022FUT</t>
  </si>
  <si>
    <t>TRENT LTD.AUG2022FUT</t>
  </si>
  <si>
    <t>DR REDDYs LABORATORIES LTD.AUG2022FUT</t>
  </si>
  <si>
    <t>LARSEN &amp; TOUBRO INFOTECH LTD.AUG2022FUT</t>
  </si>
  <si>
    <t>NMDC LTD.AUG2022FUT</t>
  </si>
  <si>
    <t>RELIANCE INDUSTRIES LTD.AUG2022FUT</t>
  </si>
  <si>
    <t>MUTHOOT FINANCE LTD.AUG2022FUT</t>
  </si>
  <si>
    <t>NESTLE INDIA LTD.AUG2022FUT</t>
  </si>
  <si>
    <t>NATIONAL ALUMINIUM CO. LTD.AUG2022FUT</t>
  </si>
  <si>
    <t>ORACLE FINANCIALS SERVICES SOFT LTD.AUG2022FUT</t>
  </si>
  <si>
    <t>ADANI PORTS AND SPECIAL ECONOMIC ZONE LTD.AUG2022FUT</t>
  </si>
  <si>
    <t>IDFC LTD.AUG2022FUT</t>
  </si>
  <si>
    <t>APOLLO HOSPITALS ENTERPRISE LTD.AUG2022FUT</t>
  </si>
  <si>
    <t>TATA CHEMICALS LTD.AUG2022FUT</t>
  </si>
  <si>
    <t>WIPRO LTD.AUG2022FUT</t>
  </si>
  <si>
    <t>BHARAT ELECTRONICS LTD.SEP2022FUT</t>
  </si>
  <si>
    <t>CHOLAMANDALAM INVESTMENT &amp; FINANCE CO LTD.AUG2022FUT</t>
  </si>
  <si>
    <t>AARTI INDUSTRIES LTD.AUG2022FUT</t>
  </si>
  <si>
    <t>DIVI LABORATORIES LTD.AUG2022FUT</t>
  </si>
  <si>
    <t>GMR INFRASTUCTURE LTD.AUG2022FUT</t>
  </si>
  <si>
    <t>JSW STEEL LTD.AUG2022FUT</t>
  </si>
  <si>
    <t>MAHINDRA AND MAHINDRA FINANCIAL SERVICES LTD.AUG2022FUT</t>
  </si>
  <si>
    <t>BALRAMPUR CHINI MILLS LTD.AUG2022FUT</t>
  </si>
  <si>
    <t>BANDHAN BANK LTD.AUG2022FUT</t>
  </si>
  <si>
    <t>POWER GRID CORPORATION OF INDIA LTD.SEP2022FUT</t>
  </si>
  <si>
    <t>RBL BANK LTD.AUG2022FUT</t>
  </si>
  <si>
    <t>SIEMENS LTD.AUG2022FUT</t>
  </si>
  <si>
    <t>GLENMARK PHARMACEUTICALS LTD.AUG2022FUT</t>
  </si>
  <si>
    <t>TITAN COMPANY LTD.AUG2022FUT</t>
  </si>
  <si>
    <t>INDIAN ENERGY EXCHANGE LTD.AUG2022FUT</t>
  </si>
  <si>
    <t>ITC LTD.AUG2022FUT</t>
  </si>
  <si>
    <t>LIC HOUSING FINANCE LTD.SEP2022FUT</t>
  </si>
  <si>
    <t>MAHINDRA &amp; MAHINDRA LTD.AUG2022FUT</t>
  </si>
  <si>
    <t>MPHASIS LTD.AUG2022FUT</t>
  </si>
  <si>
    <t>BATA INDIA LTD.AUG2022FUT</t>
  </si>
  <si>
    <t>BOSCH LTD.AUG2022FUT</t>
  </si>
  <si>
    <t>PIDILITE INDUSTRIES  LTD.AUG2022FUT</t>
  </si>
  <si>
    <t>CANARA BANKAUG2022FUT</t>
  </si>
  <si>
    <t>TATA MOTORS LTD.AUG2022FUT</t>
  </si>
  <si>
    <t>LAURUS LABS LTD.AUG2022FUT</t>
  </si>
  <si>
    <t>TECH MAHINDRA LTD.AUG2022FUT</t>
  </si>
  <si>
    <t>ADITYA BIRLA FASHION &amp; RETAIL LTD.AUG2022FUT</t>
  </si>
  <si>
    <t>NTPC Ltd.AUG2022FUT</t>
  </si>
  <si>
    <t>TATA POWER COMPANY LTD.AUG2022FUT</t>
  </si>
  <si>
    <t>ASTRAL LTD. (ERSTWHILE ASTRAL POLY TECHNIK LTD.)AUG2022FUT</t>
  </si>
  <si>
    <t>PETRONET LNG LTD.AUG2022FUT</t>
  </si>
  <si>
    <t>BHARAT PETROLEUM CORPORATION LTD.AUG2022FUT</t>
  </si>
  <si>
    <t>SRF LTD.AUG2022FUT</t>
  </si>
  <si>
    <t>UNITED SPIRITS LTD.AUG2022FUT</t>
  </si>
  <si>
    <t>GRANULES INDIA LTD.AUG2022FUT</t>
  </si>
  <si>
    <t>INDIAN HOTELS CO. LTD.AUG2022FUT</t>
  </si>
  <si>
    <t>MARICO LTD.AUG2022FUT</t>
  </si>
  <si>
    <t>SAMVARDHANA MOTHERSON INTERNATIONAL LTD.AUG2022FUT</t>
  </si>
  <si>
    <t>L&amp;T FINANCE HOLDINGS LTD.AUG2022FUT</t>
  </si>
  <si>
    <t>MANAPPURAM FINANCE LTD.AUG2022FUT</t>
  </si>
  <si>
    <t>HDFC ASSET MANAGEMENT COMPANY LTD.AUG2022FUT</t>
  </si>
  <si>
    <t>GODREJ CONSUMER PRODUCTS LTD.AUG2022FUT</t>
  </si>
  <si>
    <t>CUMMINS INDIA LTD.AUG2022FUT</t>
  </si>
  <si>
    <t>GUJARAT STATE PETRONET LTD.AUG2022FUT</t>
  </si>
  <si>
    <t>METROPOLIS HEALTHCARE LTD.AUG2022FUT</t>
  </si>
  <si>
    <t>POWER GRID CORPORATION OF INDIA LTD.AUG2022FUT</t>
  </si>
  <si>
    <t>SUN TV NETWORK LTD.AUG2022FUT</t>
  </si>
  <si>
    <t>VEDANTA LTD.AUG2022FUT</t>
  </si>
  <si>
    <t>STEEL AUTHORITY INDIA LTD.AUG2022FUT</t>
  </si>
  <si>
    <t>COROMANDEL INTERNATIONAL LTD.AUG2022FUT</t>
  </si>
  <si>
    <t>GUJ NARMADA VALLEY FER. &amp; CHEM. LTD.AUG2022FUT</t>
  </si>
  <si>
    <t>ACC LTD.AUG2022FUT</t>
  </si>
  <si>
    <t>INDIABULLS HOUSING FINANCE LTD.AUG2022FUT</t>
  </si>
  <si>
    <t>LIC HOUSING FINANCE LTD.AUG2022FUT</t>
  </si>
  <si>
    <t>CONTAINER CORPORATION OF INDIA LTD.AUG2022FUT</t>
  </si>
  <si>
    <t>VOLTAS LTD.AUG2022FUT</t>
  </si>
  <si>
    <t>INDRAPRASTHA GAS LTD.AUG2022FUT</t>
  </si>
  <si>
    <t>JINDAL STEEL &amp; POWER LTD.AUG2022FUT</t>
  </si>
  <si>
    <t>CHAMBAL FERTILISER &amp; CHEMICALS LTD.AUG2022FUT</t>
  </si>
  <si>
    <t>LARSEN &amp; TOUBRO LTD.SEP2022FUT</t>
  </si>
  <si>
    <t>RBL BANK LTD.SEP2022FUT</t>
  </si>
  <si>
    <t>KOTAK MAHINDRA BANK LTD.SEP2022FUT</t>
  </si>
  <si>
    <t>INFO EDGE (INDIA) LTD.AUG2022FUT</t>
  </si>
  <si>
    <t>MULTI COMMODITY EXCHANGE OF IND LTD.AUG2022FUT</t>
  </si>
  <si>
    <t>NAVIN FLUORINE INTERNATIONAL LTD.AUG2022FUT</t>
  </si>
  <si>
    <t>BHARAT HEAVY ELECTRICALS LTD.AUG2022FUT</t>
  </si>
  <si>
    <t>CIPLA LTD.SEP2022FUT</t>
  </si>
  <si>
    <t>GRASIM INDUSTRIES LTD.SEP2022FUT</t>
  </si>
  <si>
    <t>HDFC ASSET MANAGEMENT COMPANY LTD.SEP2022FUT</t>
  </si>
  <si>
    <t>AARTI INDUSTRIES LTD.SEP2022FUT</t>
  </si>
  <si>
    <t>PIRAMAL ENTERPRISES LTD.SEP2022FUT</t>
  </si>
  <si>
    <t>TATA STEEL LTD.SEP2022FUT</t>
  </si>
  <si>
    <t>SUN PHARMACEUTICAL INDUSTRIES LTD.SEP2022FUT</t>
  </si>
  <si>
    <t>SBI CARDS AND PAYMENT SERVICES LTD.SEP2022FUT</t>
  </si>
  <si>
    <t>APOLLO HOSPITALS ENTERPRISE LTD.SEP2022FUT</t>
  </si>
  <si>
    <t>PIDILITE INDUSTRIES  LTD.SEP2022FUT</t>
  </si>
  <si>
    <t>ADITYA BIRLA FASHION &amp; RETAIL LTD.SEP2022FUT</t>
  </si>
  <si>
    <t>COROMANDEL INTERNATIONAL LTD.SEP2022FUT</t>
  </si>
  <si>
    <t>DABUR INDIA LTD.SEP2022FUT</t>
  </si>
  <si>
    <t>ITC LTD.SEP2022FUT</t>
  </si>
  <si>
    <t>SAMVARDHANA MOTHERSON INTERNATIONAL LTD.SEP2022FUT</t>
  </si>
  <si>
    <t>CHOLAMANDALAM INVESTMENT &amp; FINANCE CO LTD.SEP2022FUT</t>
  </si>
  <si>
    <t>DEEPAK NITRITE LTD.SEP2022FUT</t>
  </si>
  <si>
    <t>HINDUSTAN PETROLEUM CORPORATION LTD.SEP2022FUT</t>
  </si>
  <si>
    <t>NTPC Ltd.SEP2022FUT</t>
  </si>
  <si>
    <t>PERSISTENT SYSTEMS LTD.SEP2022FUT</t>
  </si>
  <si>
    <t>WHIRLPOOL OF INDIA LTD.AUG2022FUT</t>
  </si>
  <si>
    <t>SBI LIFE INSURANCE COMPANY LTD.SEP2022FUT</t>
  </si>
  <si>
    <t>TORRENT PHARMACEUTICALS LTD.SEP2022FUT</t>
  </si>
  <si>
    <t>BRITANNIA INDUSTRIES LTD.SEP2022FUT</t>
  </si>
  <si>
    <t>ICICI BANK LTD.SEP2022FUT</t>
  </si>
  <si>
    <t>LARSEN &amp; TOUBRO INFOTECH LTD.SEP2022FUT</t>
  </si>
  <si>
    <t>LUPIN LTD.SEP2022FUT</t>
  </si>
  <si>
    <t>TATA COMMUNICATIONS LTD.SEP2022FUT</t>
  </si>
  <si>
    <t>TATA CONSUMER PRODUCTS LTD.SEP2022FUT</t>
  </si>
  <si>
    <t>TATA MOTORS LTD.SEP2022FUT</t>
  </si>
  <si>
    <t>TECH MAHINDRA LTD.SEP2022FUT</t>
  </si>
  <si>
    <t>ASIAN PAINTS (INDIA) LTD.SEP2022FUT</t>
  </si>
  <si>
    <t>FEDERAL BANK LTD.SEP2022FUT</t>
  </si>
  <si>
    <t>HDFC LIFE INSURANCE CO. LTD.SEP2022FUT</t>
  </si>
  <si>
    <t>RELIANCE INDUSTRIES LTD.SEP2022FUT</t>
  </si>
  <si>
    <t>SRF LTD.SEP2022FUT</t>
  </si>
  <si>
    <t>BHARAT PETROLEUM CORPORATION LTD.SEP2022FUT</t>
  </si>
  <si>
    <t>MAHINDRA &amp; MAHINDRA LTD.SEP2022FUT</t>
  </si>
  <si>
    <t>MARUTI SUZUKI INDIA LTD.SEP2022FUT</t>
  </si>
  <si>
    <t>TRENT LTD.SEP2022FUT</t>
  </si>
  <si>
    <t>INFOSYS LTD.SEP2022FUT</t>
  </si>
  <si>
    <t>MARICO LTD.SEP2022FUT</t>
  </si>
  <si>
    <t>BANK OF BARODASEP2022FUT</t>
  </si>
  <si>
    <t>BATA INDIA LTD.SEP2022FUT</t>
  </si>
  <si>
    <t>GODREJ CONSUMER PRODUCTS LTD.SEP2022FUT</t>
  </si>
  <si>
    <t>HAVELLS INDIA LTD.SEP2022FUT</t>
  </si>
  <si>
    <t>HERO MOTOCORP LTD.SEP2022FUT</t>
  </si>
  <si>
    <t>ICICI LOMBARD GENERAL INSURANCE CO. LTD.SEP2022FUT</t>
  </si>
  <si>
    <t>JINDAL STEEL &amp; POWER LTD.SEP2022FUT</t>
  </si>
  <si>
    <t>L&amp;T TECHNOLOGY SERVICES LTD.SEP2022FUT</t>
  </si>
  <si>
    <t>NAVIN FLUORINE INTERNATIONAL LTD.SEP2022FUT</t>
  </si>
  <si>
    <t>ORACLE FINANCIALS SERVICES SOFT LTD.SEP2022FUT</t>
  </si>
  <si>
    <t>PI INDUSTRIES LTD.SEP2022FUT</t>
  </si>
  <si>
    <t>ACC LTD.SEP2022FUT</t>
  </si>
  <si>
    <t>ADANI ENTERPRISES LTD.SEP2022FUT</t>
  </si>
  <si>
    <t>AU SMALL FINANCE BANK LTD.AUG2022FUT</t>
  </si>
  <si>
    <t>HINDALCO INDUSTRIES LTD.SEP2022FUT</t>
  </si>
  <si>
    <t>INDIAN HOTELS CO. LTD.SEP2022FUT</t>
  </si>
  <si>
    <t>HOUSING DEVELOPMENT FINANCE CORPORATION LTD.SEP2022FUT</t>
  </si>
  <si>
    <t>MINDTREE LTD.SEP2022FUT</t>
  </si>
  <si>
    <t>DIVI LABORATORIES LTD.SEP2022FUT</t>
  </si>
  <si>
    <t>NESTLE INDIA LTD.SEP2022FUT</t>
  </si>
  <si>
    <t>BIOCON LTD.SEP2022FUT</t>
  </si>
  <si>
    <t>HCL TECHNOLOGIES LTD.SEP2022FUT</t>
  </si>
  <si>
    <t>HDFC BANK LTD.SEP2022FUT</t>
  </si>
  <si>
    <t>MPHASIS LTD.SEP2022FUT</t>
  </si>
  <si>
    <t>PETRONET LNG LTD.SEP2022FUT</t>
  </si>
  <si>
    <t>REC LTD.SEP2022FUT</t>
  </si>
  <si>
    <t>TATA CONSULTANCY SERVICES LTD.SEP2022FUT</t>
  </si>
  <si>
    <t>MAHINDRA AND MAHINDRA FINANCIAL SERVICES LTD.SEP2022FUT</t>
  </si>
  <si>
    <t>WIPRO LTD.SEP2022FUT</t>
  </si>
  <si>
    <t>MAHANAGAR GAS LTD.SEP2022FUT</t>
  </si>
  <si>
    <t>ADANI PORTS AND SPECIAL ECONOMIC ZONE LTD.SEP2022FUT</t>
  </si>
  <si>
    <t>SUN TV NETWORK LTD.SEP2022FUT</t>
  </si>
  <si>
    <t>AMARA RAJA BATTERIES LTD.SEP2022FUT</t>
  </si>
  <si>
    <t>BANDHAN BANK LTD.SEP2022FUT</t>
  </si>
  <si>
    <t>BERGER PAINTS INDIA LTD.SEP2022FUT</t>
  </si>
  <si>
    <t>GLENMARK PHARMACEUTICALS LTD.SEP2022FUT</t>
  </si>
  <si>
    <t>UNITED SPIRITS LTD.SEP2022FUT</t>
  </si>
  <si>
    <t>ULTRATECH CEMENT LTD.SEP2022FUT</t>
  </si>
  <si>
    <t>VEDANTA LTD.SEP2022FUT</t>
  </si>
  <si>
    <t>POWER FINANCE CORPORATION  LTD.SEP2022FUT</t>
  </si>
  <si>
    <t>HINDUSTAN UNILEVER LTD.SEP2022FUT</t>
  </si>
  <si>
    <t>GUJARAT STATE PETRONET LTD.SEP2022FUT</t>
  </si>
  <si>
    <t>NMDC LTD.SEP2022FUT</t>
  </si>
  <si>
    <t>INDIAN ENERGY EXCHANGE LTD.SEP2022FUT</t>
  </si>
  <si>
    <t>INTERGLOBE AVIATION LTD.SEP2022FUT</t>
  </si>
  <si>
    <t>STEEL AUTHORITY INDIA LTD.SEP2022FUT</t>
  </si>
  <si>
    <t>STATE BANK OF INDIASEP2022FUT</t>
  </si>
  <si>
    <t>ZYDUS LIFESCIENCES LTD.SEP2022FUT</t>
  </si>
  <si>
    <t>BAJAJ FINANCE LTD.SEP2022FUT</t>
  </si>
  <si>
    <t>IDFC FIRST BANK LTD.SEP2022FUT</t>
  </si>
  <si>
    <t>INDUSIND BANK LTD.SEP2022FUT</t>
  </si>
  <si>
    <t>GAIL ( INDIA ) LTD.SEP2022FUT</t>
  </si>
  <si>
    <t>INTELLECT DESIGN ARENA LTD.SEP2022FUT</t>
  </si>
  <si>
    <t>NATIONAL ALUMINIUM CO. LTD.SEP2022FUT</t>
  </si>
  <si>
    <t>INFO EDGE (INDIA) LTD.SEP2022FUT</t>
  </si>
  <si>
    <t>OIL &amp; NATURAL GAS CO.SEP2022FUT</t>
  </si>
  <si>
    <t>SIEMENS LTD.SEP2022FUT</t>
  </si>
  <si>
    <t>AUROBINDO PHARMA LTD.SEP2022FUT</t>
  </si>
  <si>
    <t>ZEE ENTERTAINMENT ENTERPRISES LTD.SEP2022FUT</t>
  </si>
  <si>
    <t>BOSCH LTD.SEP2022FUT</t>
  </si>
  <si>
    <t>INDIAN OIL CORPORATION LTD.SEP2022FUT</t>
  </si>
  <si>
    <t>APOLLO TYRES LTD.SEP2022FUT</t>
  </si>
  <si>
    <t>EICHER MOTORS LTD.SEP2022FUT</t>
  </si>
  <si>
    <t>AXIS BANK LTD.SEP2022FUT</t>
  </si>
  <si>
    <t>METROPOLIS HEALTHCARE LTD.SEP2022FUT</t>
  </si>
  <si>
    <t>BAJAJ FINSERV LTD.SEP2022FUT</t>
  </si>
  <si>
    <t>GMR INFRASTUCTURE LTD.SEP2022FUT</t>
  </si>
  <si>
    <t>ASHOK LEYLAND LTD.SEP2022FUT</t>
  </si>
  <si>
    <t>MAX FINANCIAL SERVICES LTD.SEP2022FUT</t>
  </si>
  <si>
    <t>DELTA CORP LTD.SEP2022FUT</t>
  </si>
  <si>
    <t>JUBILANT FOODWORKS LTD.SEP2022FUT</t>
  </si>
  <si>
    <t>MANAPPURAM FINANCE LTD.SEP2022FUT</t>
  </si>
  <si>
    <t>AMBUJA CEMENTS LTD.SEP2022FUT</t>
  </si>
  <si>
    <t>BALKRISHNA INDUSTRIES LTD.SEP2022FUT</t>
  </si>
  <si>
    <t>GODREJ PROPERTIES LTD.SEP2022FUT</t>
  </si>
  <si>
    <t>BALRAMPUR CHINI MILLS LTD.SEP2022FUT</t>
  </si>
  <si>
    <t>CUMMINS INDIA LTD.SEP2022FUT</t>
  </si>
  <si>
    <t>CONTAINER CORPORATION OF INDIA LTD.SEP2022FUT</t>
  </si>
  <si>
    <t>COAL INDIA LTD.SEP2022FUT</t>
  </si>
  <si>
    <t>DLF LTD.SEP2022FUT</t>
  </si>
  <si>
    <t>PUNJAB NATIONAL BANKSEP2022FUT</t>
  </si>
  <si>
    <t>TORRENT POWER LTD.SEP2022FUT</t>
  </si>
  <si>
    <t>DALMIA BHARAT LTD.SEP2022FUT</t>
  </si>
  <si>
    <t>EXIDE INDUSTRIES LTD.SEP2022FUT</t>
  </si>
  <si>
    <t>GUJ NARMADA VALLEY FER. &amp; CHEM. LTD.SEP2022FUT</t>
  </si>
  <si>
    <t>L&amp;T FINANCE HOLDINGS LTD.SEP2022FUT</t>
  </si>
  <si>
    <t>LAURUS LABS LTD.SEP2022FUT</t>
  </si>
  <si>
    <t>MULTI COMMODITY EXCHANGE OF IND LTD.SEP2022FUT</t>
  </si>
  <si>
    <t>TATA POWER COMPANY LTD.SEP2022FUT</t>
  </si>
  <si>
    <t>WHIRLPOOL OF INDIA LTD.SEP2022FUT</t>
  </si>
  <si>
    <t>BHARAT HEAVY ELECTRICALS LTD.SEP2022FUT</t>
  </si>
  <si>
    <t>CAN FIN HOMES LTD.SEP2022FUT</t>
  </si>
  <si>
    <t>INDIABULLS HOUSING FINANCE LTD.SEP2022FUT</t>
  </si>
  <si>
    <t>INDRAPRASTHA GAS LTD.SEP2022FUT</t>
  </si>
  <si>
    <t>AU SMALL FINANCE BANK LTD.SEP2022FUT</t>
  </si>
  <si>
    <t>OBEROI REALTY LTD.SEP2022FUT</t>
  </si>
  <si>
    <t>UPL LTD.SEP2022FUT</t>
  </si>
  <si>
    <t>CANARA BANKSEP2022FUT</t>
  </si>
  <si>
    <t>IDFC LTD.SEP2022FUT</t>
  </si>
  <si>
    <t>TITAN COMPANY LTD.SEP2022FUT</t>
  </si>
  <si>
    <t>PAGE INDUSTRIES LTD.SEP2022FUT</t>
  </si>
  <si>
    <t>INDIA CEMENTS LTD.SEP2022FUT</t>
  </si>
  <si>
    <t>BIRLASOFT LTD.SEP2022FUT</t>
  </si>
  <si>
    <t>VOLTAS LTD.SEP2022FUT</t>
  </si>
  <si>
    <t>ATUL LTD.SEP2022FUT</t>
  </si>
  <si>
    <t>TATA CHEMICALS LTD.SEP2022FUT</t>
  </si>
  <si>
    <t>CHAMBAL FERTILISER &amp; CHEMICALS LTD.SEP2022FUT</t>
  </si>
  <si>
    <t>MRF LTD.SEP2022FUT</t>
  </si>
  <si>
    <t>PVR LTD.SEP2022FUT</t>
  </si>
  <si>
    <t>ABBOTT INDIA LTD.SEP2022FUT</t>
  </si>
  <si>
    <t>DR REDDYs LABORATORIES LTD.SEP2022FUT</t>
  </si>
  <si>
    <t>HINDUSTAN AERONAUTICS LTD.SEP2022FUT</t>
  </si>
  <si>
    <t>HINDUSTAN COPPER LTD.SEP2022FUT</t>
  </si>
  <si>
    <t>COLGATE-PALMOLIVE INDIA LTD.SEP2022FUT</t>
  </si>
  <si>
    <t>BRITANNIA INDUSTRIES LTD.OCT2022FUT</t>
  </si>
  <si>
    <t>ADITYA BIRLA FASHION &amp; RETAIL LTD.OCT2022FUT</t>
  </si>
  <si>
    <t>INDIAN HOTELS CO. LTD.OCT2022FUT</t>
  </si>
  <si>
    <t>JINDAL STEEL &amp; POWER LTD.OCT2022FUT</t>
  </si>
  <si>
    <t>LIC HOUSING FINANCE LTD.OCT2022FUT</t>
  </si>
  <si>
    <t>MULTI COMMODITY EXCHANGE OF IND LTD.OCT2022FUT</t>
  </si>
  <si>
    <t>VEDANTA LTD.OCT2022FUT</t>
  </si>
  <si>
    <t>CITY UNION BANK LTD.SEP2022FUT</t>
  </si>
  <si>
    <t>MARUTI SUZUKI INDIA LTD.OCT2022FUT</t>
  </si>
  <si>
    <t>TECH MAHINDRA LTD.OCT2022FUT</t>
  </si>
  <si>
    <t>GAIL ( INDIA ) LTD.OCT2022FUT</t>
  </si>
  <si>
    <t>POWER GRID CORPORATION OF INDIA LTD.OCT2022FUT</t>
  </si>
  <si>
    <t>ATUL LTD.OCT2022FUT</t>
  </si>
  <si>
    <t>AU SMALL FINANCE BANK LTD.OCT2022FUT</t>
  </si>
  <si>
    <t>CANARA BANKOCT2022FUT</t>
  </si>
  <si>
    <t>ADANI PORTS AND SPECIAL ECONOMIC ZONE LTD.OCT2022FUT</t>
  </si>
  <si>
    <t>BOSCH LTD.OCT2022FUT</t>
  </si>
  <si>
    <t>INDIAN OIL CORPORATION LTD.OCT2022FUT</t>
  </si>
  <si>
    <t>AXIS BANK LTD.OCT2022FUT</t>
  </si>
  <si>
    <t>L&amp;T FINANCE HOLDINGS LTD.OCT2022FUT</t>
  </si>
  <si>
    <t>MANAPPURAM FINANCE LTD.OCT2022FUT</t>
  </si>
  <si>
    <t>MAHANAGAR GAS LTD.OCT2022FUT</t>
  </si>
  <si>
    <t>MPHASIS LTD.OCT2022FUT</t>
  </si>
  <si>
    <t>NTPC Ltd.OCT2022FUT</t>
  </si>
  <si>
    <t>PERSISTENT SYSTEMS LTD.OCT2022FUT</t>
  </si>
  <si>
    <t>PUNJAB NATIONAL BANKOCT2022FUT</t>
  </si>
  <si>
    <t>PVR LTD.OCT2022FUT</t>
  </si>
  <si>
    <t>TATA STEEL LTD.OCT2022FUT</t>
  </si>
  <si>
    <t>TITAN COMPANY LTD.OCT2022FUT</t>
  </si>
  <si>
    <t>ULTRATECH CEMENT LTD.OCT2022FUT</t>
  </si>
  <si>
    <t>WIPRO LTD.OCT2022FUT</t>
  </si>
  <si>
    <t>ABBOTT INDIA LTD.OCT2022FUT</t>
  </si>
  <si>
    <t>CONTAINER CORPORATION OF INDIA LTD.OCT2022FUT</t>
  </si>
  <si>
    <t>DELTA CORP LTD.OCT2022FUT</t>
  </si>
  <si>
    <t>HINDUSTAN AERONAUTICS LTD.OCT2022FUT</t>
  </si>
  <si>
    <t>HINDALCO INDUSTRIES LTD.OCT2022FUT</t>
  </si>
  <si>
    <t>ADANI ENTERPRISES LTD.OCT2022FUT</t>
  </si>
  <si>
    <t>COROMANDEL INTERNATIONAL LTD.OCT2022FUT</t>
  </si>
  <si>
    <t>GRASIM INDUSTRIES LTD.OCT2022FUT</t>
  </si>
  <si>
    <t>SUN PHARMACEUTICAL INDUSTRIES LTD.OCT2022FUT</t>
  </si>
  <si>
    <t>COLGATE-PALMOLIVE INDIA LTD.OCT2022FUT</t>
  </si>
  <si>
    <t>DALMIA BHARAT LTD.OCT2022FUT</t>
  </si>
  <si>
    <t>DIVI LABORATORIES LTD.OCT2022FUT</t>
  </si>
  <si>
    <t>FEDERAL BANK LTD.OCT2022FUT</t>
  </si>
  <si>
    <t>INDRAPRASTHA GAS LTD.OCT2022FUT</t>
  </si>
  <si>
    <t>GUJARAT STATE PETRONET LTD.OCT2022FUT</t>
  </si>
  <si>
    <t>BANDHAN BANK LTD.OCT2022FUT</t>
  </si>
  <si>
    <t>CHOLAMANDALAM INVESTMENT &amp; FINANCE CO LTD.OCT2022FUT</t>
  </si>
  <si>
    <t>GUJ NARMADA VALLEY FER. &amp; CHEM. LTD.OCT2022FUT</t>
  </si>
  <si>
    <t>ITC LTD.OCT2022FUT</t>
  </si>
  <si>
    <t>KOTAK MAHINDRA BANK LTD.OCT2022FUT</t>
  </si>
  <si>
    <t>LARSEN &amp; TOUBRO LTD.OCT2022FUT</t>
  </si>
  <si>
    <t>PIDILITE INDUSTRIES  LTD.OCT2022FUT</t>
  </si>
  <si>
    <t>RELIANCE INDUSTRIES LTD.OCT2022FUT</t>
  </si>
  <si>
    <t>SBI CARDS AND PAYMENT SERVICES LTD.OCT2022FUT</t>
  </si>
  <si>
    <t>SBI LIFE INSURANCE COMPANY LTD.OCT2022FUT</t>
  </si>
  <si>
    <t>SIEMENS LTD.OCT2022FUT</t>
  </si>
  <si>
    <t>SRF LTD.OCT2022FUT</t>
  </si>
  <si>
    <t>TATA CHEMICALS LTD.OCT2022FUT</t>
  </si>
  <si>
    <t>TORRENT POWER LTD.OCT2022FUT</t>
  </si>
  <si>
    <t>NATIONAL ALUMINIUM CO. LTD.OCT2022FUT</t>
  </si>
  <si>
    <t>VOLTAS LTD.OCT2022FUT</t>
  </si>
  <si>
    <t>DABUR INDIA LTD.OCT2022FUT</t>
  </si>
  <si>
    <t>NMDC LTD.OCT2022FUT</t>
  </si>
  <si>
    <t>Total Number of Contracts where stock futures were sold :</t>
  </si>
  <si>
    <t>Gross Notional Value of Contracts where futures were Bought :</t>
  </si>
  <si>
    <t>Gross Notional Value of Contracts where futures were Sold :</t>
  </si>
  <si>
    <t>Rs.</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</si>
  <si>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</si>
  <si>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</si>
  <si>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</si>
  <si>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</si>
  <si>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</si>
  <si>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</si>
  <si>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Gross Notional Value of Contracts where stock futures were bought:</t>
  </si>
  <si>
    <t>Gross Notional Value of Contracts where stock futures were sold:</t>
  </si>
  <si>
    <t>Net Profit/(Net Loss) on all contracts combined  (Rs):</t>
  </si>
  <si>
    <t>DABUR INDIA LTD.-FUT-27-OCT-22</t>
  </si>
  <si>
    <t>SHRIRAM TRANSPORT FINANCE CO LTD.-FUT-27-OCT-22</t>
  </si>
  <si>
    <t>TECH MAHINDRA LTD.-FUT-27-OCT-22</t>
  </si>
  <si>
    <t>Total % of Existing assets hedged through equity futures :</t>
  </si>
  <si>
    <t>GOLD (1 KG-1000 GMS) COMMODITYOCT2022CFUT</t>
  </si>
  <si>
    <t>SILVER (30 KG) COMMODITYDEC2022CFUT</t>
  </si>
  <si>
    <t>CRUDE OIL (100 BARRELS) COMMODITYSEP2022CFUT</t>
  </si>
  <si>
    <t>SILVER MINI (5 KGS) COMMODITYNOV2022CFUT</t>
  </si>
  <si>
    <t>NATURAL GAS (1250 mmBtu) COMMODITYSEP2022CFUT</t>
  </si>
  <si>
    <t>COPPER (2500 KGS) COMMODITYSEP2022CFUT</t>
  </si>
  <si>
    <t>STATE BANK OF INDIAESEP2022FUT</t>
  </si>
  <si>
    <t>ALUMINIUM (5 MT-5000 GMS) COMMODITYSEP2022CFUT</t>
  </si>
  <si>
    <t>SILVER MINI (5 KGS) COMMODITYFEB2023CFUT</t>
  </si>
  <si>
    <t>CRUDE OIL (100 BARRELS) COMMODITYNOV2022CFUT</t>
  </si>
  <si>
    <t>SILVER MICRO (1 KGS) COMMODITYNOV2022CFUT</t>
  </si>
  <si>
    <t>MCXBULLDEXSEP2022CFUT</t>
  </si>
  <si>
    <t>SILVER MICRO (1 KGS) COMMODITYFEB2023CFUT</t>
  </si>
  <si>
    <t>COPPER (2500 KGS) COMMODITYOCT2022CFUT</t>
  </si>
  <si>
    <t>SILVER (30 KG) COMMODITYMAR2023CFUT</t>
  </si>
  <si>
    <t>JSW STEEL LTD.SEP2022FUT</t>
  </si>
  <si>
    <t>NATURAL GAS (1250 mmBtu) COMMODITYOCT2022CFUT</t>
  </si>
  <si>
    <t>SILVER MINI (5 KGS) COMMODITYAPR2023CFUT</t>
  </si>
  <si>
    <t>MCXBULLDEXOCT2022CFUT</t>
  </si>
  <si>
    <t>No.</t>
  </si>
  <si>
    <t>MCXBULLDEXAPR2022CFUT</t>
  </si>
  <si>
    <t>MCXBULLDEXLLDEXMCXMAY2022</t>
  </si>
  <si>
    <t>AMBUJA CEMENTS LTD.MAY2022FUT</t>
  </si>
  <si>
    <t>HDFC BANK LTD.MAY2022FUT</t>
  </si>
  <si>
    <t>HOUSING DEVELOPMENT FINANCE CORPORATION LTD.MAY2022FUT</t>
  </si>
  <si>
    <t>ICICI BANK LTD.MAY2022FUT</t>
  </si>
  <si>
    <t>LARSEN &amp; TOUBRO LTD.MAY2022FUT</t>
  </si>
  <si>
    <t>LUPIN LTD.MAY2022FUT</t>
  </si>
  <si>
    <t>MARUTI SUZUKI INDIA LTD.MAY2022FUT</t>
  </si>
  <si>
    <t>TATA CONSULTANCY SERVICES LTD.MAY2022FUT</t>
  </si>
  <si>
    <t>ULTRATECH CEMENT LTD.MAY2022FUT</t>
  </si>
  <si>
    <t>BHARAT FORGE LTD.JUN2022FUT</t>
  </si>
  <si>
    <t>BHARAT FORGE LTD.JUL2022FUT</t>
  </si>
  <si>
    <t>STATE BANK OF INDIAAUG2022FUT</t>
  </si>
  <si>
    <t xml:space="preserve">^ Hedging positions through Commodity futures (ETCDs) as on </t>
  </si>
  <si>
    <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</si>
  <si>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</si>
  <si>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</si>
  <si>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</si>
  <si>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</si>
  <si>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 Included in Total Margins provided in Table 'Disclosure of Funds parked in short term deposits as Margin Deposit as of 30th September 2022.</t>
  </si>
  <si>
    <t>@ Included in Total Margins provided in Table 'Disclosure of Funds parked in short term deposits as Margin Deposit as of 30th September 2022</t>
  </si>
  <si>
    <t>Total Number of Contracts where Commodities futures (ETCDs) were Bought:</t>
  </si>
  <si>
    <t>ALUMINIUM (5 MT-5000 GMS) COMMODITYAPR2022CFUT</t>
  </si>
  <si>
    <t>COPPER (2500 KGS) COMMODITY2022CFUT</t>
  </si>
  <si>
    <t>COPPER (2500 KGS) COMMODITYAPR2022CFUT</t>
  </si>
  <si>
    <t>COTTON 29MM (25 BALES 170 KG EACH) COMMAPR2022CFUT</t>
  </si>
  <si>
    <t>COTTON 29MM (25 BALES 170 KG EACH) COMMAY2022CFUT</t>
  </si>
  <si>
    <t>CRUDE OIL (100 BARRELS) COMMODITYAPR2022CFUT</t>
  </si>
  <si>
    <t>CRUDE OIL (100 BARRELS) COMMODITYMCXMAY2022CFUT</t>
  </si>
  <si>
    <t>GOLD (1 KG-1000 GMS) COMMODITYAUG2022CFUT</t>
  </si>
  <si>
    <t>GOLD (1 KG-1000 GMS) COMMODITYJUN2022CFUT</t>
  </si>
  <si>
    <t>GOLD MINI (100 GRAMS) COMMODITYJUN2022CFUT</t>
  </si>
  <si>
    <t>GOLD MINI (100 GRAMS) COMMODITYMAY2022CFUT</t>
  </si>
  <si>
    <t>LEAD (5 MT 5000 GMS) COMMODITYAPR2022CFUT</t>
  </si>
  <si>
    <t>LEAD (5 MT 5000 GMS) COMMODITYMAY2022CFUT</t>
  </si>
  <si>
    <t>SILVER (30 KG) COMMODITY022FUT</t>
  </si>
  <si>
    <t>SILVER (30 KG) COMMODITYUL2022CFUT</t>
  </si>
  <si>
    <t>SILVER MICRO (1 KGS) COMMODITYAPR2022FUT</t>
  </si>
  <si>
    <t>SILVER MICRO (1 KGS) COMMODITYN2022CFUT</t>
  </si>
  <si>
    <t>SILVER MINI (5 KGS) COMMODITYAPR2022FUT</t>
  </si>
  <si>
    <t>SILVER MINI (5 KGS) COMMODITYN2022CFUT</t>
  </si>
  <si>
    <t>ALUMINIUM (5 MT-5000 GMS) COMMODITYJUN2022CFUT</t>
  </si>
  <si>
    <t>ALUMINIUM (5 MT-5000 GMS) COMMODITYMAY2022CFUT</t>
  </si>
  <si>
    <t>COTTON SEED OIL CAKE AKOLA (10 MT 100 QTLS) COMMJUN2022CFUT</t>
  </si>
  <si>
    <t>COTTON SEED OIL CAKE AKOLA (10 MT 100 QTLS) COMMMAY2022CFUT</t>
  </si>
  <si>
    <t>COPPER (2500 KGS) COMMODITYJUN2022CFUT</t>
  </si>
  <si>
    <t>COPPER (2500 KGS) COMMODITYMAY2022CFUT</t>
  </si>
  <si>
    <t>CRUDE OIL (100 BARRELS) COMMODITYAUG2022CFUT</t>
  </si>
  <si>
    <t>CRUDE OIL (100 BARRELS) COMMODITYJUL2022CFUT</t>
  </si>
  <si>
    <t>CRUDE OIL (100 BARRELS) COMMODITYJUN2022CFUT</t>
  </si>
  <si>
    <t>CRUDE OIL (100 BARRELS) COMMODITYMAY2022CFUT</t>
  </si>
  <si>
    <t>GOLD MINI (100 GRAMS) COMMODITYJUL2022CFUT</t>
  </si>
  <si>
    <t>JEERA UNJHA (3 MT 30 QTLS) COMMODITYMAY2022CFUT</t>
  </si>
  <si>
    <t>LEAD (5 MT 5000 GMS) COMMODITYJUN2022CFUT</t>
  </si>
  <si>
    <t>MCXBULLDEXMAY2022CFUT</t>
  </si>
  <si>
    <t>NATURAL GAS (1250 mmBtu) COMMODITYMAY2022CFUT</t>
  </si>
  <si>
    <t>SILVER (30 KG) COMMODITYJUL2022CFUT</t>
  </si>
  <si>
    <t>SILVER (30 KG) COMMODITYSEP2022CFUT</t>
  </si>
  <si>
    <t>SILVER (30 KG) COMMODITYMAY2022FUT</t>
  </si>
  <si>
    <t>SILVER MINI (5 KGS) COMMODITYJUN2022CFUT</t>
  </si>
  <si>
    <t>ALUMINIUM (5 MT-5000 GMS) COMMODITYJUL2022CFUT</t>
  </si>
  <si>
    <t>COPPER (2500 KGS) COMMODITYJUL2022CFUT</t>
  </si>
  <si>
    <t>COTTON 29MM (25 BALES 170 KG EACH) COMMJUL2022CFUT</t>
  </si>
  <si>
    <t>COTTON 29MM (25 BALES 170 KG EACH) COMMJUN2022CFUT</t>
  </si>
  <si>
    <t>GOLD MINI (100 GRAMS) COMMODITYAUG2022CFUT</t>
  </si>
  <si>
    <t>JEERA UNJHA (3 MT 30 QTLS) COMMODITYJUL2022CFUT</t>
  </si>
  <si>
    <t>JEERA UNJHA (3 MT 30 QTLS) COMMODITYJUN2022CFUT</t>
  </si>
  <si>
    <t>MCXBULLDEXJUN2022CFUT</t>
  </si>
  <si>
    <t>SILVER MICRO (1 KGS) COMMODITYJUN2022CFUT</t>
  </si>
  <si>
    <t>TURMERIC NIZAMABAD (5 MT - 50 QTLS) COMMODITYJUL2022CFUT</t>
  </si>
  <si>
    <t>TURMERIC NIZAMABAD (5 MT - 50 QTLS) COMMODITYJUN2022CFUT</t>
  </si>
  <si>
    <t>ALUMINIUM (5 MT-5000 GMS) COMMODITYAUG2022CFUT</t>
  </si>
  <si>
    <t>COTTON SEED OIL CAKE AKOLA (10 MT 100 QTLS) COMMJUL2022CFUT</t>
  </si>
  <si>
    <t>LEAD (5 MT 5000 GMS) COMMODITYAUG2022CFUT</t>
  </si>
  <si>
    <t>LEAD (5 MT 5000 GMS) COMMODITYJUL2022CFUT</t>
  </si>
  <si>
    <t>MCXBULLDEXJUL2022CFUT</t>
  </si>
  <si>
    <t>NATURAL GAS (1250 mmBtu) COMMODITYJUL2022CFUT</t>
  </si>
  <si>
    <t>NATURAL GAS (1250 mmBtu) COMMODITYAUG2022CFUT</t>
  </si>
  <si>
    <t>MCXBULLDEXAUG2022CFUT</t>
  </si>
  <si>
    <t>SILVER MINI (5 KGS) COMMODITYAUG2022CFUT</t>
  </si>
  <si>
    <t>GOLD (1 KG-1000 GMS) COMMODITYDEC2022CFUT</t>
  </si>
  <si>
    <t>TURMERIC NIZAMABAD (5 MT - 50 QTLS) COMMODITYAUG2022CFUT</t>
  </si>
  <si>
    <t>SILVER MICRO (1 KGS) COMMODITYAUG2022CFUT</t>
  </si>
  <si>
    <t>GOLD MINI (100 GRAMS) COMMODITYOCT2022CFUT</t>
  </si>
  <si>
    <t>GOLD MINI (100 GRAMS) COMMODITYSEP2022CFUT</t>
  </si>
  <si>
    <t>COPPER (2500 KGS) COMMODITYAUG2022CFUT</t>
  </si>
  <si>
    <t>CRUDE OIL (100 BARRELS) COMMODITYOCT2022CFUT</t>
  </si>
  <si>
    <t>Total Number of Contracts where Commodities futures (ETCDs) were Sold:</t>
  </si>
  <si>
    <t>Gross Notional Value of Contracts where Commodities futures (ETCDs) were Bought:</t>
  </si>
  <si>
    <t>Gross Notional Value of Contracts where Commodities futures (ETCDs) were Sold:</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</si>
  <si>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</si>
  <si>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</si>
  <si>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</si>
  <si>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</si>
  <si>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</si>
  <si>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</si>
  <si>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</si>
  <si>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t>
  </si>
  <si>
    <t>Gross Notional Value of Contracts where stock Options were bought:</t>
  </si>
  <si>
    <t>Gross Notional Value of Contracts where stock Options were sold:</t>
  </si>
  <si>
    <t>Net Profit/Loss on all contracts Combined (Rs)</t>
  </si>
  <si>
    <t>Disclosure for Call Option as on 30th September 2022</t>
  </si>
  <si>
    <t>For the period ended 30th September 2022 the following for call options written which have already been exercised/expired</t>
  </si>
  <si>
    <t>PRC Matrix is as on 30th September 2022</t>
  </si>
  <si>
    <t>$$ - This Security has been kept as Margin for Derivatives</t>
  </si>
  <si>
    <t>GOI - 4.26% (17/05/2023) $$</t>
  </si>
  <si>
    <t>GOI - 4.48% (02/11/2023) $$</t>
  </si>
  <si>
    <t>GOI 6.30% 9/4/2023 $$</t>
  </si>
  <si>
    <t>GOI - 6.84% (19/12/2022) $$</t>
  </si>
  <si>
    <t>GOI - 7.16% (20/05/2023) $$</t>
  </si>
  <si>
    <t>GOI - 7.32% (28/01/2024) $$</t>
  </si>
  <si>
    <t>GOI - 7.68% (15/12/2023) $$</t>
  </si>
  <si>
    <t>GOI - 8.83% (25/11/2023) $$</t>
  </si>
  <si>
    <t>GOI - 3.96% (09/11/2022)  $$</t>
  </si>
  <si>
    <t>GOI - 5.15% (09/11/2025) $$</t>
  </si>
  <si>
    <t>GOI - 5.22% (15/06/2025) $$</t>
  </si>
  <si>
    <t>GOI - 5.63% (12/04/2026) $$</t>
  </si>
  <si>
    <t>GOI - 5.74% (15/11/2026) $$</t>
  </si>
  <si>
    <t>GOI - 6.69% (27/06/2024) $$</t>
  </si>
  <si>
    <t>GOI - 6.97% (06/09/2026) $$</t>
  </si>
  <si>
    <t>GOI - 7.37% (16/04/2023) $$</t>
  </si>
  <si>
    <t>GOI - 7.38% (20/06/2027) $$</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</si>
  <si>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</si>
  <si>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</si>
  <si>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</si>
  <si>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</si>
  <si>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</si>
  <si>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</si>
  <si>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</si>
  <si>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</si>
  <si>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</si>
  <si>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</si>
  <si>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</si>
  <si>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</si>
  <si>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</si>
  <si>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</si>
  <si>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</si>
  <si>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</si>
  <si>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</si>
  <si>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</si>
  <si>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</si>
  <si>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</si>
  <si>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</si>
  <si>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</si>
  <si>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</si>
  <si>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</si>
  <si>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</si>
  <si>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</si>
  <si>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</si>
  <si>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</si>
  <si>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</si>
  <si>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</si>
  <si>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</si>
  <si>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</si>
  <si>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</si>
  <si>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</si>
  <si>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</si>
  <si>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</si>
  <si>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</si>
  <si>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</si>
  <si>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</si>
  <si>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</si>
  <si>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</si>
  <si>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</si>
  <si>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</si>
  <si>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</si>
  <si>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</si>
  <si>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</si>
  <si>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</si>
  <si>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</si>
  <si>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</si>
  <si>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</si>
  <si>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</si>
  <si>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</si>
  <si>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</si>
  <si>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</si>
  <si>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</si>
  <si>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</si>
  <si>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</si>
  <si>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</si>
  <si>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</si>
  <si>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</si>
  <si>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</si>
  <si>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</si>
  <si>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</si>
  <si>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</si>
  <si>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</si>
  <si>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</si>
  <si>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</si>
  <si>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</si>
  <si>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</si>
  <si>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</si>
  <si>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</si>
  <si>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</si>
  <si>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</si>
  <si>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</si>
  <si>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</si>
  <si>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</si>
  <si>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</si>
  <si>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</si>
  <si>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</si>
  <si>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</si>
  <si>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</si>
  <si>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</si>
  <si>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</si>
  <si>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</si>
  <si>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</si>
  <si>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</si>
  <si>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</si>
  <si>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</si>
  <si>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</si>
  <si>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</si>
  <si>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</si>
  <si>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</si>
  <si>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</si>
  <si>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Retirement Savings Fund</t>
  </si>
  <si>
    <t>TRSF-PROGRESSIVE PLAN: • Long Term Capital Appreciation. • An equity oriented (between 85%-100%)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</si>
  <si>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</si>
  <si>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Tata Housing Opportunities Fund</t>
  </si>
  <si>
    <t>(An open-ended equity scheme following housing theme)</t>
  </si>
  <si>
    <t>•Investment in equity &amp; equity related instruments in housing theme.</t>
  </si>
  <si>
    <t>Dividend History</t>
  </si>
  <si>
    <t>NOTE:</t>
  </si>
  <si>
    <t>There are no investments in Partly Paid up Debentures.</t>
  </si>
  <si>
    <t>MUTUAL FUND INVESTMENTS ARE SUBJECT TO MARKET RISKS, READ ALL SCHEME RELATED DOCUMENTS CAREFULLY.</t>
  </si>
  <si>
    <t>TATA SHORT TERM BOND FUND (The scheme had 1 segregated portfolio which was created under Tata Corporate Bond Fund ).</t>
  </si>
  <si>
    <t>TATA TREASURY ADVANTAGE FUND ( Scheme had 1 Segregrated Portfolio )</t>
  </si>
  <si>
    <t>TATA NIFTY 50 EXCHANGE TRADED FUND ( erstwhile known as TATA NIFTY EXCHANGE TRADED FUND )</t>
  </si>
  <si>
    <t>TATA NIFTY 50 INDEX FUND ( erstwhile known as TATA INDEX FUND - NIFTY )</t>
  </si>
  <si>
    <t>TATA S&amp;P BSE SENSEX INDEX FUND ( erstwhile known as TATA INDEX FUND - SENSEX )</t>
  </si>
  <si>
    <t>None of the schemes of Tata Mutual Fund have participated in Credit Default Swaps (CDS) from 1st September 2022 to 30th September 2022.</t>
  </si>
  <si>
    <t>There were no Repo Transactions in Corporate Debt Securities from 1st September 2022 to 30th September 2022..</t>
  </si>
  <si>
    <t>There were no transactions in Interest Rate Futures (IRFs) from 1st September 2022 to 30th September 2022..</t>
  </si>
  <si>
    <t>There were Fresh Intra - Scheme Investments from 1st September 2022 to 30th September 2022.</t>
  </si>
  <si>
    <t xml:space="preserve">For the period ended 30th September 2022 the following for non hedging transactions through futures which have been squared off/expired </t>
  </si>
  <si>
    <t>Total Number of Contracts where  futures  were bought :</t>
  </si>
  <si>
    <t>Total Number of Contracts where  futures were sold :</t>
  </si>
  <si>
    <t>Gross Notional Value of Contracts where  futures were bought:</t>
  </si>
  <si>
    <t>Gross Notional Value of Contracts where  futures were sold:</t>
  </si>
  <si>
    <t>INDEX NIFTY -FUT-OCT-22</t>
  </si>
  <si>
    <t>BANK NIFTY -FUT-OCT-22</t>
  </si>
  <si>
    <t>POLYCAB INDIA LTD.-FUT-27-OCT-22</t>
  </si>
  <si>
    <t xml:space="preserve"> </t>
  </si>
  <si>
    <t>Total % of Existing assets hedged through futures :</t>
  </si>
  <si>
    <t>JUBILANT FOODWORKS LTD.MAY2022 FUT</t>
  </si>
  <si>
    <t>INFOSYS LTD.MAY2022FUT</t>
  </si>
  <si>
    <t>SUN PHARMACEUTICAL INDUSTRIES LTD.APR2022FUT</t>
  </si>
  <si>
    <t>ACC LTDJUN2022FUT</t>
  </si>
  <si>
    <t>ICICI BANK LTDJUN2022FUT</t>
  </si>
  <si>
    <t>TATA CONSULTANCY SERVICES LTDJUN2022FUT</t>
  </si>
  <si>
    <t>ABB INDIA LTD.JUN2022FUT</t>
  </si>
  <si>
    <t>COROMANDEL INTERNATIONAL LTD.JUN2022FUT</t>
  </si>
  <si>
    <t>ABB INDIA LTD.JUL2022FUT</t>
  </si>
  <si>
    <t>CANARA BANKJUL2022FUT</t>
  </si>
  <si>
    <t>CUMMINS INDIA LTD.JUL2022FUT</t>
  </si>
  <si>
    <t>SHRIRAM TRANSPORT FINANCE CO LTD.AUG2022FUT</t>
  </si>
  <si>
    <t>CROMPTON GREAVES CONSUMER ELECTRICALS LTD.AUG2022FUT</t>
  </si>
  <si>
    <t>BHARTI AIRTEL LTD.SEP2022FUT</t>
  </si>
  <si>
    <t>ABB INDIA LTD.SEP2022FUT</t>
  </si>
  <si>
    <t>DLF LTD.OCT2022FUT</t>
  </si>
  <si>
    <t>ICICI BANK LTD.OCT2022FUT</t>
  </si>
  <si>
    <t>SHRIRAM TRANSPORT FINANCE CO LTD.SEP2022FUT</t>
  </si>
  <si>
    <t>HERO MOTOCORP LTD.OCT2022FUT</t>
  </si>
  <si>
    <t>J K CEMENT LTD.JUN2022FUT</t>
  </si>
  <si>
    <t>VOLTAS LTD.JUN2022FUT</t>
  </si>
  <si>
    <t>IPCA LABORATORIES LTD.JUL2022FUT</t>
  </si>
  <si>
    <t>MUTHOOT FINANCE LTD.SEP2022FUT</t>
  </si>
  <si>
    <t>SILVER (30 KG) COMMODITYJUL2022FUT</t>
  </si>
  <si>
    <t>SILVER MINI (5 KGS) COMMODITYAUG2022FUT</t>
  </si>
  <si>
    <t>SILVER MINI (5 KGS) COMMODITYJUN2022FUT</t>
  </si>
  <si>
    <t>INDEX NIFTYAPR2022FUT</t>
  </si>
  <si>
    <t>BANK NIFTY APR2022FUT</t>
  </si>
  <si>
    <t>INDEX NIFTY MAY2022FUT</t>
  </si>
  <si>
    <t>BANK NIFTY MAY2022FUT</t>
  </si>
  <si>
    <t>INDEX NIFTY JUN2022FUT</t>
  </si>
  <si>
    <t>BANK NIFTY JUN2022FUT</t>
  </si>
  <si>
    <t>INDEX NIFTY JUL2022FUT</t>
  </si>
  <si>
    <t>BANK NIFTY JUL2022FUT</t>
  </si>
  <si>
    <t>INDEX NIFTY AUG2022FUT</t>
  </si>
  <si>
    <t>BANK NIFTY AUG2022FUT</t>
  </si>
  <si>
    <t>INDEX NIFTY SEP2022FUT</t>
  </si>
  <si>
    <t>BANK NIFTY SEP2022FUT</t>
  </si>
  <si>
    <t>BANK NIFTY FUTUREAPR2022FUT</t>
  </si>
  <si>
    <t>DIXON TECHNOLOGIES (INDIA) LTD.MAY2022 FUT</t>
  </si>
  <si>
    <t>BAJAJ AUTO LTD.JUN2022FUT</t>
  </si>
  <si>
    <t>DIXON TECHNOLOGIES (INDIA) LTD.JUN2022FUT</t>
  </si>
  <si>
    <t>NAVIN FLUORINE INTERNATIONAL LTD.JUN2022FUT</t>
  </si>
  <si>
    <t>TORRENT POWER LTD.JUN2022FUT</t>
  </si>
  <si>
    <t>DIXON TECHNOLOGIES (INDIA) LTD.JUL2022FUT</t>
  </si>
  <si>
    <t>COFORGE LTD.JUL2022FUT</t>
  </si>
  <si>
    <t>POLYCAB INDIA LTD.JUL2022FUT</t>
  </si>
  <si>
    <t>TORRENT POWER LTD.JUL2022FUT</t>
  </si>
  <si>
    <t>COFORGE LTD.AUG2022FUT</t>
  </si>
  <si>
    <t>POLYCAB INDIA LTD.SEP2022FUT</t>
  </si>
  <si>
    <t>INDEX NIFTY FUTURE MAY2022 FUT</t>
  </si>
  <si>
    <t>GUJARAT GAS LTD.JUL2022FUT</t>
  </si>
  <si>
    <t>THE RAMCO CEMENTS LTD.JUL2022FUT</t>
  </si>
  <si>
    <t>AVERAGE MATURITY : 1.88 YEARS</t>
  </si>
  <si>
    <t>Scheme Risk-O-Meter and Scheme Benchmark Risk-O-Meter as of 30th September 2022</t>
  </si>
  <si>
    <t>Serial No.</t>
  </si>
  <si>
    <t>Scheme Name</t>
  </si>
  <si>
    <t>Scheme             Risk- O-Meter</t>
  </si>
  <si>
    <t>Scheme Bench Mark</t>
  </si>
  <si>
    <t>Benchmark     Risk-O-Meter</t>
  </si>
  <si>
    <t>1</t>
  </si>
  <si>
    <t>Low</t>
  </si>
  <si>
    <t>NIFTY 50 Arbitrage</t>
  </si>
  <si>
    <t>LOW</t>
  </si>
  <si>
    <t>Moderately High</t>
  </si>
  <si>
    <t>CRISIL Hybrid 50+50 - Moderate Index</t>
  </si>
  <si>
    <t>High</t>
  </si>
  <si>
    <t>Very High</t>
  </si>
  <si>
    <t>Nifty Financial Services</t>
  </si>
  <si>
    <t>VERY HIGH</t>
  </si>
  <si>
    <t>Low to Moderate</t>
  </si>
  <si>
    <t>CRISIL Banking and PSU Debt Index</t>
  </si>
  <si>
    <t>Moderate</t>
  </si>
  <si>
    <t>Nifty 500</t>
  </si>
  <si>
    <t>CRISIL Corporate Bond Fund BII Index</t>
  </si>
  <si>
    <t>TATA CRISIL-IBX GILT INDEX – APRIL 2026 INDEX FUND</t>
  </si>
  <si>
    <t>CRISIL-IBX Gilt Index – April 2026</t>
  </si>
  <si>
    <t>Nifty IT</t>
  </si>
  <si>
    <t>NIFTY Equity Savings Index</t>
  </si>
  <si>
    <t>MODERATE</t>
  </si>
  <si>
    <t>Nifty500 Shariah</t>
  </si>
  <si>
    <t>CRISIL Short Term Bond Fund Index</t>
  </si>
  <si>
    <t>CRISIL Dynamic Gilt Index</t>
  </si>
  <si>
    <t>NIFTY Housing Index</t>
  </si>
  <si>
    <t>CRISIL Hybrid 35+65 - Aggressive Index</t>
  </si>
  <si>
    <t>Nifty India Consumption</t>
  </si>
  <si>
    <t>Nifty Pharma</t>
  </si>
  <si>
    <t>S&amp;P BSE India Infrastructure Index</t>
  </si>
  <si>
    <t>NIFTY LargeMidcap 250</t>
  </si>
  <si>
    <t>Nifty 100</t>
  </si>
  <si>
    <t>CRISIL Liquid Fund AI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</si>
  <si>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</si>
  <si>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</si>
  <si>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</si>
  <si>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50</t>
  </si>
  <si>
    <t>Nifty India Digital</t>
  </si>
  <si>
    <t>Nifty Private Bank</t>
  </si>
  <si>
    <t>Nifty SDL Plus AAA PSU Bond Dec 2027 60:40 Index</t>
  </si>
  <si>
    <t>CRISIL Overnight Fund AI Index</t>
  </si>
  <si>
    <t>S&amp;P BSE 200</t>
  </si>
  <si>
    <t>Nifty Commodities</t>
  </si>
  <si>
    <t>CRISIL Short Term Debt Hybrid 75+25 Fund Index</t>
  </si>
  <si>
    <t>CRISIL Hybrid 25+75 - Aggressive Index</t>
  </si>
  <si>
    <t>S&amp;P BSE Sensex</t>
  </si>
  <si>
    <t>CRISIL Short Duration Fund AII Index</t>
  </si>
  <si>
    <t>Nifty Smallcap 250</t>
  </si>
  <si>
    <t>CRISIL Low Duration Fund AI Index</t>
  </si>
  <si>
    <t>CRISIL Ultra Short Duration Fund BI Index</t>
  </si>
  <si>
    <t>C) MUTUAL FUND UNITS $$</t>
  </si>
  <si>
    <t>(Portfolios  of Tata Dynamic Bond Fund, Tata Income Fund and Tata Medium Term Fund have merged with Tata Corporate Bond Fund w.e.f. 24th September 2022)</t>
  </si>
  <si>
    <t>TATA CORPORATE BOND FUND (The scheme had 1 segregated portfolio which was created under Tata Medium Term Fund ).</t>
  </si>
  <si>
    <t>(The scheme had 1 segregated portfolio which was created under Tata Medium Term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</si>
</sst>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00"/>
    <numFmt numFmtId="165" formatCode="0.00000"/>
    <numFmt numFmtId="166" formatCode="0.0000"/>
    <numFmt numFmtId="167" formatCode="######0.00000"/>
    <numFmt numFmtId="168" formatCode="#,##0.0000"/>
    <numFmt numFmtId="169" formatCode="#,##0.000"/>
    <numFmt numFmtId="170" formatCode="[$-409]dd\-mmm\-yy;@"/>
    <numFmt numFmtId="171" formatCode="[$-409]d\-mmm\-yyyy;@"/>
  </numFmts>
  <fonts count="48">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color indexed="8"/>
      <name val="Arial"/>
      <family val="2"/>
    </font>
    <font>
      <b/>
      <sz val="12"/>
      <color indexed="8"/>
      <name val="Calibri"/>
      <family val="2"/>
      <scheme val="minor"/>
    </font>
    <font>
      <b/>
      <sz val="10"/>
      <color indexed="8"/>
      <name val="Calibri"/>
      <family val="2"/>
      <scheme val="minor"/>
    </font>
    <font>
      <sz val="11"/>
      <color indexed="8"/>
      <name val="Calibri"/>
      <family val="2"/>
      <scheme val="minor"/>
    </font>
    <font>
      <sz val="8"/>
      <color indexed="8"/>
      <name val="Calibri"/>
      <family val="2"/>
      <scheme val="minor"/>
    </font>
    <font>
      <sz val="10"/>
      <color indexed="8"/>
      <name val="Calibri"/>
      <family val="2"/>
      <scheme val="minor"/>
    </font>
    <font>
      <b/>
      <sz val="14"/>
      <color theme="1"/>
      <name val="Calibri"/>
      <family val="2"/>
      <scheme val="minor"/>
    </font>
    <font>
      <sz val="11"/>
      <name val="Calibri"/>
      <family val="2"/>
      <scheme val="minor"/>
    </font>
    <font>
      <sz val="10"/>
      <name val="Arial"/>
      <family val="2"/>
    </font>
    <font>
      <sz val="10"/>
      <name val="Rupee Foradian"/>
      <family val="2"/>
    </font>
    <font>
      <b/>
      <sz val="10"/>
      <name val="Rupee Foradian"/>
      <family val="2"/>
    </font>
    <font>
      <sz val="11"/>
      <name val="Calibri"/>
      <family val="2"/>
    </font>
    <font>
      <i/>
      <sz val="11"/>
      <name val="Calibri"/>
      <family val="2"/>
    </font>
    <font>
      <b/>
      <sz val="11"/>
      <name val="Calibri"/>
      <family val="2"/>
    </font>
    <font>
      <b/>
      <sz val="10"/>
      <name val="Arial"/>
      <family val="2"/>
    </font>
    <font>
      <b/>
      <sz val="11"/>
      <name val="Times New Roman"/>
      <family val="1"/>
    </font>
    <font>
      <b/>
      <sz val="10"/>
      <color theme="1"/>
      <name val="Rupee Foradian"/>
    </font>
    <font>
      <sz val="10"/>
      <color theme="1"/>
      <name val="Times New Roman"/>
      <family val="1"/>
    </font>
    <font>
      <b/>
      <sz val="11"/>
      <color theme="1"/>
      <name val="Calibri"/>
      <family val="2"/>
    </font>
    <font>
      <b/>
      <sz val="12"/>
      <name val="Calibri"/>
      <family val="2"/>
    </font>
    <font>
      <b/>
      <sz val="11"/>
      <color rgb="FF000000"/>
      <name val="Calibri"/>
      <family val="2"/>
      <scheme val="minor"/>
    </font>
    <font>
      <sz val="11"/>
      <color rgb="FF000000"/>
      <name val="Calibri"/>
      <family val="2"/>
      <scheme val="minor"/>
    </font>
    <font>
      <sz val="11"/>
      <color theme="1"/>
      <name val="Calibri"/>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sz val="11"/>
      <color indexed="8"/>
      <name val="Calibri"/>
      <family val="2"/>
    </font>
    <font>
      <b/>
      <sz val="12"/>
      <name val="Calibri"/>
      <family val="2"/>
      <scheme val="minor"/>
    </font>
    <font>
      <b/>
      <sz val="11"/>
      <color indexed="8"/>
      <name val="Times New Roman"/>
      <family val="1"/>
    </font>
    <font>
      <sz val="11"/>
      <color theme="1"/>
      <name val="Times New Roman"/>
      <family val="1"/>
    </font>
    <font>
      <b/>
      <sz val="11"/>
      <name val="Rupee Foradian"/>
      <family val="2"/>
    </font>
    <font>
      <b/>
      <sz val="14"/>
      <name val="Calibri"/>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s>
  <cellStyleXfs count="16">
    <xf numFmtId="0" fontId="0" fillId="0" borderId="0"/>
    <xf numFmtId="0" fontId="14" fillId="0" borderId="0" applyNumberFormat="0" applyFill="0" applyBorder="0" applyAlignment="0" applyProtection="0">
      <alignment vertical="top"/>
      <protection locked="0"/>
    </xf>
    <xf numFmtId="0" fontId="15" fillId="0" borderId="0"/>
    <xf numFmtId="0" fontId="11" fillId="0" borderId="0"/>
    <xf numFmtId="0" fontId="11" fillId="0" borderId="0"/>
    <xf numFmtId="0" fontId="11" fillId="0" borderId="0"/>
    <xf numFmtId="0" fontId="23" fillId="0" borderId="0"/>
    <xf numFmtId="0" fontId="10" fillId="0" borderId="0"/>
    <xf numFmtId="0" fontId="10" fillId="0" borderId="0"/>
    <xf numFmtId="0" fontId="23" fillId="0" borderId="0"/>
    <xf numFmtId="0" fontId="23" fillId="0" borderId="0"/>
    <xf numFmtId="43" fontId="23" fillId="0" borderId="0" applyFont="0" applyFill="0" applyBorder="0" applyAlignment="0" applyProtection="0"/>
    <xf numFmtId="43" fontId="23" fillId="0" borderId="0" applyFont="0" applyFill="0" applyBorder="0" applyAlignment="0" applyProtection="0"/>
    <xf numFmtId="43" fontId="42" fillId="0" borderId="0" applyFont="0" applyFill="0" applyBorder="0" applyAlignment="0" applyProtection="0"/>
    <xf numFmtId="43" fontId="42" fillId="0" borderId="0" applyFont="0" applyFill="0" applyBorder="0" applyAlignment="0" applyProtection="0"/>
    <xf numFmtId="9" fontId="23" fillId="0" borderId="0" applyFont="0" applyFill="0" applyBorder="0" applyAlignment="0" applyProtection="0"/>
  </cellStyleXfs>
  <cellXfs count="479">
    <xf numFmtId="0" fontId="0" fillId="0" borderId="0" xfId="0"/>
    <xf numFmtId="0" fontId="13" fillId="0" borderId="0" xfId="0" applyFont="1"/>
    <xf numFmtId="0" fontId="12" fillId="0" borderId="0" xfId="0" applyFont="1"/>
    <xf numFmtId="0" fontId="14" fillId="0" borderId="0" xfId="1" applyAlignment="1" applyProtection="1"/>
    <xf numFmtId="2" fontId="13" fillId="0" borderId="0" xfId="0" applyNumberFormat="1" applyFont="1" applyAlignment="1">
      <alignment horizontal="right"/>
    </xf>
    <xf numFmtId="2" fontId="13" fillId="0" borderId="0" xfId="0" applyNumberFormat="1" applyFont="1"/>
    <xf numFmtId="0" fontId="12" fillId="0" borderId="2" xfId="0" applyFont="1" applyBorder="1"/>
    <xf numFmtId="2" fontId="12" fillId="0" borderId="2" xfId="0" applyNumberFormat="1" applyFont="1" applyBorder="1"/>
    <xf numFmtId="2" fontId="12" fillId="0" borderId="2" xfId="0" applyNumberFormat="1" applyFont="1" applyBorder="1" applyAlignment="1">
      <alignment horizontal="right"/>
    </xf>
    <xf numFmtId="2" fontId="12" fillId="0" borderId="0" xfId="0" applyNumberFormat="1" applyFont="1"/>
    <xf numFmtId="2" fontId="12" fillId="0" borderId="0" xfId="0" applyNumberFormat="1" applyFont="1" applyAlignment="1">
      <alignment horizontal="right"/>
    </xf>
    <xf numFmtId="0" fontId="12" fillId="0" borderId="0" xfId="0" applyFont="1" applyAlignment="1">
      <alignment wrapText="1"/>
    </xf>
    <xf numFmtId="0" fontId="13" fillId="0" borderId="0" xfId="0" applyFont="1" applyFill="1"/>
    <xf numFmtId="0" fontId="24" fillId="0" borderId="0" xfId="0" applyFont="1"/>
    <xf numFmtId="2" fontId="25" fillId="0" borderId="0" xfId="0" applyNumberFormat="1" applyFont="1" applyAlignment="1">
      <alignment horizontal="center"/>
    </xf>
    <xf numFmtId="2" fontId="13" fillId="0" borderId="0" xfId="0" applyNumberFormat="1" applyFont="1" applyFill="1"/>
    <xf numFmtId="2" fontId="13" fillId="0" borderId="0" xfId="0" applyNumberFormat="1" applyFont="1" applyFill="1" applyAlignment="1">
      <alignment horizontal="right"/>
    </xf>
    <xf numFmtId="2" fontId="24" fillId="0" borderId="0" xfId="0" applyNumberFormat="1" applyFont="1" applyAlignment="1">
      <alignment horizontal="center"/>
    </xf>
    <xf numFmtId="2" fontId="24" fillId="0" borderId="0" xfId="0" applyNumberFormat="1" applyFont="1" applyAlignment="1">
      <alignment horizontal="right"/>
    </xf>
    <xf numFmtId="2" fontId="13" fillId="0" borderId="0" xfId="0" applyNumberFormat="1" applyFont="1" applyAlignment="1">
      <alignment horizontal="center"/>
    </xf>
    <xf numFmtId="169" fontId="13" fillId="0" borderId="0" xfId="0" applyNumberFormat="1" applyFont="1"/>
    <xf numFmtId="0" fontId="0" fillId="0" borderId="0" xfId="0" applyFill="1" applyBorder="1"/>
    <xf numFmtId="0" fontId="10" fillId="0" borderId="0" xfId="7"/>
    <xf numFmtId="15" fontId="17" fillId="3" borderId="1" xfId="7" applyNumberFormat="1" applyFont="1" applyFill="1" applyBorder="1" applyAlignment="1">
      <alignment horizontal="center" vertical="center" wrapText="1"/>
    </xf>
    <xf numFmtId="164" fontId="17" fillId="3" borderId="1" xfId="7" applyNumberFormat="1" applyFont="1" applyFill="1" applyBorder="1" applyAlignment="1">
      <alignment horizontal="center" vertical="center" wrapText="1"/>
    </xf>
    <xf numFmtId="165" fontId="17" fillId="3" borderId="1" xfId="7" applyNumberFormat="1" applyFont="1" applyFill="1" applyBorder="1" applyAlignment="1">
      <alignment horizontal="center" vertical="center" wrapText="1"/>
    </xf>
    <xf numFmtId="0" fontId="10" fillId="0" borderId="0" xfId="7" applyAlignment="1">
      <alignment vertical="center" wrapText="1"/>
    </xf>
    <xf numFmtId="15" fontId="18" fillId="0" borderId="1" xfId="7" applyNumberFormat="1" applyFont="1" applyBorder="1" applyAlignment="1">
      <alignment horizontal="center"/>
    </xf>
    <xf numFmtId="166" fontId="18" fillId="0" borderId="1" xfId="7" applyNumberFormat="1" applyFont="1" applyBorder="1"/>
    <xf numFmtId="15" fontId="19" fillId="0" borderId="0" xfId="7" applyNumberFormat="1" applyFont="1" applyAlignment="1">
      <alignment horizontal="center"/>
    </xf>
    <xf numFmtId="166" fontId="19" fillId="0" borderId="0" xfId="7" applyNumberFormat="1" applyFont="1"/>
    <xf numFmtId="15" fontId="18" fillId="0" borderId="0" xfId="7" applyNumberFormat="1" applyFont="1" applyAlignment="1">
      <alignment horizontal="center"/>
    </xf>
    <xf numFmtId="166" fontId="18" fillId="0" borderId="0" xfId="7" applyNumberFormat="1" applyFont="1"/>
    <xf numFmtId="15" fontId="10" fillId="0" borderId="0" xfId="7" quotePrefix="1" applyNumberFormat="1" applyAlignment="1">
      <alignment horizontal="center"/>
    </xf>
    <xf numFmtId="166" fontId="20" fillId="0" borderId="0" xfId="7" applyNumberFormat="1" applyFont="1"/>
    <xf numFmtId="15" fontId="20" fillId="0" borderId="0" xfId="7" quotePrefix="1" applyNumberFormat="1" applyFont="1" applyAlignment="1">
      <alignment horizontal="center"/>
    </xf>
    <xf numFmtId="15" fontId="20" fillId="0" borderId="0" xfId="7" applyNumberFormat="1" applyFont="1" applyAlignment="1">
      <alignment horizontal="center"/>
    </xf>
    <xf numFmtId="167" fontId="19" fillId="0" borderId="0" xfId="7" applyNumberFormat="1" applyFont="1"/>
    <xf numFmtId="168" fontId="20" fillId="0" borderId="0" xfId="7" applyNumberFormat="1" applyFont="1"/>
    <xf numFmtId="0" fontId="10" fillId="0" borderId="0" xfId="7" applyAlignment="1">
      <alignment horizontal="center"/>
    </xf>
    <xf numFmtId="0" fontId="10" fillId="0" borderId="0" xfId="8"/>
    <xf numFmtId="0" fontId="21" fillId="0" borderId="1" xfId="8" applyFont="1" applyBorder="1" applyAlignment="1">
      <alignment horizontal="center"/>
    </xf>
    <xf numFmtId="0" fontId="26" fillId="0" borderId="3" xfId="0" applyFont="1" applyBorder="1" applyAlignment="1">
      <alignment horizontal="justify" vertical="center" wrapText="1"/>
    </xf>
    <xf numFmtId="0" fontId="26" fillId="0" borderId="5" xfId="0" applyFont="1" applyBorder="1" applyAlignment="1">
      <alignment horizontal="justify" vertical="center" wrapText="1"/>
    </xf>
    <xf numFmtId="2" fontId="25" fillId="0" borderId="0" xfId="0" applyNumberFormat="1" applyFont="1" applyAlignment="1">
      <alignment horizontal="left"/>
    </xf>
    <xf numFmtId="2" fontId="12" fillId="0" borderId="0" xfId="0" applyNumberFormat="1" applyFont="1" applyAlignment="1">
      <alignment horizontal="center"/>
    </xf>
    <xf numFmtId="170" fontId="12" fillId="0" borderId="0" xfId="0" applyNumberFormat="1" applyFont="1" applyAlignment="1">
      <alignment horizontal="center"/>
    </xf>
    <xf numFmtId="0" fontId="12" fillId="0" borderId="0" xfId="0" applyFont="1" applyAlignment="1">
      <alignment vertical="center"/>
    </xf>
    <xf numFmtId="0" fontId="28" fillId="0" borderId="8" xfId="0" applyFont="1" applyBorder="1" applyAlignment="1">
      <alignment vertical="center" wrapText="1"/>
    </xf>
    <xf numFmtId="0" fontId="26" fillId="0" borderId="11" xfId="0" applyFont="1" applyBorder="1" applyAlignment="1">
      <alignment horizontal="justify" vertical="center" wrapText="1"/>
    </xf>
    <xf numFmtId="0" fontId="26" fillId="0" borderId="14" xfId="0" applyFont="1" applyBorder="1" applyAlignment="1">
      <alignment horizontal="justify" vertical="center" wrapText="1"/>
    </xf>
    <xf numFmtId="0" fontId="29" fillId="0" borderId="1" xfId="0" applyFont="1" applyBorder="1" applyAlignment="1">
      <alignment horizontal="center" vertical="center" wrapText="1"/>
    </xf>
    <xf numFmtId="0" fontId="29" fillId="0" borderId="1" xfId="0" applyFont="1" applyBorder="1" applyAlignment="1">
      <alignment vertical="center" wrapText="1"/>
    </xf>
    <xf numFmtId="0" fontId="23" fillId="0" borderId="1" xfId="0" applyFont="1" applyBorder="1" applyAlignment="1">
      <alignment horizontal="center" vertical="center" wrapText="1"/>
    </xf>
    <xf numFmtId="0" fontId="25" fillId="0" borderId="1" xfId="0" applyFont="1" applyBorder="1"/>
    <xf numFmtId="0" fontId="13" fillId="0" borderId="0" xfId="0" applyFont="1" applyAlignment="1">
      <alignment vertical="center" wrapText="1"/>
    </xf>
    <xf numFmtId="2" fontId="13" fillId="0" borderId="0" xfId="0" applyNumberFormat="1" applyFont="1" applyAlignment="1">
      <alignment horizontal="center" vertical="center" wrapText="1"/>
    </xf>
    <xf numFmtId="2" fontId="13" fillId="0" borderId="0" xfId="0" applyNumberFormat="1" applyFont="1" applyAlignment="1">
      <alignment horizontal="right" vertical="center" wrapText="1"/>
    </xf>
    <xf numFmtId="2" fontId="12" fillId="0" borderId="0" xfId="0" applyNumberFormat="1" applyFont="1" applyAlignment="1">
      <alignment horizontal="center" vertical="center" wrapText="1"/>
    </xf>
    <xf numFmtId="2" fontId="12" fillId="0" borderId="0" xfId="0" applyNumberFormat="1" applyFont="1" applyAlignment="1">
      <alignment horizontal="right" vertical="center" wrapText="1"/>
    </xf>
    <xf numFmtId="0" fontId="12" fillId="0" borderId="0" xfId="0" applyFont="1" applyAlignment="1">
      <alignment vertical="center" wrapText="1"/>
    </xf>
    <xf numFmtId="4" fontId="13" fillId="0" borderId="0" xfId="0" applyNumberFormat="1" applyFont="1" applyAlignment="1">
      <alignment horizontal="center" vertical="center"/>
    </xf>
    <xf numFmtId="0" fontId="13" fillId="0" borderId="0" xfId="0" applyFont="1" applyAlignment="1">
      <alignment vertical="center"/>
    </xf>
    <xf numFmtId="2" fontId="13" fillId="0" borderId="0" xfId="0" applyNumberFormat="1" applyFont="1" applyAlignment="1">
      <alignment horizontal="right" vertical="center"/>
    </xf>
    <xf numFmtId="0" fontId="12" fillId="0" borderId="1" xfId="0" applyFont="1" applyBorder="1" applyAlignment="1">
      <alignment horizontal="center" vertical="center" wrapText="1"/>
    </xf>
    <xf numFmtId="4" fontId="12" fillId="0" borderId="1" xfId="0" applyNumberFormat="1" applyFont="1" applyBorder="1" applyAlignment="1">
      <alignment horizontal="center" vertical="center" wrapText="1"/>
    </xf>
    <xf numFmtId="0" fontId="30" fillId="0" borderId="1" xfId="0" applyFont="1" applyBorder="1" applyAlignment="1">
      <alignment horizontal="center" vertical="center" wrapText="1"/>
    </xf>
    <xf numFmtId="2" fontId="12" fillId="0" borderId="1" xfId="0" applyNumberFormat="1" applyFont="1" applyBorder="1" applyAlignment="1">
      <alignment horizontal="center" vertical="center" wrapText="1"/>
    </xf>
    <xf numFmtId="0" fontId="13" fillId="0" borderId="1" xfId="0" applyFont="1" applyBorder="1" applyAlignment="1">
      <alignment vertical="center"/>
    </xf>
    <xf numFmtId="4"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2" fontId="13" fillId="0" borderId="1" xfId="0" applyNumberFormat="1" applyFont="1" applyBorder="1" applyAlignment="1">
      <alignment horizontal="right" vertical="center"/>
    </xf>
    <xf numFmtId="0" fontId="31" fillId="0" borderId="0" xfId="0" applyFont="1" applyAlignment="1">
      <alignment vertical="center"/>
    </xf>
    <xf numFmtId="4" fontId="32" fillId="0" borderId="0" xfId="0" applyNumberFormat="1" applyFont="1" applyAlignment="1">
      <alignment horizontal="center"/>
    </xf>
    <xf numFmtId="0" fontId="32" fillId="0" borderId="0" xfId="0" applyFont="1"/>
    <xf numFmtId="0" fontId="33" fillId="0" borderId="1" xfId="0" applyFont="1" applyBorder="1" applyAlignment="1">
      <alignment horizontal="center" vertical="center" wrapText="1"/>
    </xf>
    <xf numFmtId="4" fontId="33" fillId="0" borderId="1" xfId="0" applyNumberFormat="1" applyFont="1" applyBorder="1" applyAlignment="1">
      <alignment horizontal="center" vertical="center" wrapText="1"/>
    </xf>
    <xf numFmtId="0" fontId="0" fillId="0" borderId="1" xfId="0" applyBorder="1"/>
    <xf numFmtId="2" fontId="0" fillId="0" borderId="1" xfId="0" applyNumberFormat="1" applyBorder="1" applyAlignment="1">
      <alignment horizontal="center"/>
    </xf>
    <xf numFmtId="4" fontId="0" fillId="0" borderId="1" xfId="0" applyNumberFormat="1" applyBorder="1" applyAlignment="1">
      <alignment horizontal="center" wrapText="1"/>
    </xf>
    <xf numFmtId="2" fontId="0" fillId="0" borderId="0" xfId="0" applyNumberFormat="1"/>
    <xf numFmtId="4" fontId="13" fillId="0" borderId="1" xfId="0" applyNumberFormat="1" applyFont="1" applyBorder="1" applyAlignment="1">
      <alignment horizontal="right" vertical="center"/>
    </xf>
    <xf numFmtId="0" fontId="23" fillId="0" borderId="1" xfId="0" applyFont="1" applyBorder="1"/>
    <xf numFmtId="0" fontId="23" fillId="0" borderId="0" xfId="0" applyFont="1"/>
    <xf numFmtId="2" fontId="0" fillId="0" borderId="0" xfId="0" applyNumberFormat="1" applyAlignment="1">
      <alignment horizontal="center"/>
    </xf>
    <xf numFmtId="4" fontId="0" fillId="0" borderId="0" xfId="0" applyNumberFormat="1" applyAlignment="1">
      <alignment horizontal="center" wrapText="1"/>
    </xf>
    <xf numFmtId="0" fontId="34" fillId="0" borderId="0" xfId="0" applyFont="1" applyAlignment="1">
      <alignment vertical="center"/>
    </xf>
    <xf numFmtId="0" fontId="13" fillId="0" borderId="0" xfId="9" applyFont="1"/>
    <xf numFmtId="2" fontId="13" fillId="0" borderId="0" xfId="9" applyNumberFormat="1" applyFont="1"/>
    <xf numFmtId="2" fontId="13" fillId="0" borderId="0" xfId="9" applyNumberFormat="1" applyFont="1" applyAlignment="1">
      <alignment horizontal="right"/>
    </xf>
    <xf numFmtId="0" fontId="29" fillId="0" borderId="0" xfId="0" applyFont="1"/>
    <xf numFmtId="2" fontId="12" fillId="0" borderId="0" xfId="10" applyNumberFormat="1" applyFont="1" applyAlignment="1">
      <alignment horizontal="center"/>
    </xf>
    <xf numFmtId="4" fontId="0" fillId="0" borderId="0" xfId="0" applyNumberFormat="1" applyAlignment="1">
      <alignment horizontal="center" vertical="center"/>
    </xf>
    <xf numFmtId="4" fontId="13" fillId="0" borderId="0" xfId="9" applyNumberFormat="1" applyFont="1" applyAlignment="1">
      <alignment horizontal="right"/>
    </xf>
    <xf numFmtId="4" fontId="0" fillId="0" borderId="0" xfId="0" applyNumberFormat="1" applyAlignment="1">
      <alignment horizontal="center"/>
    </xf>
    <xf numFmtId="4" fontId="29" fillId="0" borderId="0" xfId="0" applyNumberFormat="1" applyFont="1" applyAlignment="1">
      <alignment horizontal="center"/>
    </xf>
    <xf numFmtId="0" fontId="0" fillId="0" borderId="0" xfId="0" applyAlignment="1">
      <alignment wrapText="1"/>
    </xf>
    <xf numFmtId="0" fontId="25" fillId="0" borderId="0" xfId="10" applyFont="1"/>
    <xf numFmtId="4" fontId="24" fillId="0" borderId="0" xfId="10" applyNumberFormat="1" applyFont="1" applyAlignment="1">
      <alignment horizontal="center"/>
    </xf>
    <xf numFmtId="4" fontId="25" fillId="0" borderId="0" xfId="10" applyNumberFormat="1" applyFont="1" applyAlignment="1">
      <alignment horizontal="center"/>
    </xf>
    <xf numFmtId="4" fontId="0" fillId="0" borderId="0" xfId="0" applyNumberFormat="1" applyAlignment="1">
      <alignment vertical="center"/>
    </xf>
    <xf numFmtId="4" fontId="0" fillId="0" borderId="0" xfId="0" applyNumberFormat="1"/>
    <xf numFmtId="4" fontId="29" fillId="0" borderId="0" xfId="0" applyNumberFormat="1" applyFont="1"/>
    <xf numFmtId="0" fontId="28" fillId="0" borderId="17" xfId="0" applyFont="1" applyBorder="1" applyAlignment="1">
      <alignment vertical="center" wrapText="1"/>
    </xf>
    <xf numFmtId="0" fontId="26" fillId="0" borderId="19" xfId="0" applyFont="1" applyBorder="1" applyAlignment="1">
      <alignment horizontal="justify" vertical="center" wrapText="1"/>
    </xf>
    <xf numFmtId="0" fontId="26" fillId="0" borderId="21" xfId="0" applyFont="1" applyBorder="1" applyAlignment="1">
      <alignment horizontal="justify" vertical="center" wrapText="1"/>
    </xf>
    <xf numFmtId="0" fontId="23" fillId="0" borderId="1" xfId="0" applyFont="1" applyBorder="1" applyAlignment="1">
      <alignment horizontal="left" vertical="center" wrapText="1" indent="2"/>
    </xf>
    <xf numFmtId="0" fontId="9" fillId="0" borderId="0" xfId="0" applyFont="1"/>
    <xf numFmtId="170" fontId="0" fillId="0" borderId="0" xfId="0" applyNumberFormat="1"/>
    <xf numFmtId="0" fontId="36" fillId="0" borderId="1" xfId="0" applyFont="1" applyBorder="1" applyAlignment="1">
      <alignment vertical="center" wrapText="1"/>
    </xf>
    <xf numFmtId="3" fontId="36" fillId="0" borderId="1" xfId="0" applyNumberFormat="1" applyFont="1" applyBorder="1" applyAlignment="1">
      <alignment horizontal="center" vertical="center" wrapText="1"/>
    </xf>
    <xf numFmtId="4" fontId="22" fillId="0" borderId="1" xfId="0" applyNumberFormat="1" applyFont="1" applyBorder="1" applyAlignment="1">
      <alignment horizontal="center"/>
    </xf>
    <xf numFmtId="4" fontId="22" fillId="0" borderId="0" xfId="0" applyNumberFormat="1" applyFont="1" applyAlignment="1">
      <alignment horizontal="center"/>
    </xf>
    <xf numFmtId="0" fontId="9" fillId="0" borderId="1" xfId="0" applyFont="1" applyBorder="1" applyProtection="1">
      <protection locked="0"/>
    </xf>
    <xf numFmtId="0" fontId="26" fillId="0" borderId="11" xfId="0" applyFont="1" applyBorder="1" applyAlignment="1">
      <alignment vertical="center" wrapText="1"/>
    </xf>
    <xf numFmtId="0" fontId="26" fillId="0" borderId="14" xfId="0" applyFont="1" applyBorder="1" applyAlignment="1">
      <alignment vertical="center" wrapText="1"/>
    </xf>
    <xf numFmtId="0" fontId="24" fillId="0" borderId="0" xfId="0" applyFont="1" applyAlignment="1">
      <alignment vertical="center" wrapText="1"/>
    </xf>
    <xf numFmtId="4" fontId="0" fillId="0" borderId="1" xfId="0" applyNumberFormat="1" applyBorder="1" applyAlignment="1">
      <alignment horizontal="center"/>
    </xf>
    <xf numFmtId="4" fontId="13" fillId="0" borderId="1" xfId="0" applyNumberFormat="1" applyFont="1" applyBorder="1" applyAlignment="1">
      <alignment horizontal="center"/>
    </xf>
    <xf numFmtId="0" fontId="28" fillId="0" borderId="10" xfId="0" applyFont="1" applyBorder="1" applyAlignment="1">
      <alignment vertical="center" wrapText="1"/>
    </xf>
    <xf numFmtId="0" fontId="0" fillId="0" borderId="13" xfId="0" applyBorder="1" applyAlignment="1">
      <alignment wrapText="1"/>
    </xf>
    <xf numFmtId="0" fontId="24" fillId="0" borderId="0" xfId="0" applyFont="1" applyAlignment="1">
      <alignment wrapText="1"/>
    </xf>
    <xf numFmtId="0" fontId="26" fillId="0" borderId="13" xfId="0" applyFont="1" applyBorder="1" applyAlignment="1">
      <alignment horizontal="justify" vertical="center" wrapText="1"/>
    </xf>
    <xf numFmtId="0" fontId="26" fillId="0" borderId="16" xfId="0" applyFont="1" applyBorder="1" applyAlignment="1">
      <alignment horizontal="justify" vertical="center" wrapText="1"/>
    </xf>
    <xf numFmtId="2" fontId="13" fillId="0" borderId="1" xfId="0" applyNumberFormat="1" applyFont="1" applyBorder="1"/>
    <xf numFmtId="0" fontId="13" fillId="0" borderId="1" xfId="0" applyFont="1" applyBorder="1"/>
    <xf numFmtId="0" fontId="26" fillId="0" borderId="30" xfId="0" applyFont="1" applyBorder="1" applyAlignment="1">
      <alignment horizontal="justify" vertical="center" wrapText="1"/>
    </xf>
    <xf numFmtId="0" fontId="9" fillId="0" borderId="1" xfId="0" applyFont="1" applyBorder="1"/>
    <xf numFmtId="2" fontId="9" fillId="0" borderId="1" xfId="0" applyNumberFormat="1" applyFont="1" applyBorder="1" applyAlignment="1" applyProtection="1">
      <alignment horizontal="center"/>
      <protection locked="0"/>
    </xf>
    <xf numFmtId="0" fontId="37" fillId="0" borderId="1" xfId="0" applyFont="1" applyBorder="1" applyAlignment="1">
      <alignment horizontal="center" vertical="center" wrapText="1"/>
    </xf>
    <xf numFmtId="4" fontId="9" fillId="0" borderId="1" xfId="0" applyNumberFormat="1" applyFont="1" applyBorder="1" applyAlignment="1">
      <alignment horizontal="center"/>
    </xf>
    <xf numFmtId="2" fontId="9" fillId="0" borderId="1" xfId="0" applyNumberFormat="1" applyFont="1" applyBorder="1" applyAlignment="1">
      <alignment horizontal="center"/>
    </xf>
    <xf numFmtId="0" fontId="12" fillId="0" borderId="0" xfId="0" applyFont="1" applyFill="1"/>
    <xf numFmtId="0" fontId="12" fillId="0" borderId="0" xfId="6" applyFont="1"/>
    <xf numFmtId="0" fontId="39" fillId="0" borderId="0" xfId="0" applyFont="1" applyAlignment="1">
      <alignment vertical="center"/>
    </xf>
    <xf numFmtId="171" fontId="39" fillId="0" borderId="0" xfId="0" applyNumberFormat="1" applyFont="1" applyAlignment="1">
      <alignment horizontal="center" vertical="center"/>
    </xf>
    <xf numFmtId="0" fontId="40" fillId="0" borderId="1" xfId="0" applyFont="1" applyBorder="1" applyAlignment="1">
      <alignment horizontal="center" vertical="center" wrapText="1"/>
    </xf>
    <xf numFmtId="43" fontId="41" fillId="0" borderId="1" xfId="12" applyFont="1" applyFill="1" applyBorder="1" applyAlignment="1">
      <alignment horizontal="center" vertical="center" wrapText="1"/>
    </xf>
    <xf numFmtId="43" fontId="18" fillId="0" borderId="1" xfId="13" applyFont="1" applyFill="1" applyBorder="1" applyAlignment="1">
      <alignment horizontal="center" vertical="top" wrapText="1"/>
    </xf>
    <xf numFmtId="0" fontId="24" fillId="0" borderId="0" xfId="0" quotePrefix="1" applyFont="1" applyAlignment="1">
      <alignment vertical="center"/>
    </xf>
    <xf numFmtId="0" fontId="24" fillId="0" borderId="0" xfId="0" applyFont="1" applyAlignment="1">
      <alignment vertical="center"/>
    </xf>
    <xf numFmtId="2" fontId="24" fillId="0" borderId="0" xfId="0" applyNumberFormat="1" applyFont="1" applyAlignment="1">
      <alignment horizontal="right" vertical="center"/>
    </xf>
    <xf numFmtId="0" fontId="38" fillId="0" borderId="0" xfId="0" applyFont="1"/>
    <xf numFmtId="2" fontId="24" fillId="0" borderId="0" xfId="6" applyNumberFormat="1" applyFont="1" applyAlignment="1">
      <alignment horizontal="center"/>
    </xf>
    <xf numFmtId="0" fontId="16" fillId="0" borderId="1" xfId="10" applyFont="1" applyBorder="1" applyAlignment="1">
      <alignment horizontal="justify" vertical="top" wrapText="1"/>
    </xf>
    <xf numFmtId="4" fontId="16" fillId="0" borderId="1" xfId="12" applyNumberFormat="1" applyFont="1" applyFill="1" applyBorder="1" applyAlignment="1">
      <alignment horizontal="center" vertical="center"/>
    </xf>
    <xf numFmtId="0" fontId="43" fillId="0" borderId="1" xfId="0" applyFont="1" applyBorder="1"/>
    <xf numFmtId="4" fontId="18" fillId="0" borderId="1" xfId="12" applyNumberFormat="1" applyFont="1" applyFill="1" applyBorder="1" applyAlignment="1">
      <alignment horizontal="right" vertical="center"/>
    </xf>
    <xf numFmtId="4" fontId="41" fillId="0" borderId="1" xfId="12" applyNumberFormat="1" applyFont="1" applyFill="1" applyBorder="1" applyAlignment="1">
      <alignment horizontal="right"/>
    </xf>
    <xf numFmtId="43" fontId="18" fillId="0" borderId="1" xfId="11" applyFont="1" applyFill="1" applyBorder="1" applyAlignment="1">
      <alignment horizontal="center" vertical="top" wrapText="1"/>
    </xf>
    <xf numFmtId="3" fontId="18" fillId="0" borderId="1" xfId="12" applyNumberFormat="1" applyFont="1" applyFill="1" applyBorder="1" applyAlignment="1">
      <alignment horizontal="center" vertical="center"/>
    </xf>
    <xf numFmtId="4" fontId="0" fillId="0" borderId="1" xfId="0" applyNumberFormat="1" applyBorder="1"/>
    <xf numFmtId="2" fontId="0" fillId="0" borderId="1" xfId="0" applyNumberFormat="1" applyBorder="1"/>
    <xf numFmtId="0" fontId="25" fillId="0" borderId="0" xfId="6" applyFont="1" applyFill="1" applyAlignment="1">
      <alignment wrapText="1"/>
    </xf>
    <xf numFmtId="17" fontId="7" fillId="0" borderId="1" xfId="0" applyNumberFormat="1" applyFont="1" applyFill="1" applyBorder="1"/>
    <xf numFmtId="0" fontId="7" fillId="0" borderId="1" xfId="0" applyFont="1" applyFill="1" applyBorder="1" applyAlignment="1">
      <alignment horizontal="center"/>
    </xf>
    <xf numFmtId="0" fontId="22" fillId="0" borderId="1" xfId="0" applyFont="1" applyFill="1" applyBorder="1"/>
    <xf numFmtId="3" fontId="22" fillId="0" borderId="1" xfId="0" applyNumberFormat="1" applyFont="1" applyFill="1" applyBorder="1" applyAlignment="1">
      <alignment horizontal="center"/>
    </xf>
    <xf numFmtId="0" fontId="22" fillId="0" borderId="1" xfId="0" applyFont="1" applyFill="1" applyBorder="1" applyAlignment="1">
      <alignment horizontal="center"/>
    </xf>
    <xf numFmtId="0" fontId="22" fillId="0" borderId="0" xfId="0" applyFont="1"/>
    <xf numFmtId="4" fontId="22" fillId="0" borderId="1" xfId="0" applyNumberFormat="1" applyFont="1" applyFill="1" applyBorder="1"/>
    <xf numFmtId="0" fontId="22" fillId="0" borderId="0" xfId="0" applyFont="1" applyFill="1"/>
    <xf numFmtId="2" fontId="22" fillId="0" borderId="0" xfId="0" applyNumberFormat="1" applyFont="1" applyFill="1" applyAlignment="1">
      <alignment horizontal="right"/>
    </xf>
    <xf numFmtId="4" fontId="22" fillId="0" borderId="1" xfId="0" applyNumberFormat="1" applyFont="1" applyFill="1" applyBorder="1" applyAlignment="1">
      <alignment horizontal="right"/>
    </xf>
    <xf numFmtId="0" fontId="25" fillId="0" borderId="0" xfId="0" applyFont="1" applyAlignment="1">
      <alignment vertical="center"/>
    </xf>
    <xf numFmtId="43" fontId="42" fillId="0" borderId="0" xfId="12" applyFont="1" applyFill="1"/>
    <xf numFmtId="0" fontId="23" fillId="0" borderId="0" xfId="10"/>
    <xf numFmtId="0" fontId="39" fillId="0" borderId="1" xfId="10" applyFont="1" applyBorder="1" applyAlignment="1">
      <alignment horizontal="center" vertical="center" wrapText="1"/>
    </xf>
    <xf numFmtId="4" fontId="39" fillId="0" borderId="1" xfId="12" applyNumberFormat="1" applyFont="1" applyFill="1" applyBorder="1" applyAlignment="1">
      <alignment horizontal="center" vertical="center" wrapText="1"/>
    </xf>
    <xf numFmtId="4" fontId="39" fillId="0" borderId="1" xfId="10" applyNumberFormat="1" applyFont="1" applyBorder="1" applyAlignment="1">
      <alignment horizontal="center" vertical="center" wrapText="1"/>
    </xf>
    <xf numFmtId="0" fontId="24" fillId="0" borderId="0" xfId="0" applyFont="1" applyAlignment="1">
      <alignment horizontal="center"/>
    </xf>
    <xf numFmtId="0" fontId="32" fillId="0" borderId="1" xfId="0" applyFont="1" applyBorder="1" applyAlignment="1">
      <alignment horizontal="center" vertical="center"/>
    </xf>
    <xf numFmtId="0" fontId="32" fillId="0" borderId="1" xfId="0" applyFont="1" applyBorder="1" applyAlignment="1">
      <alignment horizontal="center" vertical="top" wrapText="1"/>
    </xf>
    <xf numFmtId="43" fontId="32" fillId="0" borderId="1" xfId="12" applyFont="1" applyFill="1" applyBorder="1" applyAlignment="1">
      <alignment horizontal="center" vertical="top" wrapText="1"/>
    </xf>
    <xf numFmtId="0" fontId="39" fillId="0" borderId="0" xfId="10" applyFont="1" applyAlignment="1">
      <alignment horizontal="justify" vertical="top" wrapText="1"/>
    </xf>
    <xf numFmtId="43" fontId="39" fillId="0" borderId="0" xfId="12" applyFont="1" applyFill="1" applyAlignment="1">
      <alignment horizontal="center"/>
    </xf>
    <xf numFmtId="37" fontId="7" fillId="0" borderId="0" xfId="12" applyNumberFormat="1" applyFont="1" applyFill="1" applyBorder="1"/>
    <xf numFmtId="0" fontId="39" fillId="0" borderId="1" xfId="10" applyFont="1" applyBorder="1" applyAlignment="1">
      <alignment horizontal="justify" vertical="top" wrapText="1"/>
    </xf>
    <xf numFmtId="43" fontId="39" fillId="0" borderId="1" xfId="12" applyFont="1" applyFill="1" applyBorder="1" applyAlignment="1">
      <alignment horizontal="center" vertical="center"/>
    </xf>
    <xf numFmtId="43" fontId="39" fillId="0" borderId="1" xfId="12" applyFont="1" applyFill="1" applyBorder="1" applyAlignment="1">
      <alignment horizontal="center"/>
    </xf>
    <xf numFmtId="0" fontId="39" fillId="0" borderId="1" xfId="10" applyFont="1" applyBorder="1"/>
    <xf numFmtId="43" fontId="18" fillId="0" borderId="1" xfId="13" applyFont="1" applyFill="1" applyBorder="1" applyAlignment="1">
      <alignment vertical="top" wrapText="1"/>
    </xf>
    <xf numFmtId="0" fontId="24" fillId="0" borderId="0" xfId="6" applyFont="1"/>
    <xf numFmtId="2" fontId="24" fillId="0" borderId="0" xfId="6" applyNumberFormat="1" applyFont="1" applyAlignment="1">
      <alignment horizontal="right"/>
    </xf>
    <xf numFmtId="37" fontId="5" fillId="0" borderId="1" xfId="14" applyNumberFormat="1" applyFont="1" applyFill="1" applyBorder="1" applyAlignment="1">
      <alignment horizontal="center"/>
    </xf>
    <xf numFmtId="17" fontId="5" fillId="0" borderId="1" xfId="0" applyNumberFormat="1" applyFont="1" applyFill="1" applyBorder="1"/>
    <xf numFmtId="0" fontId="5" fillId="0" borderId="1" xfId="0" applyFont="1" applyFill="1" applyBorder="1" applyAlignment="1">
      <alignment horizontal="center"/>
    </xf>
    <xf numFmtId="43" fontId="5" fillId="0" borderId="1" xfId="0" applyNumberFormat="1" applyFont="1" applyFill="1" applyBorder="1"/>
    <xf numFmtId="43" fontId="5" fillId="0" borderId="1" xfId="11" applyFont="1" applyFill="1" applyBorder="1"/>
    <xf numFmtId="43" fontId="39" fillId="0" borderId="1" xfId="12" applyFont="1" applyFill="1" applyBorder="1" applyAlignment="1">
      <alignment horizontal="center" vertical="center" wrapText="1"/>
    </xf>
    <xf numFmtId="3" fontId="22" fillId="0" borderId="1" xfId="0" applyNumberFormat="1" applyFont="1" applyBorder="1" applyAlignment="1">
      <alignment horizontal="center"/>
    </xf>
    <xf numFmtId="43" fontId="39" fillId="0" borderId="0" xfId="12" applyFont="1" applyFill="1" applyAlignment="1">
      <alignment vertical="center"/>
    </xf>
    <xf numFmtId="4" fontId="5" fillId="0" borderId="1" xfId="0" applyNumberFormat="1" applyFont="1" applyFill="1" applyBorder="1" applyAlignment="1">
      <alignment horizontal="right"/>
    </xf>
    <xf numFmtId="43" fontId="18" fillId="0" borderId="1" xfId="12" applyFont="1" applyFill="1" applyBorder="1" applyAlignment="1">
      <alignment horizontal="center" vertical="center" wrapText="1"/>
    </xf>
    <xf numFmtId="43" fontId="41" fillId="0" borderId="0" xfId="12" applyFont="1" applyFill="1" applyBorder="1" applyAlignment="1">
      <alignment horizontal="center" vertical="center"/>
    </xf>
    <xf numFmtId="37" fontId="5" fillId="0" borderId="0" xfId="12" applyNumberFormat="1" applyFont="1" applyFill="1" applyBorder="1" applyAlignment="1">
      <alignment horizontal="center"/>
    </xf>
    <xf numFmtId="43" fontId="5" fillId="0" borderId="0" xfId="12" applyFont="1" applyFill="1" applyBorder="1" applyAlignment="1">
      <alignment horizontal="center" vertical="center"/>
    </xf>
    <xf numFmtId="4" fontId="39" fillId="0" borderId="0" xfId="12" applyNumberFormat="1" applyFont="1" applyFill="1" applyBorder="1" applyAlignment="1">
      <alignment horizontal="center" vertical="center"/>
    </xf>
    <xf numFmtId="39" fontId="5" fillId="0" borderId="0" xfId="12" applyNumberFormat="1" applyFont="1" applyFill="1" applyBorder="1" applyAlignment="1" applyProtection="1">
      <alignment horizontal="right"/>
      <protection locked="0"/>
    </xf>
    <xf numFmtId="43" fontId="5" fillId="0" borderId="0" xfId="12" applyFont="1" applyFill="1" applyBorder="1" applyProtection="1">
      <protection locked="0"/>
    </xf>
    <xf numFmtId="2" fontId="13" fillId="0" borderId="0" xfId="0" applyNumberFormat="1" applyFont="1" applyFill="1" applyAlignment="1">
      <alignment horizontal="center"/>
    </xf>
    <xf numFmtId="40" fontId="0" fillId="0" borderId="0" xfId="0" applyNumberFormat="1" applyFont="1" applyFill="1" applyBorder="1"/>
    <xf numFmtId="4" fontId="22" fillId="0" borderId="1" xfId="0" applyNumberFormat="1" applyFont="1" applyFill="1" applyBorder="1" applyAlignment="1">
      <alignment horizontal="center"/>
    </xf>
    <xf numFmtId="4" fontId="22" fillId="0" borderId="1" xfId="0" applyNumberFormat="1" applyFont="1" applyFill="1" applyBorder="1" applyAlignment="1">
      <alignment horizontal="center" vertical="center" wrapText="1"/>
    </xf>
    <xf numFmtId="2" fontId="12" fillId="0" borderId="0" xfId="0" applyNumberFormat="1" applyFont="1" applyFill="1"/>
    <xf numFmtId="2" fontId="12" fillId="0" borderId="0" xfId="0" applyNumberFormat="1" applyFont="1" applyFill="1" applyAlignment="1">
      <alignment horizontal="right"/>
    </xf>
    <xf numFmtId="0" fontId="12" fillId="0" borderId="0" xfId="0" applyFont="1" applyFill="1" applyAlignment="1">
      <alignment vertical="center"/>
    </xf>
    <xf numFmtId="4" fontId="12" fillId="0" borderId="0" xfId="0" applyNumberFormat="1" applyFont="1" applyFill="1"/>
    <xf numFmtId="0" fontId="25" fillId="0" borderId="0" xfId="0" applyFont="1" applyFill="1" applyAlignment="1">
      <alignment vertical="center" wrapText="1"/>
    </xf>
    <xf numFmtId="10" fontId="25" fillId="0" borderId="0" xfId="0" applyNumberFormat="1" applyFont="1" applyFill="1" applyAlignment="1">
      <alignment horizontal="center" vertical="center"/>
    </xf>
    <xf numFmtId="0" fontId="13" fillId="0" borderId="1" xfId="0" applyFont="1" applyBorder="1" applyAlignment="1">
      <alignment horizontal="center"/>
    </xf>
    <xf numFmtId="2" fontId="25" fillId="0" borderId="0" xfId="0" applyNumberFormat="1" applyFont="1"/>
    <xf numFmtId="4" fontId="24" fillId="0" borderId="0" xfId="0" applyNumberFormat="1" applyFont="1"/>
    <xf numFmtId="0" fontId="26" fillId="0" borderId="13" xfId="0" applyFont="1" applyBorder="1" applyAlignment="1">
      <alignment vertical="center" wrapText="1"/>
    </xf>
    <xf numFmtId="0" fontId="26" fillId="0" borderId="16" xfId="0" applyFont="1" applyBorder="1" applyAlignment="1">
      <alignment vertical="center" wrapText="1"/>
    </xf>
    <xf numFmtId="0" fontId="26" fillId="0" borderId="5" xfId="0" applyFont="1" applyBorder="1" applyAlignment="1">
      <alignment vertical="center" wrapText="1"/>
    </xf>
    <xf numFmtId="2" fontId="24" fillId="0" borderId="0" xfId="0" applyNumberFormat="1" applyFont="1" applyAlignment="1">
      <alignment horizontal="right" vertical="center" wrapText="1"/>
    </xf>
    <xf numFmtId="0" fontId="28" fillId="0" borderId="11" xfId="0" applyFont="1" applyBorder="1" applyAlignment="1">
      <alignment vertical="center" wrapText="1"/>
    </xf>
    <xf numFmtId="0" fontId="29" fillId="0" borderId="1" xfId="0" applyFont="1" applyBorder="1" applyAlignment="1">
      <alignment horizontal="center" vertical="center" wrapText="1"/>
    </xf>
    <xf numFmtId="0" fontId="46" fillId="0" borderId="0" xfId="0" applyFont="1" applyAlignment="1">
      <alignment vertical="center" wrapText="1"/>
    </xf>
    <xf numFmtId="0" fontId="13" fillId="0" borderId="0" xfId="0" applyFont="1" applyAlignment="1">
      <alignment wrapText="1"/>
    </xf>
    <xf numFmtId="0" fontId="14" fillId="0" borderId="0" xfId="1" applyFill="1" applyAlignment="1" applyProtection="1"/>
    <xf numFmtId="0" fontId="13" fillId="0" borderId="1" xfId="0" applyFont="1" applyBorder="1" applyAlignment="1">
      <alignment wrapText="1"/>
    </xf>
    <xf numFmtId="10" fontId="25" fillId="0" borderId="0" xfId="15" applyNumberFormat="1" applyFont="1" applyFill="1" applyBorder="1" applyAlignment="1">
      <alignment horizontal="center" vertical="center"/>
    </xf>
    <xf numFmtId="4" fontId="26" fillId="0" borderId="1" xfId="12" applyNumberFormat="1" applyFont="1" applyFill="1" applyBorder="1" applyAlignment="1">
      <alignment horizontal="center" vertical="center" wrapText="1"/>
    </xf>
    <xf numFmtId="0" fontId="40" fillId="0" borderId="4" xfId="0" applyFont="1" applyBorder="1" applyAlignment="1">
      <alignment horizontal="center" vertical="center" wrapText="1"/>
    </xf>
    <xf numFmtId="0" fontId="24" fillId="0" borderId="1" xfId="0" applyFont="1" applyBorder="1" applyAlignment="1">
      <alignment horizontal="center"/>
    </xf>
    <xf numFmtId="4" fontId="25" fillId="0" borderId="1" xfId="0" applyNumberFormat="1" applyFont="1" applyBorder="1" applyAlignment="1">
      <alignment vertical="top"/>
    </xf>
    <xf numFmtId="10" fontId="25" fillId="0" borderId="0" xfId="0" applyNumberFormat="1" applyFont="1" applyAlignment="1">
      <alignment horizontal="center"/>
    </xf>
    <xf numFmtId="0" fontId="22" fillId="0" borderId="1" xfId="0" applyFont="1" applyBorder="1" applyAlignment="1">
      <alignment horizontal="center"/>
    </xf>
    <xf numFmtId="2" fontId="24" fillId="0" borderId="0" xfId="0" applyNumberFormat="1" applyFont="1"/>
    <xf numFmtId="0" fontId="41" fillId="0" borderId="1" xfId="0" applyFont="1" applyBorder="1"/>
    <xf numFmtId="37" fontId="3" fillId="0" borderId="0" xfId="14" applyNumberFormat="1" applyFont="1" applyFill="1" applyBorder="1" applyAlignment="1">
      <alignment horizontal="center"/>
    </xf>
    <xf numFmtId="0" fontId="40" fillId="0" borderId="0" xfId="0" applyFont="1"/>
    <xf numFmtId="3" fontId="40" fillId="0" borderId="0" xfId="0" applyNumberFormat="1" applyFont="1" applyAlignment="1">
      <alignment horizontal="center"/>
    </xf>
    <xf numFmtId="17" fontId="2" fillId="0" borderId="1" xfId="0" applyNumberFormat="1" applyFont="1" applyFill="1" applyBorder="1"/>
    <xf numFmtId="0" fontId="2" fillId="0" borderId="1" xfId="0" applyFont="1" applyFill="1" applyBorder="1" applyAlignment="1">
      <alignment horizontal="center"/>
    </xf>
    <xf numFmtId="43" fontId="0" fillId="0" borderId="1" xfId="0" applyNumberFormat="1" applyFill="1" applyBorder="1"/>
    <xf numFmtId="43" fontId="39" fillId="0" borderId="4" xfId="12" applyFont="1" applyFill="1" applyBorder="1" applyAlignment="1">
      <alignment horizontal="center" vertical="center" wrapText="1"/>
    </xf>
    <xf numFmtId="0" fontId="25" fillId="0" borderId="0" xfId="0" applyFont="1" applyFill="1" applyAlignment="1">
      <alignment horizontal="left" vertical="center" wrapText="1"/>
    </xf>
    <xf numFmtId="0" fontId="18" fillId="0" borderId="1" xfId="10" applyFont="1" applyFill="1" applyBorder="1" applyAlignment="1">
      <alignment horizontal="justify" vertical="top" wrapText="1"/>
    </xf>
    <xf numFmtId="3" fontId="18" fillId="0" borderId="1" xfId="12" applyNumberFormat="1" applyFont="1" applyFill="1" applyBorder="1" applyAlignment="1">
      <alignment horizontal="center"/>
    </xf>
    <xf numFmtId="0" fontId="18" fillId="0" borderId="1" xfId="10" applyFont="1" applyFill="1" applyBorder="1" applyAlignment="1">
      <alignment vertical="top" wrapText="1"/>
    </xf>
    <xf numFmtId="0" fontId="22" fillId="0" borderId="0" xfId="0" applyFont="1" applyFill="1" applyBorder="1"/>
    <xf numFmtId="3" fontId="22" fillId="0" borderId="0" xfId="0" applyNumberFormat="1" applyFont="1" applyFill="1" applyBorder="1" applyAlignment="1">
      <alignment horizontal="center"/>
    </xf>
    <xf numFmtId="39" fontId="18" fillId="0" borderId="1" xfId="12" applyNumberFormat="1" applyFont="1" applyFill="1" applyBorder="1" applyAlignment="1">
      <alignment horizontal="right"/>
    </xf>
    <xf numFmtId="43" fontId="45" fillId="0" borderId="1" xfId="13" applyFont="1" applyFill="1" applyBorder="1"/>
    <xf numFmtId="4" fontId="39" fillId="0" borderId="1" xfId="12" applyNumberFormat="1" applyFont="1" applyFill="1" applyBorder="1" applyAlignment="1">
      <alignment horizontal="center"/>
    </xf>
    <xf numFmtId="4" fontId="45" fillId="0" borderId="1" xfId="13" applyNumberFormat="1" applyFont="1" applyFill="1" applyBorder="1"/>
    <xf numFmtId="0" fontId="42" fillId="0" borderId="1" xfId="10" applyFont="1" applyFill="1" applyBorder="1" applyAlignment="1">
      <alignment horizontal="justify" vertical="top" wrapText="1"/>
    </xf>
    <xf numFmtId="17" fontId="1" fillId="0" borderId="1" xfId="0" applyNumberFormat="1" applyFont="1" applyFill="1" applyBorder="1"/>
    <xf numFmtId="3" fontId="1" fillId="0" borderId="1" xfId="0" applyNumberFormat="1" applyFont="1" applyFill="1" applyBorder="1" applyAlignment="1">
      <alignment horizontal="center"/>
    </xf>
    <xf numFmtId="3" fontId="42" fillId="0" borderId="1" xfId="12" applyNumberFormat="1" applyFont="1" applyFill="1" applyBorder="1" applyAlignment="1">
      <alignment horizontal="center"/>
    </xf>
    <xf numFmtId="43" fontId="18" fillId="0" borderId="1" xfId="12" applyFont="1" applyFill="1" applyBorder="1" applyAlignment="1">
      <alignment horizontal="center"/>
    </xf>
    <xf numFmtId="0" fontId="12" fillId="0" borderId="2" xfId="0" applyFont="1" applyFill="1" applyBorder="1"/>
    <xf numFmtId="2" fontId="12" fillId="0" borderId="2" xfId="0" applyNumberFormat="1" applyFont="1" applyFill="1" applyBorder="1"/>
    <xf numFmtId="2" fontId="12" fillId="0" borderId="2" xfId="0" applyNumberFormat="1" applyFont="1" applyFill="1" applyBorder="1" applyAlignment="1">
      <alignment horizontal="right"/>
    </xf>
    <xf numFmtId="2" fontId="12" fillId="0" borderId="0" xfId="0" applyNumberFormat="1" applyFont="1" applyFill="1" applyAlignment="1">
      <alignment horizontal="center"/>
    </xf>
    <xf numFmtId="169" fontId="13" fillId="0" borderId="0" xfId="0" applyNumberFormat="1" applyFont="1" applyFill="1"/>
    <xf numFmtId="170" fontId="12" fillId="0" borderId="0" xfId="0" applyNumberFormat="1" applyFont="1" applyFill="1" applyAlignment="1">
      <alignment horizontal="center"/>
    </xf>
    <xf numFmtId="0" fontId="12" fillId="0" borderId="0" xfId="0" applyFont="1" applyFill="1" applyAlignment="1">
      <alignment wrapText="1"/>
    </xf>
    <xf numFmtId="0" fontId="30" fillId="0" borderId="0" xfId="0" applyFont="1" applyFill="1" applyAlignment="1">
      <alignment vertical="center"/>
    </xf>
    <xf numFmtId="0" fontId="13" fillId="0" borderId="0" xfId="0" applyFont="1" applyFill="1" applyAlignment="1">
      <alignment vertical="center"/>
    </xf>
    <xf numFmtId="0" fontId="29"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29" fillId="0" borderId="1" xfId="0" applyFont="1" applyFill="1" applyBorder="1" applyAlignment="1">
      <alignment horizontal="left" vertical="center" wrapText="1"/>
    </xf>
    <xf numFmtId="4" fontId="29" fillId="0" borderId="1" xfId="0" applyNumberFormat="1" applyFont="1" applyFill="1" applyBorder="1" applyAlignment="1">
      <alignment horizontal="right" vertical="center" wrapText="1"/>
    </xf>
    <xf numFmtId="0" fontId="39" fillId="0" borderId="0" xfId="0" applyFont="1" applyFill="1" applyAlignment="1">
      <alignment vertical="center"/>
    </xf>
    <xf numFmtId="171" fontId="39" fillId="0" borderId="0" xfId="0" applyNumberFormat="1" applyFont="1" applyFill="1" applyAlignment="1">
      <alignment horizontal="center" vertical="center"/>
    </xf>
    <xf numFmtId="0" fontId="24" fillId="0" borderId="0" xfId="0" applyFont="1" applyFill="1"/>
    <xf numFmtId="2" fontId="24" fillId="0" borderId="0" xfId="0" applyNumberFormat="1" applyFont="1" applyFill="1" applyAlignment="1">
      <alignment horizontal="right"/>
    </xf>
    <xf numFmtId="0" fontId="40" fillId="0" borderId="1" xfId="0" applyFont="1" applyFill="1" applyBorder="1" applyAlignment="1">
      <alignment horizontal="center" vertical="center" wrapText="1"/>
    </xf>
    <xf numFmtId="0" fontId="40" fillId="0" borderId="4" xfId="0" applyFont="1" applyFill="1" applyBorder="1" applyAlignment="1">
      <alignment horizontal="center" vertical="center" wrapText="1"/>
    </xf>
    <xf numFmtId="39" fontId="22" fillId="0" borderId="1" xfId="0" applyNumberFormat="1" applyFont="1" applyFill="1" applyBorder="1" applyAlignment="1">
      <alignment horizontal="center"/>
    </xf>
    <xf numFmtId="4" fontId="22" fillId="0" borderId="3" xfId="0" applyNumberFormat="1" applyFont="1" applyFill="1" applyBorder="1"/>
    <xf numFmtId="4" fontId="12" fillId="0" borderId="4" xfId="0" applyNumberFormat="1" applyFont="1" applyFill="1" applyBorder="1" applyAlignment="1">
      <alignment horizontal="right" wrapText="1"/>
    </xf>
    <xf numFmtId="2" fontId="13" fillId="0" borderId="6" xfId="0" applyNumberFormat="1" applyFont="1" applyFill="1" applyBorder="1" applyAlignment="1">
      <alignment horizontal="right" wrapText="1"/>
    </xf>
    <xf numFmtId="2" fontId="13" fillId="0" borderId="7" xfId="0" applyNumberFormat="1" applyFont="1" applyFill="1" applyBorder="1" applyAlignment="1">
      <alignment horizontal="right" wrapText="1"/>
    </xf>
    <xf numFmtId="0" fontId="38" fillId="0" borderId="1" xfId="0" applyFont="1" applyFill="1" applyBorder="1"/>
    <xf numFmtId="10" fontId="38" fillId="0" borderId="1" xfId="0" applyNumberFormat="1" applyFont="1" applyFill="1" applyBorder="1" applyAlignment="1">
      <alignment horizontal="center"/>
    </xf>
    <xf numFmtId="0" fontId="38" fillId="0" borderId="0" xfId="0" applyFont="1" applyFill="1"/>
    <xf numFmtId="10" fontId="38" fillId="0" borderId="0" xfId="0" applyNumberFormat="1" applyFont="1" applyFill="1" applyAlignment="1">
      <alignment horizontal="center"/>
    </xf>
    <xf numFmtId="0" fontId="43" fillId="0" borderId="1" xfId="0" applyFont="1" applyFill="1" applyBorder="1"/>
    <xf numFmtId="2" fontId="43" fillId="0" borderId="1" xfId="0" applyNumberFormat="1" applyFont="1" applyFill="1" applyBorder="1" applyAlignment="1">
      <alignment horizontal="center"/>
    </xf>
    <xf numFmtId="4" fontId="43" fillId="0" borderId="1" xfId="0" applyNumberFormat="1" applyFont="1" applyFill="1" applyBorder="1" applyAlignment="1">
      <alignment horizontal="right"/>
    </xf>
    <xf numFmtId="17" fontId="22" fillId="0" borderId="1" xfId="0" applyNumberFormat="1" applyFont="1" applyFill="1" applyBorder="1"/>
    <xf numFmtId="0" fontId="25" fillId="0" borderId="0" xfId="0" applyFont="1" applyFill="1"/>
    <xf numFmtId="0" fontId="25" fillId="0" borderId="0" xfId="0" applyFont="1" applyFill="1" applyAlignment="1">
      <alignment vertical="center"/>
    </xf>
    <xf numFmtId="0" fontId="23" fillId="0" borderId="0" xfId="10" applyFill="1"/>
    <xf numFmtId="2" fontId="24" fillId="0" borderId="0" xfId="0" applyNumberFormat="1" applyFont="1" applyFill="1" applyAlignment="1">
      <alignment horizontal="right" vertical="center"/>
    </xf>
    <xf numFmtId="0" fontId="39" fillId="0" borderId="1" xfId="10" applyFont="1" applyFill="1" applyBorder="1" applyAlignment="1">
      <alignment horizontal="center" vertical="center" wrapText="1"/>
    </xf>
    <xf numFmtId="4" fontId="39" fillId="0" borderId="1" xfId="10" applyNumberFormat="1" applyFont="1" applyFill="1" applyBorder="1" applyAlignment="1">
      <alignment horizontal="center" vertical="center" wrapText="1"/>
    </xf>
    <xf numFmtId="0" fontId="32" fillId="0" borderId="1" xfId="0" applyFont="1" applyFill="1" applyBorder="1" applyAlignment="1">
      <alignment horizontal="center" vertical="center"/>
    </xf>
    <xf numFmtId="0" fontId="32" fillId="0" borderId="1" xfId="0" applyFont="1" applyFill="1" applyBorder="1" applyAlignment="1">
      <alignment horizontal="center" vertical="top" wrapText="1"/>
    </xf>
    <xf numFmtId="2" fontId="24" fillId="0" borderId="0" xfId="0" applyNumberFormat="1" applyFont="1" applyFill="1" applyAlignment="1">
      <alignment horizontal="center"/>
    </xf>
    <xf numFmtId="0" fontId="24" fillId="0" borderId="0" xfId="0" applyFont="1" applyFill="1" applyAlignment="1">
      <alignment horizontal="center"/>
    </xf>
    <xf numFmtId="0" fontId="24" fillId="0" borderId="0" xfId="0" quotePrefix="1" applyFont="1" applyFill="1" applyAlignment="1">
      <alignment vertical="center"/>
    </xf>
    <xf numFmtId="0" fontId="24" fillId="0" borderId="0" xfId="0" applyFont="1" applyFill="1" applyAlignment="1">
      <alignment vertical="center"/>
    </xf>
    <xf numFmtId="0" fontId="24" fillId="0" borderId="1" xfId="0" applyFont="1" applyFill="1" applyBorder="1"/>
    <xf numFmtId="0" fontId="39" fillId="0" borderId="0" xfId="10" applyFont="1" applyFill="1" applyAlignment="1">
      <alignment horizontal="justify" vertical="top" wrapText="1"/>
    </xf>
    <xf numFmtId="0" fontId="42" fillId="0" borderId="1" xfId="3" applyFont="1" applyFill="1" applyBorder="1"/>
    <xf numFmtId="17" fontId="23" fillId="0" borderId="0" xfId="10" applyNumberFormat="1" applyFill="1"/>
    <xf numFmtId="0" fontId="39" fillId="0" borderId="1" xfId="10" applyFont="1" applyFill="1" applyBorder="1" applyAlignment="1">
      <alignment horizontal="justify" vertical="top" wrapText="1"/>
    </xf>
    <xf numFmtId="0" fontId="39" fillId="0" borderId="1" xfId="10" applyFont="1" applyFill="1" applyBorder="1"/>
    <xf numFmtId="2" fontId="22" fillId="0" borderId="0" xfId="0" applyNumberFormat="1" applyFont="1" applyFill="1"/>
    <xf numFmtId="2" fontId="25" fillId="0" borderId="0" xfId="0" applyNumberFormat="1" applyFont="1" applyFill="1" applyAlignment="1">
      <alignment horizontal="center"/>
    </xf>
    <xf numFmtId="2" fontId="25" fillId="0" borderId="0" xfId="0" applyNumberFormat="1" applyFont="1" applyFill="1" applyAlignment="1">
      <alignment horizontal="right"/>
    </xf>
    <xf numFmtId="4" fontId="12" fillId="0" borderId="4" xfId="0" applyNumberFormat="1" applyFont="1" applyFill="1" applyBorder="1" applyAlignment="1">
      <alignment horizontal="right" vertical="top" wrapText="1"/>
    </xf>
    <xf numFmtId="2" fontId="13" fillId="0" borderId="6" xfId="0" applyNumberFormat="1" applyFont="1" applyFill="1" applyBorder="1" applyAlignment="1">
      <alignment horizontal="right" vertical="top" wrapText="1"/>
    </xf>
    <xf numFmtId="2" fontId="13" fillId="0" borderId="7" xfId="0" applyNumberFormat="1" applyFont="1" applyFill="1" applyBorder="1" applyAlignment="1">
      <alignment horizontal="right" vertical="top" wrapText="1"/>
    </xf>
    <xf numFmtId="0" fontId="29" fillId="0" borderId="1" xfId="0" applyFont="1" applyFill="1" applyBorder="1" applyAlignment="1">
      <alignment vertical="center"/>
    </xf>
    <xf numFmtId="0" fontId="16" fillId="0" borderId="1" xfId="10" applyFont="1" applyFill="1" applyBorder="1" applyAlignment="1">
      <alignment horizontal="justify" vertical="top" wrapText="1"/>
    </xf>
    <xf numFmtId="0" fontId="44" fillId="0" borderId="1" xfId="0" applyFont="1" applyFill="1" applyBorder="1"/>
    <xf numFmtId="171" fontId="39" fillId="0" borderId="0" xfId="10" applyNumberFormat="1" applyFont="1" applyFill="1" applyAlignment="1">
      <alignment horizontal="center" vertical="center"/>
    </xf>
    <xf numFmtId="0" fontId="26" fillId="0" borderId="1" xfId="10" applyFont="1" applyFill="1" applyBorder="1" applyAlignment="1">
      <alignment horizontal="left" vertical="center" wrapText="1"/>
    </xf>
    <xf numFmtId="39" fontId="22" fillId="0" borderId="1" xfId="0" applyNumberFormat="1" applyFont="1" applyFill="1" applyBorder="1" applyAlignment="1">
      <alignment horizontal="center" vertical="top" wrapText="1"/>
    </xf>
    <xf numFmtId="4" fontId="26" fillId="0" borderId="1" xfId="10" applyNumberFormat="1" applyFont="1" applyFill="1" applyBorder="1" applyAlignment="1">
      <alignment horizontal="center" vertical="center" wrapText="1"/>
    </xf>
    <xf numFmtId="40" fontId="22" fillId="0" borderId="1" xfId="0" applyNumberFormat="1" applyFont="1" applyFill="1" applyBorder="1" applyAlignment="1">
      <alignment horizontal="center" vertical="top" wrapText="1"/>
    </xf>
    <xf numFmtId="43" fontId="39" fillId="0" borderId="1" xfId="12" applyFont="1" applyFill="1" applyBorder="1" applyAlignment="1">
      <alignment horizontal="left"/>
    </xf>
    <xf numFmtId="43" fontId="41" fillId="0" borderId="1" xfId="12" applyFont="1" applyFill="1" applyBorder="1" applyAlignment="1">
      <alignment horizontal="center" vertical="center"/>
    </xf>
    <xf numFmtId="43" fontId="41" fillId="0" borderId="1" xfId="12" applyFont="1" applyFill="1" applyBorder="1" applyAlignment="1">
      <alignment horizontal="center"/>
    </xf>
    <xf numFmtId="0" fontId="22" fillId="0" borderId="0" xfId="0" applyFont="1" applyFill="1" applyAlignment="1">
      <alignment horizontal="center"/>
    </xf>
    <xf numFmtId="0" fontId="25" fillId="0" borderId="0" xfId="6" applyFont="1" applyFill="1"/>
    <xf numFmtId="0" fontId="12" fillId="0" borderId="0" xfId="6" applyFont="1" applyFill="1"/>
    <xf numFmtId="0" fontId="6" fillId="0" borderId="1" xfId="0" applyFont="1" applyFill="1" applyBorder="1"/>
    <xf numFmtId="39" fontId="6" fillId="0" borderId="1" xfId="0" applyNumberFormat="1" applyFont="1" applyFill="1" applyBorder="1" applyAlignment="1">
      <alignment horizontal="center" vertical="top" wrapText="1"/>
    </xf>
    <xf numFmtId="0" fontId="29" fillId="0" borderId="0" xfId="0" applyFont="1" applyFill="1" applyAlignment="1">
      <alignment vertical="center"/>
    </xf>
    <xf numFmtId="10" fontId="25" fillId="0" borderId="0" xfId="0" applyNumberFormat="1" applyFont="1" applyFill="1" applyAlignment="1">
      <alignment horizontal="center"/>
    </xf>
    <xf numFmtId="2" fontId="25" fillId="0" borderId="0" xfId="0" applyNumberFormat="1" applyFont="1" applyFill="1" applyAlignment="1">
      <alignment horizontal="right" vertical="center"/>
    </xf>
    <xf numFmtId="0" fontId="29" fillId="0" borderId="4" xfId="0" applyFont="1" applyFill="1" applyBorder="1" applyAlignment="1">
      <alignment horizontal="center" vertical="center" wrapText="1"/>
    </xf>
    <xf numFmtId="0" fontId="13" fillId="0" borderId="1" xfId="0" applyFont="1" applyFill="1" applyBorder="1" applyAlignment="1">
      <alignment horizontal="center"/>
    </xf>
    <xf numFmtId="2" fontId="13" fillId="0" borderId="1" xfId="0" applyNumberFormat="1" applyFont="1" applyFill="1" applyBorder="1" applyAlignment="1">
      <alignment horizontal="center"/>
    </xf>
    <xf numFmtId="0" fontId="29" fillId="0" borderId="0" xfId="10" applyFont="1" applyFill="1" applyAlignment="1">
      <alignment vertical="center"/>
    </xf>
    <xf numFmtId="0" fontId="16" fillId="0" borderId="1" xfId="10" applyFont="1" applyFill="1" applyBorder="1" applyAlignment="1">
      <alignment horizontal="justify" vertical="center" wrapText="1"/>
    </xf>
    <xf numFmtId="0" fontId="41" fillId="0" borderId="1" xfId="10" applyFont="1" applyFill="1" applyBorder="1" applyAlignment="1">
      <alignment horizontal="justify" vertical="center" wrapText="1"/>
    </xf>
    <xf numFmtId="0" fontId="16" fillId="0" borderId="1" xfId="0" applyFont="1" applyFill="1" applyBorder="1" applyAlignment="1">
      <alignment vertical="center"/>
    </xf>
    <xf numFmtId="4" fontId="43" fillId="0" borderId="1" xfId="15" applyNumberFormat="1" applyFont="1" applyFill="1" applyBorder="1" applyAlignment="1">
      <alignment horizontal="right"/>
    </xf>
    <xf numFmtId="4" fontId="43" fillId="0" borderId="0" xfId="6" applyNumberFormat="1" applyFont="1" applyFill="1"/>
    <xf numFmtId="0" fontId="43" fillId="0" borderId="0" xfId="6" applyFont="1" applyFill="1"/>
    <xf numFmtId="2" fontId="43" fillId="0" borderId="0" xfId="6" applyNumberFormat="1" applyFont="1" applyFill="1" applyAlignment="1">
      <alignment horizontal="right"/>
    </xf>
    <xf numFmtId="2" fontId="13" fillId="0" borderId="6" xfId="0" applyNumberFormat="1" applyFont="1" applyFill="1" applyBorder="1" applyAlignment="1">
      <alignment horizontal="right" vertical="top"/>
    </xf>
    <xf numFmtId="2" fontId="13" fillId="0" borderId="7" xfId="0" applyNumberFormat="1" applyFont="1" applyFill="1" applyBorder="1" applyAlignment="1">
      <alignment horizontal="right" vertical="top"/>
    </xf>
    <xf numFmtId="2" fontId="25" fillId="0" borderId="0" xfId="6" applyNumberFormat="1" applyFont="1" applyFill="1" applyAlignment="1">
      <alignment horizontal="right"/>
    </xf>
    <xf numFmtId="0" fontId="5" fillId="0" borderId="0" xfId="0" applyFont="1" applyFill="1"/>
    <xf numFmtId="10" fontId="24" fillId="0" borderId="0" xfId="0" applyNumberFormat="1" applyFont="1" applyFill="1" applyAlignment="1">
      <alignment horizontal="center"/>
    </xf>
    <xf numFmtId="0" fontId="24" fillId="0" borderId="0" xfId="6" applyFont="1" applyFill="1"/>
    <xf numFmtId="2" fontId="24" fillId="0" borderId="0" xfId="6" applyNumberFormat="1" applyFont="1" applyFill="1" applyAlignment="1">
      <alignment horizontal="right"/>
    </xf>
    <xf numFmtId="4" fontId="16" fillId="0" borderId="1" xfId="12" applyNumberFormat="1" applyFont="1" applyFill="1" applyBorder="1" applyAlignment="1">
      <alignment horizontal="center"/>
    </xf>
    <xf numFmtId="39" fontId="4" fillId="0" borderId="1" xfId="0" applyNumberFormat="1" applyFont="1" applyFill="1" applyBorder="1" applyAlignment="1">
      <alignment horizontal="center" vertical="top" wrapText="1"/>
    </xf>
    <xf numFmtId="0" fontId="40" fillId="0" borderId="1" xfId="0" applyFont="1" applyFill="1" applyBorder="1" applyAlignment="1">
      <alignment vertical="top"/>
    </xf>
    <xf numFmtId="40" fontId="22" fillId="0" borderId="1" xfId="0" applyNumberFormat="1" applyFont="1" applyFill="1" applyBorder="1" applyAlignment="1">
      <alignment horizontal="center"/>
    </xf>
    <xf numFmtId="0" fontId="12" fillId="0" borderId="0" xfId="0" applyFont="1" applyFill="1" applyAlignment="1">
      <alignment vertical="center" wrapText="1"/>
    </xf>
    <xf numFmtId="0" fontId="29" fillId="0" borderId="1" xfId="0" applyFont="1" applyFill="1" applyBorder="1" applyAlignment="1">
      <alignment vertical="center" wrapText="1"/>
    </xf>
    <xf numFmtId="2" fontId="12" fillId="0" borderId="0" xfId="0" applyNumberFormat="1" applyFont="1" applyFill="1" applyAlignment="1">
      <alignment horizontal="right" vertical="center" wrapText="1"/>
    </xf>
    <xf numFmtId="0" fontId="23" fillId="0" borderId="1" xfId="10" applyFill="1" applyBorder="1" applyAlignment="1">
      <alignment horizontal="center" vertical="center"/>
    </xf>
    <xf numFmtId="40" fontId="23" fillId="0" borderId="1" xfId="10" applyNumberFormat="1" applyFill="1" applyBorder="1" applyAlignment="1">
      <alignment horizontal="center" vertical="top" wrapText="1"/>
    </xf>
    <xf numFmtId="10" fontId="13" fillId="0" borderId="1" xfId="0" applyNumberFormat="1" applyFont="1" applyFill="1" applyBorder="1" applyAlignment="1">
      <alignment horizontal="center" vertical="center"/>
    </xf>
    <xf numFmtId="0" fontId="39" fillId="0" borderId="1" xfId="10" applyFont="1" applyFill="1" applyBorder="1" applyAlignment="1">
      <alignment vertical="center" wrapText="1"/>
    </xf>
    <xf numFmtId="40" fontId="23" fillId="0" borderId="1" xfId="10" applyNumberFormat="1" applyFill="1" applyBorder="1" applyAlignment="1">
      <alignment horizontal="center" vertical="center" wrapText="1"/>
    </xf>
    <xf numFmtId="0" fontId="41" fillId="0" borderId="0" xfId="10" applyFont="1" applyFill="1"/>
    <xf numFmtId="0" fontId="41" fillId="0" borderId="0" xfId="0" applyFont="1" applyFill="1" applyAlignment="1">
      <alignment horizontal="justify" vertical="top" wrapText="1"/>
    </xf>
    <xf numFmtId="43" fontId="13" fillId="0" borderId="0" xfId="0" applyNumberFormat="1" applyFont="1" applyFill="1"/>
    <xf numFmtId="0" fontId="41" fillId="0" borderId="0" xfId="0" applyFont="1" applyFill="1"/>
    <xf numFmtId="0" fontId="24" fillId="0" borderId="1" xfId="0" applyFont="1" applyFill="1" applyBorder="1" applyAlignment="1">
      <alignment horizontal="center"/>
    </xf>
    <xf numFmtId="4" fontId="25" fillId="0" borderId="1" xfId="0" applyNumberFormat="1" applyFont="1" applyFill="1" applyBorder="1" applyAlignment="1">
      <alignment vertical="top"/>
    </xf>
    <xf numFmtId="0" fontId="29" fillId="0" borderId="0" xfId="0" applyFont="1" applyFill="1"/>
    <xf numFmtId="2" fontId="24" fillId="0" borderId="0" xfId="6" applyNumberFormat="1" applyFont="1" applyFill="1" applyAlignment="1">
      <alignment horizontal="center"/>
    </xf>
    <xf numFmtId="2" fontId="24" fillId="0" borderId="0" xfId="0" applyNumberFormat="1" applyFont="1" applyFill="1"/>
    <xf numFmtId="0" fontId="41" fillId="0" borderId="1" xfId="0" applyFont="1" applyFill="1" applyBorder="1"/>
    <xf numFmtId="0" fontId="40" fillId="0" borderId="0" xfId="0" applyFont="1" applyFill="1"/>
    <xf numFmtId="3" fontId="40" fillId="0" borderId="0" xfId="0" applyNumberFormat="1" applyFont="1" applyFill="1" applyAlignment="1">
      <alignment horizontal="center"/>
    </xf>
    <xf numFmtId="0" fontId="8" fillId="0" borderId="1" xfId="0" applyFont="1" applyFill="1" applyBorder="1" applyAlignment="1">
      <alignment horizontal="center"/>
    </xf>
    <xf numFmtId="40" fontId="8" fillId="0" borderId="1" xfId="0" applyNumberFormat="1" applyFont="1" applyFill="1" applyBorder="1" applyAlignment="1">
      <alignment horizontal="center" vertical="top" wrapText="1"/>
    </xf>
    <xf numFmtId="39" fontId="12" fillId="0" borderId="1" xfId="0" applyNumberFormat="1" applyFont="1" applyFill="1" applyBorder="1" applyAlignment="1">
      <alignment horizontal="right"/>
    </xf>
    <xf numFmtId="0" fontId="18" fillId="0" borderId="1" xfId="10" applyFont="1" applyFill="1" applyBorder="1" applyAlignment="1">
      <alignment horizontal="left" vertical="top" wrapText="1"/>
    </xf>
    <xf numFmtId="0" fontId="22" fillId="0" borderId="1" xfId="0" applyFont="1" applyFill="1" applyBorder="1" applyAlignment="1">
      <alignment horizontal="left"/>
    </xf>
    <xf numFmtId="43" fontId="1" fillId="0" borderId="1" xfId="0" applyNumberFormat="1" applyFont="1" applyFill="1" applyBorder="1"/>
    <xf numFmtId="0" fontId="22" fillId="0" borderId="0" xfId="0" applyFont="1" applyFill="1" applyBorder="1" applyAlignment="1">
      <alignment horizontal="center"/>
    </xf>
    <xf numFmtId="0" fontId="1" fillId="0" borderId="1" xfId="0" applyFont="1" applyFill="1" applyBorder="1" applyAlignment="1">
      <alignment horizontal="center"/>
    </xf>
    <xf numFmtId="17" fontId="1" fillId="0" borderId="0" xfId="0" applyNumberFormat="1" applyFont="1" applyFill="1" applyBorder="1"/>
    <xf numFmtId="0" fontId="8" fillId="0" borderId="1" xfId="0" applyFont="1" applyFill="1" applyBorder="1" applyAlignment="1">
      <alignment horizontal="left"/>
    </xf>
    <xf numFmtId="43" fontId="45" fillId="0" borderId="1" xfId="0" applyNumberFormat="1" applyFont="1" applyFill="1" applyBorder="1"/>
    <xf numFmtId="4" fontId="40" fillId="0" borderId="1" xfId="0" applyNumberFormat="1" applyFont="1" applyFill="1" applyBorder="1"/>
    <xf numFmtId="0" fontId="3" fillId="0" borderId="1" xfId="0" applyFont="1" applyFill="1" applyBorder="1"/>
    <xf numFmtId="40" fontId="3" fillId="0" borderId="1" xfId="0" applyNumberFormat="1" applyFont="1" applyFill="1" applyBorder="1" applyAlignment="1">
      <alignment horizontal="center" vertical="top" wrapText="1"/>
    </xf>
    <xf numFmtId="0" fontId="22" fillId="0" borderId="0" xfId="0" applyFont="1" applyFill="1" applyBorder="1" applyAlignment="1">
      <alignment horizontal="left"/>
    </xf>
    <xf numFmtId="3" fontId="40" fillId="0" borderId="0" xfId="0" applyNumberFormat="1" applyFont="1" applyFill="1" applyBorder="1" applyAlignment="1">
      <alignment horizontal="right"/>
    </xf>
    <xf numFmtId="4" fontId="40" fillId="0" borderId="0" xfId="0" applyNumberFormat="1" applyFont="1" applyFill="1" applyBorder="1" applyAlignment="1">
      <alignment horizontal="right"/>
    </xf>
    <xf numFmtId="4" fontId="24" fillId="0" borderId="0" xfId="0" applyNumberFormat="1" applyFont="1" applyFill="1" applyAlignment="1">
      <alignment horizontal="center"/>
    </xf>
    <xf numFmtId="0" fontId="34" fillId="0" borderId="0" xfId="0" applyFont="1" applyFill="1" applyAlignment="1">
      <alignment vertical="center"/>
    </xf>
    <xf numFmtId="2" fontId="12" fillId="0" borderId="0" xfId="10" applyNumberFormat="1" applyFont="1" applyFill="1" applyAlignment="1">
      <alignment horizontal="center"/>
    </xf>
    <xf numFmtId="0" fontId="0" fillId="0" borderId="0" xfId="0" applyFill="1"/>
    <xf numFmtId="4" fontId="0" fillId="0" borderId="0" xfId="0" applyNumberFormat="1" applyFill="1" applyAlignment="1">
      <alignment horizontal="center" vertical="center"/>
    </xf>
    <xf numFmtId="4" fontId="0" fillId="0" borderId="0" xfId="0" applyNumberFormat="1" applyFill="1" applyAlignment="1">
      <alignment horizontal="center"/>
    </xf>
    <xf numFmtId="4" fontId="29" fillId="0" borderId="0" xfId="0" applyNumberFormat="1" applyFont="1" applyFill="1" applyAlignment="1">
      <alignment horizontal="center"/>
    </xf>
    <xf numFmtId="0" fontId="0" fillId="0" borderId="0" xfId="0" applyFill="1" applyAlignment="1">
      <alignment wrapText="1"/>
    </xf>
    <xf numFmtId="2" fontId="13" fillId="0" borderId="0" xfId="0" applyNumberFormat="1" applyFont="1" applyAlignment="1">
      <alignment vertical="center" wrapText="1"/>
    </xf>
    <xf numFmtId="0" fontId="22" fillId="0" borderId="0" xfId="0" applyFont="1" applyAlignment="1">
      <alignment horizontal="left" vertical="center"/>
    </xf>
    <xf numFmtId="0" fontId="40" fillId="3" borderId="1" xfId="0" applyFont="1" applyFill="1" applyBorder="1" applyAlignment="1">
      <alignment horizontal="center" vertical="center" wrapText="1"/>
    </xf>
    <xf numFmtId="0" fontId="40" fillId="0" borderId="0" xfId="0" applyFont="1" applyAlignment="1">
      <alignment horizontal="center" vertical="center" wrapText="1"/>
    </xf>
    <xf numFmtId="0" fontId="22" fillId="0" borderId="0" xfId="0" applyFont="1" applyAlignment="1">
      <alignment horizontal="left"/>
    </xf>
    <xf numFmtId="0" fontId="22" fillId="0" borderId="1" xfId="0" applyFont="1" applyFill="1" applyBorder="1" applyAlignment="1">
      <alignment horizontal="center" vertical="center"/>
    </xf>
    <xf numFmtId="0" fontId="22" fillId="0" borderId="1" xfId="0" applyFont="1" applyFill="1" applyBorder="1" applyAlignment="1">
      <alignment horizontal="left" vertical="center"/>
    </xf>
    <xf numFmtId="0" fontId="0" fillId="0" borderId="1" xfId="0" applyFill="1" applyBorder="1" applyAlignment="1">
      <alignment wrapText="1"/>
    </xf>
    <xf numFmtId="0" fontId="0" fillId="0" borderId="1" xfId="0" applyFill="1" applyBorder="1"/>
    <xf numFmtId="0" fontId="26" fillId="0" borderId="1" xfId="0" applyFont="1" applyFill="1" applyBorder="1" applyAlignment="1">
      <alignment vertical="top"/>
    </xf>
    <xf numFmtId="0" fontId="0" fillId="0" borderId="1" xfId="0" applyFill="1" applyBorder="1" applyAlignment="1">
      <alignment horizontal="left"/>
    </xf>
    <xf numFmtId="0" fontId="22" fillId="0" borderId="1" xfId="0" applyFont="1" applyFill="1" applyBorder="1" applyAlignment="1">
      <alignment wrapText="1"/>
    </xf>
    <xf numFmtId="0" fontId="22" fillId="0" borderId="0" xfId="0" applyFont="1" applyFill="1" applyAlignment="1">
      <alignment wrapText="1"/>
    </xf>
    <xf numFmtId="0" fontId="22" fillId="0" borderId="1" xfId="0" applyFont="1" applyFill="1" applyBorder="1" applyAlignment="1">
      <alignment vertical="top"/>
    </xf>
    <xf numFmtId="0" fontId="22" fillId="0" borderId="0" xfId="0" applyFont="1" applyFill="1" applyAlignment="1">
      <alignment horizontal="left"/>
    </xf>
    <xf numFmtId="0" fontId="13" fillId="0" borderId="1" xfId="0" applyFont="1" applyFill="1" applyBorder="1"/>
    <xf numFmtId="0" fontId="46" fillId="0" borderId="0" xfId="0" applyFont="1" applyAlignment="1">
      <alignment horizontal="center" vertical="center" wrapText="1"/>
    </xf>
    <xf numFmtId="0" fontId="12" fillId="0" borderId="0" xfId="0" applyFont="1" applyAlignment="1">
      <alignment horizontal="center"/>
    </xf>
    <xf numFmtId="0" fontId="25" fillId="0" borderId="1" xfId="0" applyFont="1" applyBorder="1" applyAlignment="1">
      <alignment horizontal="center" vertical="center" wrapText="1"/>
    </xf>
    <xf numFmtId="0" fontId="16" fillId="0" borderId="1" xfId="2" applyFont="1" applyBorder="1" applyAlignment="1">
      <alignment horizontal="center"/>
    </xf>
    <xf numFmtId="0" fontId="21" fillId="0" borderId="1" xfId="8" applyFont="1" applyBorder="1" applyAlignment="1">
      <alignment horizontal="left"/>
    </xf>
    <xf numFmtId="0" fontId="16" fillId="4" borderId="1" xfId="2" applyFont="1" applyFill="1" applyBorder="1" applyAlignment="1">
      <alignment horizontal="center"/>
    </xf>
    <xf numFmtId="0" fontId="47" fillId="3" borderId="1" xfId="0" applyFont="1" applyFill="1" applyBorder="1" applyAlignment="1">
      <alignment horizontal="center"/>
    </xf>
    <xf numFmtId="0" fontId="12" fillId="2" borderId="1" xfId="0" applyFont="1" applyFill="1" applyBorder="1" applyAlignment="1">
      <alignment horizontal="center"/>
    </xf>
    <xf numFmtId="0" fontId="26" fillId="0" borderId="9" xfId="0" applyFont="1" applyBorder="1" applyAlignment="1">
      <alignment horizontal="center" vertical="top" wrapText="1"/>
    </xf>
    <xf numFmtId="0" fontId="26" fillId="0" borderId="12" xfId="0" applyFont="1" applyBorder="1" applyAlignment="1">
      <alignment horizontal="center" vertical="top" wrapText="1"/>
    </xf>
    <xf numFmtId="0" fontId="26" fillId="0" borderId="15" xfId="0" applyFont="1" applyBorder="1" applyAlignment="1">
      <alignment horizontal="center" vertical="top" wrapText="1"/>
    </xf>
    <xf numFmtId="0" fontId="24" fillId="0" borderId="10" xfId="0" applyFont="1" applyBorder="1" applyAlignment="1">
      <alignment horizontal="center"/>
    </xf>
    <xf numFmtId="0" fontId="24" fillId="0" borderId="13" xfId="0" applyFont="1" applyBorder="1" applyAlignment="1">
      <alignment horizontal="center"/>
    </xf>
    <xf numFmtId="0" fontId="24" fillId="0" borderId="16" xfId="0" applyFont="1" applyBorder="1" applyAlignment="1">
      <alignment horizontal="center"/>
    </xf>
    <xf numFmtId="0" fontId="13" fillId="0" borderId="1" xfId="0" applyFont="1" applyFill="1" applyBorder="1" applyAlignment="1">
      <alignment horizontal="left" wrapText="1"/>
    </xf>
    <xf numFmtId="0" fontId="39" fillId="0" borderId="3" xfId="0" applyFont="1" applyFill="1" applyBorder="1" applyAlignment="1">
      <alignment horizontal="left" vertical="center" wrapText="1"/>
    </xf>
    <xf numFmtId="0" fontId="39" fillId="0" borderId="23" xfId="0" applyFont="1" applyFill="1" applyBorder="1" applyAlignment="1">
      <alignment horizontal="left" vertical="center" wrapText="1"/>
    </xf>
    <xf numFmtId="0" fontId="28" fillId="0" borderId="39" xfId="0" applyFont="1" applyBorder="1" applyAlignment="1">
      <alignment horizontal="center" vertical="top" wrapText="1"/>
    </xf>
    <xf numFmtId="0" fontId="28" fillId="0" borderId="0" xfId="0" applyFont="1" applyAlignment="1">
      <alignment horizontal="center" vertical="top" wrapText="1"/>
    </xf>
    <xf numFmtId="0" fontId="28" fillId="0" borderId="40" xfId="0" applyFont="1" applyBorder="1" applyAlignment="1">
      <alignment horizontal="center" vertical="top" wrapText="1"/>
    </xf>
    <xf numFmtId="0" fontId="26" fillId="0" borderId="39" xfId="0" applyFont="1" applyBorder="1" applyAlignment="1">
      <alignment horizontal="center" vertical="top" wrapText="1"/>
    </xf>
    <xf numFmtId="0" fontId="26" fillId="0" borderId="0" xfId="0" applyFont="1" applyAlignment="1">
      <alignment horizontal="center" vertical="top" wrapText="1"/>
    </xf>
    <xf numFmtId="0" fontId="26" fillId="0" borderId="40" xfId="0" applyFont="1" applyBorder="1" applyAlignment="1">
      <alignment horizontal="center" vertical="top" wrapText="1"/>
    </xf>
    <xf numFmtId="0" fontId="13" fillId="0" borderId="31" xfId="0" applyFont="1" applyFill="1" applyBorder="1" applyAlignment="1">
      <alignment horizontal="left" vertical="center" wrapText="1"/>
    </xf>
    <xf numFmtId="0" fontId="13" fillId="0" borderId="32" xfId="0" applyFont="1" applyFill="1" applyBorder="1" applyAlignment="1">
      <alignment horizontal="left" vertical="center" wrapText="1"/>
    </xf>
    <xf numFmtId="0" fontId="13" fillId="0" borderId="33" xfId="0" applyFont="1" applyFill="1" applyBorder="1" applyAlignment="1">
      <alignment horizontal="left" vertical="center" wrapText="1"/>
    </xf>
    <xf numFmtId="0" fontId="13" fillId="0" borderId="34" xfId="0" applyFont="1" applyFill="1" applyBorder="1" applyAlignment="1">
      <alignment horizontal="left" vertical="center" wrapText="1"/>
    </xf>
    <xf numFmtId="0" fontId="13" fillId="0" borderId="0" xfId="0" applyFont="1" applyFill="1" applyAlignment="1">
      <alignment horizontal="left" vertical="center" wrapText="1"/>
    </xf>
    <xf numFmtId="0" fontId="13" fillId="0" borderId="35"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37" xfId="0" applyFont="1" applyFill="1" applyBorder="1" applyAlignment="1">
      <alignment horizontal="left" vertical="center" wrapText="1"/>
    </xf>
    <xf numFmtId="0" fontId="13" fillId="0" borderId="38" xfId="0" applyFont="1" applyFill="1" applyBorder="1" applyAlignment="1">
      <alignment horizontal="left" vertical="center" wrapText="1"/>
    </xf>
    <xf numFmtId="0" fontId="27" fillId="0" borderId="9"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6" xfId="0" applyFont="1" applyBorder="1" applyAlignment="1">
      <alignment horizontal="center" vertical="center" wrapText="1"/>
    </xf>
    <xf numFmtId="0" fontId="27" fillId="0" borderId="4"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7" xfId="0" applyFont="1" applyBorder="1" applyAlignment="1">
      <alignment horizontal="center" vertical="center" wrapText="1"/>
    </xf>
    <xf numFmtId="0" fontId="24" fillId="0" borderId="4" xfId="0" applyFont="1" applyBorder="1" applyAlignment="1">
      <alignment horizontal="left"/>
    </xf>
    <xf numFmtId="0" fontId="24" fillId="0" borderId="6" xfId="0" applyFont="1" applyBorder="1" applyAlignment="1">
      <alignment horizontal="left"/>
    </xf>
    <xf numFmtId="0" fontId="24" fillId="0" borderId="7" xfId="0" applyFont="1" applyBorder="1" applyAlignment="1">
      <alignment horizontal="left"/>
    </xf>
    <xf numFmtId="0" fontId="13" fillId="0" borderId="1" xfId="0" applyFont="1" applyBorder="1" applyAlignment="1">
      <alignment horizontal="left" wrapText="1"/>
    </xf>
    <xf numFmtId="0" fontId="26" fillId="0" borderId="1" xfId="0" applyFont="1" applyBorder="1" applyAlignment="1">
      <alignment horizontal="justify" vertical="center" wrapText="1"/>
    </xf>
    <xf numFmtId="0" fontId="29" fillId="0" borderId="1" xfId="0" applyFont="1" applyBorder="1" applyAlignment="1">
      <alignment horizontal="center" vertical="center" wrapText="1"/>
    </xf>
    <xf numFmtId="0" fontId="26" fillId="0" borderId="18" xfId="0" applyFont="1" applyBorder="1" applyAlignment="1">
      <alignment horizontal="center" vertical="top" wrapText="1"/>
    </xf>
    <xf numFmtId="0" fontId="26" fillId="0" borderId="20" xfId="0" applyFont="1" applyBorder="1" applyAlignment="1">
      <alignment horizontal="center" vertical="top" wrapText="1"/>
    </xf>
    <xf numFmtId="0" fontId="26" fillId="0" borderId="22" xfId="0" applyFont="1" applyBorder="1" applyAlignment="1">
      <alignment horizontal="center" vertical="top" wrapText="1"/>
    </xf>
    <xf numFmtId="0" fontId="36" fillId="0" borderId="3" xfId="0" applyFont="1" applyBorder="1" applyAlignment="1">
      <alignment horizontal="center" vertical="center" wrapText="1"/>
    </xf>
    <xf numFmtId="0" fontId="36" fillId="0" borderId="23" xfId="0" applyFont="1" applyBorder="1" applyAlignment="1">
      <alignment horizontal="center" vertical="center" wrapText="1"/>
    </xf>
    <xf numFmtId="0" fontId="35" fillId="0" borderId="4" xfId="0" applyFont="1" applyBorder="1" applyAlignment="1">
      <alignment horizontal="left" vertical="center" wrapText="1"/>
    </xf>
    <xf numFmtId="0" fontId="35" fillId="0" borderId="7" xfId="0" applyFont="1" applyBorder="1" applyAlignment="1">
      <alignment horizontal="left" vertical="center" wrapText="1"/>
    </xf>
    <xf numFmtId="0" fontId="35" fillId="0" borderId="1" xfId="0" applyFont="1" applyBorder="1" applyAlignment="1">
      <alignment horizontal="center" vertical="center" wrapText="1"/>
    </xf>
    <xf numFmtId="0" fontId="35" fillId="0" borderId="4"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1" xfId="0" applyFont="1" applyBorder="1" applyAlignment="1">
      <alignment horizontal="center" vertical="center" wrapText="1"/>
    </xf>
    <xf numFmtId="0" fontId="9" fillId="0" borderId="1" xfId="0" applyFont="1" applyBorder="1" applyAlignment="1">
      <alignment horizontal="left" vertical="center" wrapText="1"/>
    </xf>
    <xf numFmtId="0" fontId="26" fillId="0" borderId="24" xfId="0" applyFont="1" applyBorder="1" applyAlignment="1">
      <alignment horizontal="center" vertical="top" wrapText="1"/>
    </xf>
    <xf numFmtId="0" fontId="26" fillId="0" borderId="25" xfId="0" applyFont="1" applyBorder="1" applyAlignment="1">
      <alignment horizontal="center" vertical="top" wrapText="1"/>
    </xf>
    <xf numFmtId="0" fontId="26" fillId="0" borderId="26" xfId="0" applyFont="1" applyBorder="1" applyAlignment="1">
      <alignment horizontal="center" vertical="top" wrapText="1"/>
    </xf>
    <xf numFmtId="0" fontId="13" fillId="0" borderId="1" xfId="0" applyFont="1" applyBorder="1" applyAlignment="1">
      <alignment horizontal="center"/>
    </xf>
    <xf numFmtId="0" fontId="26" fillId="0" borderId="27" xfId="0" applyFont="1" applyBorder="1" applyAlignment="1">
      <alignment horizontal="center" vertical="top" wrapText="1"/>
    </xf>
    <xf numFmtId="0" fontId="26" fillId="0" borderId="28" xfId="0" applyFont="1" applyBorder="1" applyAlignment="1">
      <alignment horizontal="center" vertical="top" wrapText="1"/>
    </xf>
    <xf numFmtId="0" fontId="26" fillId="0" borderId="29" xfId="0" applyFont="1" applyBorder="1" applyAlignment="1">
      <alignment horizontal="center" vertical="top" wrapText="1"/>
    </xf>
  </cellXfs>
  <cellStyles count="16">
    <cellStyle name="Comma" xfId="11" builtinId="3"/>
    <cellStyle name="Comma 2" xfId="14" xr:uid="{8FD3BE47-00EB-4F70-ADF9-01C199A161E9}"/>
    <cellStyle name="Comma 2 2" xfId="12" xr:uid="{4717C654-C1DE-4D0D-90E2-4D9AA484B08E}"/>
    <cellStyle name="Comma 3" xfId="13" xr:uid="{590618C4-F9DE-44F9-AAB0-BF8D802A2B89}"/>
    <cellStyle name="Hyperlink" xfId="1" builtinId="8"/>
    <cellStyle name="Normal" xfId="0" builtinId="0"/>
    <cellStyle name="Normal 2" xfId="3" xr:uid="{421B9638-D76B-4627-ACBB-CCC9D9BA3F7B}"/>
    <cellStyle name="Normal 2 2" xfId="2" xr:uid="{B0965E2E-7896-40EF-8F85-7AE94D7E5E57}"/>
    <cellStyle name="Normal 2 3" xfId="7" xr:uid="{E0ABB50C-3CF0-44D6-A996-3CC01180D2A6}"/>
    <cellStyle name="Normal 2 3 2" xfId="9" xr:uid="{5BD93C0C-65D0-4436-9268-A4B2C83AA764}"/>
    <cellStyle name="Normal 2 3 2 2 2" xfId="4" xr:uid="{F1D91482-1BC9-4CC7-A8D6-C5B4358A3D2E}"/>
    <cellStyle name="Normal 2 3 2 2 2 2" xfId="8" xr:uid="{B5FE9D39-DB46-407A-8A67-428BBFFACBF7}"/>
    <cellStyle name="Normal 3" xfId="10" xr:uid="{86BF57C9-EDCE-4A95-8361-B0E21354B2AF}"/>
    <cellStyle name="Normal 4" xfId="5" xr:uid="{B865B212-F8D6-4E03-AF55-36EE6D4D35BC}"/>
    <cellStyle name="Normal 5" xfId="6" xr:uid="{558EABA1-57CA-4D32-A8DE-05A917DEEC86}"/>
    <cellStyle name="Percent" xfId="15" builtinId="5"/>
  </cellStyles>
  <dxfs count="7470">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2.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4.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5.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3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4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7.png"/></Relationships>
</file>

<file path=xl/drawings/_rels/drawing4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9.png"/></Relationships>
</file>

<file path=xl/drawings/_rels/drawing4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740E5689-646A-40D8-9F03-37854E64BD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4"/>
          <a:ext cx="1657349"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114299</xdr:rowOff>
    </xdr:from>
    <xdr:to>
      <xdr:col>3</xdr:col>
      <xdr:colOff>1666875</xdr:colOff>
      <xdr:row>6</xdr:row>
      <xdr:rowOff>333374</xdr:rowOff>
    </xdr:to>
    <xdr:pic>
      <xdr:nvPicPr>
        <xdr:cNvPr id="3" name="Picture 2">
          <a:extLst>
            <a:ext uri="{FF2B5EF4-FFF2-40B4-BE49-F238E27FC236}">
              <a16:creationId xmlns:a16="http://schemas.microsoft.com/office/drawing/2014/main" id="{E98D0496-C07A-4424-BFA2-5F9231B43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05725" y="447674"/>
          <a:ext cx="15049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95250</xdr:colOff>
      <xdr:row>2</xdr:row>
      <xdr:rowOff>57150</xdr:rowOff>
    </xdr:from>
    <xdr:to>
      <xdr:col>3</xdr:col>
      <xdr:colOff>1666875</xdr:colOff>
      <xdr:row>6</xdr:row>
      <xdr:rowOff>190500</xdr:rowOff>
    </xdr:to>
    <xdr:pic>
      <xdr:nvPicPr>
        <xdr:cNvPr id="2" name="Picture 1">
          <a:extLst>
            <a:ext uri="{FF2B5EF4-FFF2-40B4-BE49-F238E27FC236}">
              <a16:creationId xmlns:a16="http://schemas.microsoft.com/office/drawing/2014/main" id="{ABF70A47-73D8-48DB-8016-F34A11B31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39050" y="390525"/>
          <a:ext cx="15716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114301</xdr:colOff>
      <xdr:row>2</xdr:row>
      <xdr:rowOff>76200</xdr:rowOff>
    </xdr:from>
    <xdr:to>
      <xdr:col>2</xdr:col>
      <xdr:colOff>1695451</xdr:colOff>
      <xdr:row>6</xdr:row>
      <xdr:rowOff>342900</xdr:rowOff>
    </xdr:to>
    <xdr:pic>
      <xdr:nvPicPr>
        <xdr:cNvPr id="3" name="Picture 315">
          <a:extLst>
            <a:ext uri="{FF2B5EF4-FFF2-40B4-BE49-F238E27FC236}">
              <a16:creationId xmlns:a16="http://schemas.microsoft.com/office/drawing/2014/main" id="{01E27EDD-C1EF-40FB-96D3-9A54B7B0A7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43601" y="409575"/>
          <a:ext cx="15811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95250</xdr:rowOff>
    </xdr:from>
    <xdr:to>
      <xdr:col>3</xdr:col>
      <xdr:colOff>0</xdr:colOff>
      <xdr:row>6</xdr:row>
      <xdr:rowOff>314325</xdr:rowOff>
    </xdr:to>
    <xdr:pic>
      <xdr:nvPicPr>
        <xdr:cNvPr id="2" name="Picture 326">
          <a:extLst>
            <a:ext uri="{FF2B5EF4-FFF2-40B4-BE49-F238E27FC236}">
              <a16:creationId xmlns:a16="http://schemas.microsoft.com/office/drawing/2014/main" id="{94CCA07E-920D-4097-9D1A-580760F77C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28625"/>
          <a:ext cx="16478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57150</xdr:rowOff>
    </xdr:from>
    <xdr:to>
      <xdr:col>3</xdr:col>
      <xdr:colOff>1666875</xdr:colOff>
      <xdr:row>6</xdr:row>
      <xdr:rowOff>314325</xdr:rowOff>
    </xdr:to>
    <xdr:pic>
      <xdr:nvPicPr>
        <xdr:cNvPr id="3" name="Picture 11">
          <a:extLst>
            <a:ext uri="{FF2B5EF4-FFF2-40B4-BE49-F238E27FC236}">
              <a16:creationId xmlns:a16="http://schemas.microsoft.com/office/drawing/2014/main" id="{87462815-853D-498D-997D-702FE30647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390525"/>
          <a:ext cx="1638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228600</xdr:colOff>
      <xdr:row>2</xdr:row>
      <xdr:rowOff>85725</xdr:rowOff>
    </xdr:from>
    <xdr:to>
      <xdr:col>2</xdr:col>
      <xdr:colOff>1885950</xdr:colOff>
      <xdr:row>6</xdr:row>
      <xdr:rowOff>276225</xdr:rowOff>
    </xdr:to>
    <xdr:pic>
      <xdr:nvPicPr>
        <xdr:cNvPr id="2" name="Picture 304">
          <a:extLst>
            <a:ext uri="{FF2B5EF4-FFF2-40B4-BE49-F238E27FC236}">
              <a16:creationId xmlns:a16="http://schemas.microsoft.com/office/drawing/2014/main" id="{42329D67-1E8D-4EFA-93AC-4C8DB5DEFA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7900" y="419100"/>
          <a:ext cx="14859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342900</xdr:colOff>
      <xdr:row>2</xdr:row>
      <xdr:rowOff>66675</xdr:rowOff>
    </xdr:from>
    <xdr:to>
      <xdr:col>3</xdr:col>
      <xdr:colOff>1962150</xdr:colOff>
      <xdr:row>6</xdr:row>
      <xdr:rowOff>266700</xdr:rowOff>
    </xdr:to>
    <xdr:pic>
      <xdr:nvPicPr>
        <xdr:cNvPr id="3" name="Picture 314">
          <a:extLst>
            <a:ext uri="{FF2B5EF4-FFF2-40B4-BE49-F238E27FC236}">
              <a16:creationId xmlns:a16="http://schemas.microsoft.com/office/drawing/2014/main" id="{677975A9-BE32-4C57-A1C6-BB6B605D7F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00050"/>
          <a:ext cx="137160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47625</xdr:colOff>
      <xdr:row>2</xdr:row>
      <xdr:rowOff>104775</xdr:rowOff>
    </xdr:from>
    <xdr:to>
      <xdr:col>2</xdr:col>
      <xdr:colOff>1676401</xdr:colOff>
      <xdr:row>7</xdr:row>
      <xdr:rowOff>209550</xdr:rowOff>
    </xdr:to>
    <xdr:pic>
      <xdr:nvPicPr>
        <xdr:cNvPr id="2" name="Picture 304">
          <a:extLst>
            <a:ext uri="{FF2B5EF4-FFF2-40B4-BE49-F238E27FC236}">
              <a16:creationId xmlns:a16="http://schemas.microsoft.com/office/drawing/2014/main" id="{4FBB04BA-27F8-4DD4-929B-CAAC93899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38150"/>
          <a:ext cx="1628776"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1638300</xdr:colOff>
      <xdr:row>7</xdr:row>
      <xdr:rowOff>95250</xdr:rowOff>
    </xdr:to>
    <xdr:pic>
      <xdr:nvPicPr>
        <xdr:cNvPr id="3" name="Picture 314">
          <a:extLst>
            <a:ext uri="{FF2B5EF4-FFF2-40B4-BE49-F238E27FC236}">
              <a16:creationId xmlns:a16="http://schemas.microsoft.com/office/drawing/2014/main" id="{DBBA9ED2-07B2-457D-930E-B396EEDCA2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2850" y="419100"/>
          <a:ext cx="16192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F7A3291F-1D22-4F1E-9C13-C2AC92672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647825"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76200</xdr:rowOff>
    </xdr:from>
    <xdr:to>
      <xdr:col>3</xdr:col>
      <xdr:colOff>1676400</xdr:colOff>
      <xdr:row>6</xdr:row>
      <xdr:rowOff>171450</xdr:rowOff>
    </xdr:to>
    <xdr:pic>
      <xdr:nvPicPr>
        <xdr:cNvPr id="3" name="Picture 314">
          <a:extLst>
            <a:ext uri="{FF2B5EF4-FFF2-40B4-BE49-F238E27FC236}">
              <a16:creationId xmlns:a16="http://schemas.microsoft.com/office/drawing/2014/main" id="{0DD304CD-0F7B-46D2-8204-91039112F2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AC2287F5-0D6F-409A-86DE-8D8719FF40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6287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10B0C568-2594-42B4-AF60-9B47DB2CCD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926423AC-1A1D-4F3F-8258-2C18520BD1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6001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48F43314-38DF-4095-A1C0-0DCD67351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1685925</xdr:colOff>
      <xdr:row>6</xdr:row>
      <xdr:rowOff>180975</xdr:rowOff>
    </xdr:to>
    <xdr:pic>
      <xdr:nvPicPr>
        <xdr:cNvPr id="2" name="Picture 292">
          <a:extLst>
            <a:ext uri="{FF2B5EF4-FFF2-40B4-BE49-F238E27FC236}">
              <a16:creationId xmlns:a16="http://schemas.microsoft.com/office/drawing/2014/main" id="{00310B5E-DFBD-406D-9CFA-19F2E3AD84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0"/>
          <a:ext cx="15811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xdr:row>
      <xdr:rowOff>0</xdr:rowOff>
    </xdr:from>
    <xdr:to>
      <xdr:col>3</xdr:col>
      <xdr:colOff>1619250</xdr:colOff>
      <xdr:row>6</xdr:row>
      <xdr:rowOff>133350</xdr:rowOff>
    </xdr:to>
    <xdr:pic>
      <xdr:nvPicPr>
        <xdr:cNvPr id="3" name="Picture 314">
          <a:extLst>
            <a:ext uri="{FF2B5EF4-FFF2-40B4-BE49-F238E27FC236}">
              <a16:creationId xmlns:a16="http://schemas.microsoft.com/office/drawing/2014/main" id="{C424A535-CBD4-4638-BE5E-0F3BC25B7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3800" y="3333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6E975DD7-D844-48BB-930C-9FB0CC8357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60019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28575</xdr:rowOff>
    </xdr:from>
    <xdr:to>
      <xdr:col>3</xdr:col>
      <xdr:colOff>1676400</xdr:colOff>
      <xdr:row>6</xdr:row>
      <xdr:rowOff>161925</xdr:rowOff>
    </xdr:to>
    <xdr:pic>
      <xdr:nvPicPr>
        <xdr:cNvPr id="3" name="Picture 314">
          <a:extLst>
            <a:ext uri="{FF2B5EF4-FFF2-40B4-BE49-F238E27FC236}">
              <a16:creationId xmlns:a16="http://schemas.microsoft.com/office/drawing/2014/main" id="{C284F68C-7338-420A-B278-A07F776509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142875</xdr:rowOff>
    </xdr:from>
    <xdr:to>
      <xdr:col>2</xdr:col>
      <xdr:colOff>1981202</xdr:colOff>
      <xdr:row>6</xdr:row>
      <xdr:rowOff>200025</xdr:rowOff>
    </xdr:to>
    <xdr:pic>
      <xdr:nvPicPr>
        <xdr:cNvPr id="2" name="Picture 299">
          <a:extLst>
            <a:ext uri="{FF2B5EF4-FFF2-40B4-BE49-F238E27FC236}">
              <a16:creationId xmlns:a16="http://schemas.microsoft.com/office/drawing/2014/main" id="{EBEFB251-80BA-4606-AB47-6880736E5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76250"/>
          <a:ext cx="1609726"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142875</xdr:rowOff>
    </xdr:from>
    <xdr:to>
      <xdr:col>3</xdr:col>
      <xdr:colOff>1676400</xdr:colOff>
      <xdr:row>6</xdr:row>
      <xdr:rowOff>85725</xdr:rowOff>
    </xdr:to>
    <xdr:pic>
      <xdr:nvPicPr>
        <xdr:cNvPr id="3" name="Picture 314">
          <a:extLst>
            <a:ext uri="{FF2B5EF4-FFF2-40B4-BE49-F238E27FC236}">
              <a16:creationId xmlns:a16="http://schemas.microsoft.com/office/drawing/2014/main" id="{A3A7E23D-AF45-40CA-9F7A-702FE9642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762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152400</xdr:rowOff>
    </xdr:from>
    <xdr:to>
      <xdr:col>2</xdr:col>
      <xdr:colOff>1981201</xdr:colOff>
      <xdr:row>6</xdr:row>
      <xdr:rowOff>276225</xdr:rowOff>
    </xdr:to>
    <xdr:pic>
      <xdr:nvPicPr>
        <xdr:cNvPr id="2" name="Picture 293">
          <a:extLst>
            <a:ext uri="{FF2B5EF4-FFF2-40B4-BE49-F238E27FC236}">
              <a16:creationId xmlns:a16="http://schemas.microsoft.com/office/drawing/2014/main" id="{0B978511-2224-4D30-919D-440AA035FE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85775"/>
          <a:ext cx="1609726"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9525</xdr:rowOff>
    </xdr:from>
    <xdr:to>
      <xdr:col>3</xdr:col>
      <xdr:colOff>1657350</xdr:colOff>
      <xdr:row>6</xdr:row>
      <xdr:rowOff>142875</xdr:rowOff>
    </xdr:to>
    <xdr:pic>
      <xdr:nvPicPr>
        <xdr:cNvPr id="3" name="Picture 314">
          <a:extLst>
            <a:ext uri="{FF2B5EF4-FFF2-40B4-BE49-F238E27FC236}">
              <a16:creationId xmlns:a16="http://schemas.microsoft.com/office/drawing/2014/main" id="{3A225542-A37E-41A2-96E3-A0EAA3F36D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334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95249</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E164E68D-4DD0-4A1E-99C7-74C849FC13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49" y="428625"/>
          <a:ext cx="1619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161925</xdr:rowOff>
    </xdr:from>
    <xdr:to>
      <xdr:col>3</xdr:col>
      <xdr:colOff>1676400</xdr:colOff>
      <xdr:row>6</xdr:row>
      <xdr:rowOff>104775</xdr:rowOff>
    </xdr:to>
    <xdr:pic>
      <xdr:nvPicPr>
        <xdr:cNvPr id="3" name="Picture 314">
          <a:extLst>
            <a:ext uri="{FF2B5EF4-FFF2-40B4-BE49-F238E27FC236}">
              <a16:creationId xmlns:a16="http://schemas.microsoft.com/office/drawing/2014/main" id="{765BD247-67C6-43FC-AE0F-9BDFF1F96A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953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104776</xdr:colOff>
      <xdr:row>2</xdr:row>
      <xdr:rowOff>114300</xdr:rowOff>
    </xdr:from>
    <xdr:to>
      <xdr:col>2</xdr:col>
      <xdr:colOff>1924050</xdr:colOff>
      <xdr:row>6</xdr:row>
      <xdr:rowOff>352425</xdr:rowOff>
    </xdr:to>
    <xdr:pic>
      <xdr:nvPicPr>
        <xdr:cNvPr id="2" name="Picture 290">
          <a:extLst>
            <a:ext uri="{FF2B5EF4-FFF2-40B4-BE49-F238E27FC236}">
              <a16:creationId xmlns:a16="http://schemas.microsoft.com/office/drawing/2014/main" id="{BFFE2049-E3E3-489C-A674-D915844653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6" y="447675"/>
          <a:ext cx="1609724"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1657350</xdr:colOff>
      <xdr:row>6</xdr:row>
      <xdr:rowOff>190500</xdr:rowOff>
    </xdr:to>
    <xdr:pic>
      <xdr:nvPicPr>
        <xdr:cNvPr id="3" name="Picture 314">
          <a:extLst>
            <a:ext uri="{FF2B5EF4-FFF2-40B4-BE49-F238E27FC236}">
              <a16:creationId xmlns:a16="http://schemas.microsoft.com/office/drawing/2014/main" id="{22743B35-9C82-4B18-A344-A33C15E70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3905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1E053AA9-A3F6-4D1A-B195-0CD5F83222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657349"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47625</xdr:rowOff>
    </xdr:from>
    <xdr:to>
      <xdr:col>3</xdr:col>
      <xdr:colOff>1647825</xdr:colOff>
      <xdr:row>6</xdr:row>
      <xdr:rowOff>180975</xdr:rowOff>
    </xdr:to>
    <xdr:pic>
      <xdr:nvPicPr>
        <xdr:cNvPr id="3" name="Picture 314">
          <a:extLst>
            <a:ext uri="{FF2B5EF4-FFF2-40B4-BE49-F238E27FC236}">
              <a16:creationId xmlns:a16="http://schemas.microsoft.com/office/drawing/2014/main" id="{E4E48AB1-1C4D-43A4-8942-079452C02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47624</xdr:colOff>
      <xdr:row>2</xdr:row>
      <xdr:rowOff>57149</xdr:rowOff>
    </xdr:from>
    <xdr:to>
      <xdr:col>2</xdr:col>
      <xdr:colOff>1657349</xdr:colOff>
      <xdr:row>6</xdr:row>
      <xdr:rowOff>142874</xdr:rowOff>
    </xdr:to>
    <xdr:pic>
      <xdr:nvPicPr>
        <xdr:cNvPr id="2" name="Picture 306">
          <a:extLst>
            <a:ext uri="{FF2B5EF4-FFF2-40B4-BE49-F238E27FC236}">
              <a16:creationId xmlns:a16="http://schemas.microsoft.com/office/drawing/2014/main" id="{777C0171-2376-4B30-9790-3E9BF91C20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86549" y="390524"/>
          <a:ext cx="160972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57150</xdr:rowOff>
    </xdr:from>
    <xdr:to>
      <xdr:col>3</xdr:col>
      <xdr:colOff>1628774</xdr:colOff>
      <xdr:row>6</xdr:row>
      <xdr:rowOff>76200</xdr:rowOff>
    </xdr:to>
    <xdr:pic>
      <xdr:nvPicPr>
        <xdr:cNvPr id="3" name="Picture 314">
          <a:extLst>
            <a:ext uri="{FF2B5EF4-FFF2-40B4-BE49-F238E27FC236}">
              <a16:creationId xmlns:a16="http://schemas.microsoft.com/office/drawing/2014/main" id="{FEB3CBA7-9D45-4BA4-8E58-CE7B2FD77F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10574" y="390525"/>
          <a:ext cx="1571625"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25A48663-4829-4808-B71B-927E5CB8F1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647825"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1676400</xdr:colOff>
      <xdr:row>6</xdr:row>
      <xdr:rowOff>238125</xdr:rowOff>
    </xdr:to>
    <xdr:pic>
      <xdr:nvPicPr>
        <xdr:cNvPr id="3" name="Picture 314">
          <a:extLst>
            <a:ext uri="{FF2B5EF4-FFF2-40B4-BE49-F238E27FC236}">
              <a16:creationId xmlns:a16="http://schemas.microsoft.com/office/drawing/2014/main" id="{EDFE50C9-2C96-4B8D-8A46-F224BA3A58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381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37889E2F-1B75-484F-820B-F348F6D54B6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6</xdr:row>
      <xdr:rowOff>200025</xdr:rowOff>
    </xdr:to>
    <xdr:pic>
      <xdr:nvPicPr>
        <xdr:cNvPr id="3" name="Picture 314">
          <a:extLst>
            <a:ext uri="{FF2B5EF4-FFF2-40B4-BE49-F238E27FC236}">
              <a16:creationId xmlns:a16="http://schemas.microsoft.com/office/drawing/2014/main" id="{81C19BF4-B74E-416E-A149-30A02CEF4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75365ECA-DC18-4920-8CB3-3C6C19BC83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57200"/>
          <a:ext cx="166687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A6D20C7C-4D19-4910-BA90-CD82418FCF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276226</xdr:rowOff>
    </xdr:to>
    <xdr:pic>
      <xdr:nvPicPr>
        <xdr:cNvPr id="2" name="Picture 310">
          <a:extLst>
            <a:ext uri="{FF2B5EF4-FFF2-40B4-BE49-F238E27FC236}">
              <a16:creationId xmlns:a16="http://schemas.microsoft.com/office/drawing/2014/main" id="{911DA81D-6828-4108-9112-91A291BFD4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6573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28575</xdr:rowOff>
    </xdr:from>
    <xdr:to>
      <xdr:col>3</xdr:col>
      <xdr:colOff>1666875</xdr:colOff>
      <xdr:row>6</xdr:row>
      <xdr:rowOff>161925</xdr:rowOff>
    </xdr:to>
    <xdr:pic>
      <xdr:nvPicPr>
        <xdr:cNvPr id="3" name="Picture 314">
          <a:extLst>
            <a:ext uri="{FF2B5EF4-FFF2-40B4-BE49-F238E27FC236}">
              <a16:creationId xmlns:a16="http://schemas.microsoft.com/office/drawing/2014/main" id="{3FBFE3AC-7F7F-43DB-B7E4-9531326D43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619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123825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B5F02F9F-14E7-4F01-969D-60C87BAF1E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57200"/>
          <a:ext cx="15906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1676400</xdr:colOff>
      <xdr:row>7</xdr:row>
      <xdr:rowOff>76200</xdr:rowOff>
    </xdr:to>
    <xdr:pic>
      <xdr:nvPicPr>
        <xdr:cNvPr id="3" name="Picture 314">
          <a:extLst>
            <a:ext uri="{FF2B5EF4-FFF2-40B4-BE49-F238E27FC236}">
              <a16:creationId xmlns:a16="http://schemas.microsoft.com/office/drawing/2014/main" id="{4FCE7C0F-D03E-4781-B6A7-77E36CF338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46672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3</xdr:col>
      <xdr:colOff>1</xdr:colOff>
      <xdr:row>7</xdr:row>
      <xdr:rowOff>238125</xdr:rowOff>
    </xdr:to>
    <xdr:pic>
      <xdr:nvPicPr>
        <xdr:cNvPr id="2" name="Picture 294">
          <a:extLst>
            <a:ext uri="{FF2B5EF4-FFF2-40B4-BE49-F238E27FC236}">
              <a16:creationId xmlns:a16="http://schemas.microsoft.com/office/drawing/2014/main" id="{373839D7-7F8C-402F-A325-AEBBE91E69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676401"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123825</xdr:rowOff>
    </xdr:from>
    <xdr:to>
      <xdr:col>3</xdr:col>
      <xdr:colOff>1657350</xdr:colOff>
      <xdr:row>7</xdr:row>
      <xdr:rowOff>66675</xdr:rowOff>
    </xdr:to>
    <xdr:pic>
      <xdr:nvPicPr>
        <xdr:cNvPr id="3" name="Picture 314">
          <a:extLst>
            <a:ext uri="{FF2B5EF4-FFF2-40B4-BE49-F238E27FC236}">
              <a16:creationId xmlns:a16="http://schemas.microsoft.com/office/drawing/2014/main" id="{668D88A3-9414-45C8-90E5-D3A06CBD30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4572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135C9C19-1328-40F9-94FF-24DD0A1175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6668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1685925</xdr:colOff>
      <xdr:row>6</xdr:row>
      <xdr:rowOff>219075</xdr:rowOff>
    </xdr:to>
    <xdr:pic>
      <xdr:nvPicPr>
        <xdr:cNvPr id="3" name="Picture 314">
          <a:extLst>
            <a:ext uri="{FF2B5EF4-FFF2-40B4-BE49-F238E27FC236}">
              <a16:creationId xmlns:a16="http://schemas.microsoft.com/office/drawing/2014/main" id="{50562690-B8F5-4E82-BC47-4A07A9C2F3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4191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4CE60EE9-20F0-4D3F-8B77-0AFECCAED6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1685925</xdr:colOff>
      <xdr:row>6</xdr:row>
      <xdr:rowOff>76200</xdr:rowOff>
    </xdr:to>
    <xdr:pic>
      <xdr:nvPicPr>
        <xdr:cNvPr id="3" name="Picture 314">
          <a:extLst>
            <a:ext uri="{FF2B5EF4-FFF2-40B4-BE49-F238E27FC236}">
              <a16:creationId xmlns:a16="http://schemas.microsoft.com/office/drawing/2014/main" id="{4A073B21-8CC9-44C4-8BB3-048B24FFF9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390525"/>
          <a:ext cx="1619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F7BE00D0-23DB-4E02-A0B4-DC74DCE8A5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6668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47625</xdr:rowOff>
    </xdr:from>
    <xdr:to>
      <xdr:col>3</xdr:col>
      <xdr:colOff>1666875</xdr:colOff>
      <xdr:row>6</xdr:row>
      <xdr:rowOff>180975</xdr:rowOff>
    </xdr:to>
    <xdr:pic>
      <xdr:nvPicPr>
        <xdr:cNvPr id="3" name="Picture 314">
          <a:extLst>
            <a:ext uri="{FF2B5EF4-FFF2-40B4-BE49-F238E27FC236}">
              <a16:creationId xmlns:a16="http://schemas.microsoft.com/office/drawing/2014/main" id="{37FCE384-73BF-4F70-A97A-6F714C7FCC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38100</xdr:rowOff>
    </xdr:from>
    <xdr:to>
      <xdr:col>2</xdr:col>
      <xdr:colOff>1619249</xdr:colOff>
      <xdr:row>6</xdr:row>
      <xdr:rowOff>152400</xdr:rowOff>
    </xdr:to>
    <xdr:pic>
      <xdr:nvPicPr>
        <xdr:cNvPr id="2" name="Picture 297">
          <a:extLst>
            <a:ext uri="{FF2B5EF4-FFF2-40B4-BE49-F238E27FC236}">
              <a16:creationId xmlns:a16="http://schemas.microsoft.com/office/drawing/2014/main" id="{96634D24-DACF-4B84-81B2-78EBB275F6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371475"/>
          <a:ext cx="144779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1666875</xdr:colOff>
      <xdr:row>6</xdr:row>
      <xdr:rowOff>19050</xdr:rowOff>
    </xdr:to>
    <xdr:pic>
      <xdr:nvPicPr>
        <xdr:cNvPr id="3" name="Picture 314">
          <a:extLst>
            <a:ext uri="{FF2B5EF4-FFF2-40B4-BE49-F238E27FC236}">
              <a16:creationId xmlns:a16="http://schemas.microsoft.com/office/drawing/2014/main" id="{2F66E15A-464E-43A5-A342-B4343C47C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95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5349688A-34B6-4442-A984-42E5F3818C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1676400</xdr:colOff>
      <xdr:row>6</xdr:row>
      <xdr:rowOff>180975</xdr:rowOff>
    </xdr:to>
    <xdr:pic>
      <xdr:nvPicPr>
        <xdr:cNvPr id="3" name="Picture 314">
          <a:extLst>
            <a:ext uri="{FF2B5EF4-FFF2-40B4-BE49-F238E27FC236}">
              <a16:creationId xmlns:a16="http://schemas.microsoft.com/office/drawing/2014/main" id="{7A8975BF-520E-4875-A278-3DCD73B456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8100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57151</xdr:rowOff>
    </xdr:from>
    <xdr:to>
      <xdr:col>3</xdr:col>
      <xdr:colOff>0</xdr:colOff>
      <xdr:row>5</xdr:row>
      <xdr:rowOff>304801</xdr:rowOff>
    </xdr:to>
    <xdr:pic>
      <xdr:nvPicPr>
        <xdr:cNvPr id="2" name="Picture 316">
          <a:extLst>
            <a:ext uri="{FF2B5EF4-FFF2-40B4-BE49-F238E27FC236}">
              <a16:creationId xmlns:a16="http://schemas.microsoft.com/office/drawing/2014/main" id="{066E0AB3-038A-4FE1-954E-B349BFE45A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7875" y="390526"/>
          <a:ext cx="16859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66675</xdr:rowOff>
    </xdr:from>
    <xdr:to>
      <xdr:col>3</xdr:col>
      <xdr:colOff>1666875</xdr:colOff>
      <xdr:row>5</xdr:row>
      <xdr:rowOff>200025</xdr:rowOff>
    </xdr:to>
    <xdr:pic>
      <xdr:nvPicPr>
        <xdr:cNvPr id="3" name="Picture 314">
          <a:extLst>
            <a:ext uri="{FF2B5EF4-FFF2-40B4-BE49-F238E27FC236}">
              <a16:creationId xmlns:a16="http://schemas.microsoft.com/office/drawing/2014/main" id="{2EB088A0-23B7-47BB-AFFB-3A79987BC4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1425" y="4000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3</xdr:col>
      <xdr:colOff>0</xdr:colOff>
      <xdr:row>6</xdr:row>
      <xdr:rowOff>428625</xdr:rowOff>
    </xdr:to>
    <xdr:pic>
      <xdr:nvPicPr>
        <xdr:cNvPr id="2" name="Picture 312">
          <a:extLst>
            <a:ext uri="{FF2B5EF4-FFF2-40B4-BE49-F238E27FC236}">
              <a16:creationId xmlns:a16="http://schemas.microsoft.com/office/drawing/2014/main" id="{55FD1F5B-835C-4499-98EA-6A1F851603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5906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152400</xdr:rowOff>
    </xdr:from>
    <xdr:to>
      <xdr:col>3</xdr:col>
      <xdr:colOff>1647825</xdr:colOff>
      <xdr:row>6</xdr:row>
      <xdr:rowOff>285750</xdr:rowOff>
    </xdr:to>
    <xdr:pic>
      <xdr:nvPicPr>
        <xdr:cNvPr id="3" name="Picture 314">
          <a:extLst>
            <a:ext uri="{FF2B5EF4-FFF2-40B4-BE49-F238E27FC236}">
              <a16:creationId xmlns:a16="http://schemas.microsoft.com/office/drawing/2014/main" id="{F4C8D767-B594-4BE5-9E54-C1E68B5E0C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2375" y="4857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38099</xdr:colOff>
      <xdr:row>2</xdr:row>
      <xdr:rowOff>9525</xdr:rowOff>
    </xdr:from>
    <xdr:to>
      <xdr:col>2</xdr:col>
      <xdr:colOff>1695450</xdr:colOff>
      <xdr:row>6</xdr:row>
      <xdr:rowOff>133349</xdr:rowOff>
    </xdr:to>
    <xdr:pic>
      <xdr:nvPicPr>
        <xdr:cNvPr id="2" name="Picture 312">
          <a:extLst>
            <a:ext uri="{FF2B5EF4-FFF2-40B4-BE49-F238E27FC236}">
              <a16:creationId xmlns:a16="http://schemas.microsoft.com/office/drawing/2014/main" id="{6616EE12-FD60-4C00-A144-36AF8FD231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399" y="342900"/>
          <a:ext cx="165735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28574</xdr:rowOff>
    </xdr:from>
    <xdr:to>
      <xdr:col>3</xdr:col>
      <xdr:colOff>1676400</xdr:colOff>
      <xdr:row>6</xdr:row>
      <xdr:rowOff>57149</xdr:rowOff>
    </xdr:to>
    <xdr:pic>
      <xdr:nvPicPr>
        <xdr:cNvPr id="3" name="Picture 314">
          <a:extLst>
            <a:ext uri="{FF2B5EF4-FFF2-40B4-BE49-F238E27FC236}">
              <a16:creationId xmlns:a16="http://schemas.microsoft.com/office/drawing/2014/main" id="{34CC52C3-DD63-4305-B97A-2B904C9F43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361949"/>
          <a:ext cx="1619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38099</xdr:colOff>
      <xdr:row>2</xdr:row>
      <xdr:rowOff>9525</xdr:rowOff>
    </xdr:from>
    <xdr:to>
      <xdr:col>2</xdr:col>
      <xdr:colOff>1695450</xdr:colOff>
      <xdr:row>6</xdr:row>
      <xdr:rowOff>133349</xdr:rowOff>
    </xdr:to>
    <xdr:pic>
      <xdr:nvPicPr>
        <xdr:cNvPr id="2" name="Picture 312">
          <a:extLst>
            <a:ext uri="{FF2B5EF4-FFF2-40B4-BE49-F238E27FC236}">
              <a16:creationId xmlns:a16="http://schemas.microsoft.com/office/drawing/2014/main" id="{51A32A28-5868-4301-8CE6-9430FDE664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399" y="342900"/>
          <a:ext cx="838201" cy="885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28574</xdr:rowOff>
    </xdr:from>
    <xdr:to>
      <xdr:col>3</xdr:col>
      <xdr:colOff>1676400</xdr:colOff>
      <xdr:row>6</xdr:row>
      <xdr:rowOff>57149</xdr:rowOff>
    </xdr:to>
    <xdr:pic>
      <xdr:nvPicPr>
        <xdr:cNvPr id="3" name="Picture 314">
          <a:extLst>
            <a:ext uri="{FF2B5EF4-FFF2-40B4-BE49-F238E27FC236}">
              <a16:creationId xmlns:a16="http://schemas.microsoft.com/office/drawing/2014/main" id="{E34EFB10-B6DB-4D86-A447-67A3965D6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49"/>
          <a:ext cx="1619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141CE4E9-5F61-4366-879F-9E19E4A021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6097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3</xdr:row>
      <xdr:rowOff>28575</xdr:rowOff>
    </xdr:from>
    <xdr:to>
      <xdr:col>3</xdr:col>
      <xdr:colOff>1657350</xdr:colOff>
      <xdr:row>5</xdr:row>
      <xdr:rowOff>352425</xdr:rowOff>
    </xdr:to>
    <xdr:pic>
      <xdr:nvPicPr>
        <xdr:cNvPr id="3" name="Picture 314">
          <a:extLst>
            <a:ext uri="{FF2B5EF4-FFF2-40B4-BE49-F238E27FC236}">
              <a16:creationId xmlns:a16="http://schemas.microsoft.com/office/drawing/2014/main" id="{9BBB2BD6-B8D7-4105-80B7-DFC11AEF53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81900" y="552450"/>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82BA66CF-AC00-4A97-98E3-EB51F7A264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619249"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3</xdr:row>
      <xdr:rowOff>0</xdr:rowOff>
    </xdr:from>
    <xdr:to>
      <xdr:col>3</xdr:col>
      <xdr:colOff>1685925</xdr:colOff>
      <xdr:row>5</xdr:row>
      <xdr:rowOff>323850</xdr:rowOff>
    </xdr:to>
    <xdr:pic>
      <xdr:nvPicPr>
        <xdr:cNvPr id="3" name="Picture 314">
          <a:extLst>
            <a:ext uri="{FF2B5EF4-FFF2-40B4-BE49-F238E27FC236}">
              <a16:creationId xmlns:a16="http://schemas.microsoft.com/office/drawing/2014/main" id="{B86F6047-0211-4053-9252-D783AF8666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0475" y="523875"/>
          <a:ext cx="16192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66675</xdr:colOff>
      <xdr:row>2</xdr:row>
      <xdr:rowOff>104775</xdr:rowOff>
    </xdr:from>
    <xdr:to>
      <xdr:col>2</xdr:col>
      <xdr:colOff>1685925</xdr:colOff>
      <xdr:row>5</xdr:row>
      <xdr:rowOff>9525</xdr:rowOff>
    </xdr:to>
    <xdr:pic>
      <xdr:nvPicPr>
        <xdr:cNvPr id="2" name="Picture 315">
          <a:extLst>
            <a:ext uri="{FF2B5EF4-FFF2-40B4-BE49-F238E27FC236}">
              <a16:creationId xmlns:a16="http://schemas.microsoft.com/office/drawing/2014/main" id="{8029F8B3-81F1-4239-986D-7DCCE35F48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28625"/>
          <a:ext cx="16192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247650</xdr:colOff>
      <xdr:row>2</xdr:row>
      <xdr:rowOff>76199</xdr:rowOff>
    </xdr:from>
    <xdr:to>
      <xdr:col>3</xdr:col>
      <xdr:colOff>1924050</xdr:colOff>
      <xdr:row>4</xdr:row>
      <xdr:rowOff>466724</xdr:rowOff>
    </xdr:to>
    <xdr:pic>
      <xdr:nvPicPr>
        <xdr:cNvPr id="3" name="Picture 13">
          <a:extLst>
            <a:ext uri="{FF2B5EF4-FFF2-40B4-BE49-F238E27FC236}">
              <a16:creationId xmlns:a16="http://schemas.microsoft.com/office/drawing/2014/main" id="{707D43AA-F206-42F9-ACB4-311A0306F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34300" y="400049"/>
          <a:ext cx="146685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1647825</xdr:colOff>
      <xdr:row>7</xdr:row>
      <xdr:rowOff>95250</xdr:rowOff>
    </xdr:to>
    <xdr:pic>
      <xdr:nvPicPr>
        <xdr:cNvPr id="2" name="Picture 326">
          <a:extLst>
            <a:ext uri="{FF2B5EF4-FFF2-40B4-BE49-F238E27FC236}">
              <a16:creationId xmlns:a16="http://schemas.microsoft.com/office/drawing/2014/main" id="{F831C3DE-E2D1-43EA-9F82-D5DD26E71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1704975</xdr:colOff>
      <xdr:row>2</xdr:row>
      <xdr:rowOff>66675</xdr:rowOff>
    </xdr:from>
    <xdr:to>
      <xdr:col>3</xdr:col>
      <xdr:colOff>1628776</xdr:colOff>
      <xdr:row>7</xdr:row>
      <xdr:rowOff>9525</xdr:rowOff>
    </xdr:to>
    <xdr:pic>
      <xdr:nvPicPr>
        <xdr:cNvPr id="4" name="Picture 12">
          <a:extLst>
            <a:ext uri="{FF2B5EF4-FFF2-40B4-BE49-F238E27FC236}">
              <a16:creationId xmlns:a16="http://schemas.microsoft.com/office/drawing/2014/main" id="{D71E9938-DB33-4F9B-8E71-CB143D80F6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7125" y="4000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28575</xdr:colOff>
      <xdr:row>2</xdr:row>
      <xdr:rowOff>85725</xdr:rowOff>
    </xdr:from>
    <xdr:to>
      <xdr:col>2</xdr:col>
      <xdr:colOff>1638300</xdr:colOff>
      <xdr:row>6</xdr:row>
      <xdr:rowOff>76200</xdr:rowOff>
    </xdr:to>
    <xdr:pic>
      <xdr:nvPicPr>
        <xdr:cNvPr id="2" name="Picture 323">
          <a:extLst>
            <a:ext uri="{FF2B5EF4-FFF2-40B4-BE49-F238E27FC236}">
              <a16:creationId xmlns:a16="http://schemas.microsoft.com/office/drawing/2014/main" id="{781DC2BD-4293-4A8E-8AAF-91106D6D7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19100"/>
          <a:ext cx="16097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xdr:row>
      <xdr:rowOff>66675</xdr:rowOff>
    </xdr:from>
    <xdr:to>
      <xdr:col>3</xdr:col>
      <xdr:colOff>1647826</xdr:colOff>
      <xdr:row>6</xdr:row>
      <xdr:rowOff>9525</xdr:rowOff>
    </xdr:to>
    <xdr:pic>
      <xdr:nvPicPr>
        <xdr:cNvPr id="4" name="Picture 12">
          <a:extLst>
            <a:ext uri="{FF2B5EF4-FFF2-40B4-BE49-F238E27FC236}">
              <a16:creationId xmlns:a16="http://schemas.microsoft.com/office/drawing/2014/main" id="{3A99D8E8-F7EA-46F5-829F-405C6774D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5" y="4000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66674</xdr:colOff>
      <xdr:row>2</xdr:row>
      <xdr:rowOff>142875</xdr:rowOff>
    </xdr:from>
    <xdr:to>
      <xdr:col>2</xdr:col>
      <xdr:colOff>1676399</xdr:colOff>
      <xdr:row>6</xdr:row>
      <xdr:rowOff>114299</xdr:rowOff>
    </xdr:to>
    <xdr:pic>
      <xdr:nvPicPr>
        <xdr:cNvPr id="2" name="Picture 323">
          <a:extLst>
            <a:ext uri="{FF2B5EF4-FFF2-40B4-BE49-F238E27FC236}">
              <a16:creationId xmlns:a16="http://schemas.microsoft.com/office/drawing/2014/main" id="{E2AD849E-FF92-4D01-AAA9-6F2DFD3117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76250"/>
          <a:ext cx="1609725" cy="130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xdr:colOff>
      <xdr:row>3</xdr:row>
      <xdr:rowOff>28575</xdr:rowOff>
    </xdr:from>
    <xdr:to>
      <xdr:col>3</xdr:col>
      <xdr:colOff>1647825</xdr:colOff>
      <xdr:row>5</xdr:row>
      <xdr:rowOff>161925</xdr:rowOff>
    </xdr:to>
    <xdr:pic>
      <xdr:nvPicPr>
        <xdr:cNvPr id="3" name="Picture 12">
          <a:extLst>
            <a:ext uri="{FF2B5EF4-FFF2-40B4-BE49-F238E27FC236}">
              <a16:creationId xmlns:a16="http://schemas.microsoft.com/office/drawing/2014/main" id="{D79D843D-483A-451A-B984-4F69566280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6174" y="552450"/>
          <a:ext cx="1638301"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3" name="Picture 11">
          <a:extLst>
            <a:ext uri="{FF2B5EF4-FFF2-40B4-BE49-F238E27FC236}">
              <a16:creationId xmlns:a16="http://schemas.microsoft.com/office/drawing/2014/main" id="{98473A14-99B8-4BA0-A9AD-C63FB12A8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0" y="514350"/>
          <a:ext cx="16764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142875</xdr:rowOff>
    </xdr:from>
    <xdr:to>
      <xdr:col>2</xdr:col>
      <xdr:colOff>1666875</xdr:colOff>
      <xdr:row>5</xdr:row>
      <xdr:rowOff>314325</xdr:rowOff>
    </xdr:to>
    <xdr:pic>
      <xdr:nvPicPr>
        <xdr:cNvPr id="4" name="Picture 326">
          <a:extLst>
            <a:ext uri="{FF2B5EF4-FFF2-40B4-BE49-F238E27FC236}">
              <a16:creationId xmlns:a16="http://schemas.microsoft.com/office/drawing/2014/main" id="{16D144A7-1612-48D9-8185-5C6B3E7ECA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5" y="476250"/>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57150</xdr:colOff>
      <xdr:row>2</xdr:row>
      <xdr:rowOff>38100</xdr:rowOff>
    </xdr:from>
    <xdr:to>
      <xdr:col>2</xdr:col>
      <xdr:colOff>1685925</xdr:colOff>
      <xdr:row>6</xdr:row>
      <xdr:rowOff>161925</xdr:rowOff>
    </xdr:to>
    <xdr:pic>
      <xdr:nvPicPr>
        <xdr:cNvPr id="2" name="Picture 330">
          <a:extLst>
            <a:ext uri="{FF2B5EF4-FFF2-40B4-BE49-F238E27FC236}">
              <a16:creationId xmlns:a16="http://schemas.microsoft.com/office/drawing/2014/main" id="{1E213ADC-FE7A-478A-874C-880DFBF2F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371475"/>
          <a:ext cx="162877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28575</xdr:rowOff>
    </xdr:from>
    <xdr:to>
      <xdr:col>3</xdr:col>
      <xdr:colOff>1685925</xdr:colOff>
      <xdr:row>6</xdr:row>
      <xdr:rowOff>47625</xdr:rowOff>
    </xdr:to>
    <xdr:pic>
      <xdr:nvPicPr>
        <xdr:cNvPr id="3" name="Picture 12">
          <a:extLst>
            <a:ext uri="{FF2B5EF4-FFF2-40B4-BE49-F238E27FC236}">
              <a16:creationId xmlns:a16="http://schemas.microsoft.com/office/drawing/2014/main" id="{1FE5720E-8581-450C-9AB6-2D592521F2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361950"/>
          <a:ext cx="164782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133349</xdr:colOff>
      <xdr:row>2</xdr:row>
      <xdr:rowOff>142875</xdr:rowOff>
    </xdr:from>
    <xdr:to>
      <xdr:col>2</xdr:col>
      <xdr:colOff>2009774</xdr:colOff>
      <xdr:row>6</xdr:row>
      <xdr:rowOff>238124</xdr:rowOff>
    </xdr:to>
    <xdr:pic>
      <xdr:nvPicPr>
        <xdr:cNvPr id="2" name="Picture 330">
          <a:extLst>
            <a:ext uri="{FF2B5EF4-FFF2-40B4-BE49-F238E27FC236}">
              <a16:creationId xmlns:a16="http://schemas.microsoft.com/office/drawing/2014/main" id="{E9BC5A87-533B-40FC-BB42-F8E3BD81EE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499" y="476250"/>
          <a:ext cx="1581150" cy="1238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152400</xdr:rowOff>
    </xdr:from>
    <xdr:to>
      <xdr:col>3</xdr:col>
      <xdr:colOff>1676400</xdr:colOff>
      <xdr:row>6</xdr:row>
      <xdr:rowOff>95250</xdr:rowOff>
    </xdr:to>
    <xdr:pic>
      <xdr:nvPicPr>
        <xdr:cNvPr id="3" name="Picture 11">
          <a:extLst>
            <a:ext uri="{FF2B5EF4-FFF2-40B4-BE49-F238E27FC236}">
              <a16:creationId xmlns:a16="http://schemas.microsoft.com/office/drawing/2014/main" id="{A15AF46C-446F-4831-A5A7-1D65624B19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24750" y="485775"/>
          <a:ext cx="16383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114300</xdr:rowOff>
    </xdr:from>
    <xdr:to>
      <xdr:col>2</xdr:col>
      <xdr:colOff>1657350</xdr:colOff>
      <xdr:row>6</xdr:row>
      <xdr:rowOff>266700</xdr:rowOff>
    </xdr:to>
    <xdr:pic>
      <xdr:nvPicPr>
        <xdr:cNvPr id="2" name="Picture 2">
          <a:extLst>
            <a:ext uri="{FF2B5EF4-FFF2-40B4-BE49-F238E27FC236}">
              <a16:creationId xmlns:a16="http://schemas.microsoft.com/office/drawing/2014/main" id="{DE2A21A2-6171-4C42-B68F-F92870965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47675"/>
          <a:ext cx="1600200"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1666875</xdr:colOff>
      <xdr:row>6</xdr:row>
      <xdr:rowOff>104775</xdr:rowOff>
    </xdr:to>
    <xdr:pic>
      <xdr:nvPicPr>
        <xdr:cNvPr id="3" name="Picture 2">
          <a:extLst>
            <a:ext uri="{FF2B5EF4-FFF2-40B4-BE49-F238E27FC236}">
              <a16:creationId xmlns:a16="http://schemas.microsoft.com/office/drawing/2014/main" id="{85341363-F3B3-43DA-93E1-8F02F84A6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85775"/>
          <a:ext cx="16002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1638300</xdr:colOff>
      <xdr:row>6</xdr:row>
      <xdr:rowOff>133349</xdr:rowOff>
    </xdr:to>
    <xdr:pic>
      <xdr:nvPicPr>
        <xdr:cNvPr id="2" name="Picture 330">
          <a:extLst>
            <a:ext uri="{FF2B5EF4-FFF2-40B4-BE49-F238E27FC236}">
              <a16:creationId xmlns:a16="http://schemas.microsoft.com/office/drawing/2014/main" id="{C2302415-2499-4C18-BC26-5792CC5FE9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438150"/>
          <a:ext cx="158115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104774</xdr:rowOff>
    </xdr:from>
    <xdr:to>
      <xdr:col>3</xdr:col>
      <xdr:colOff>1657351</xdr:colOff>
      <xdr:row>5</xdr:row>
      <xdr:rowOff>180974</xdr:rowOff>
    </xdr:to>
    <xdr:pic>
      <xdr:nvPicPr>
        <xdr:cNvPr id="3" name="Picture 11">
          <a:extLst>
            <a:ext uri="{FF2B5EF4-FFF2-40B4-BE49-F238E27FC236}">
              <a16:creationId xmlns:a16="http://schemas.microsoft.com/office/drawing/2014/main" id="{786F6E8A-FF4C-467D-8ED0-71585631D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438149"/>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0</xdr:rowOff>
    </xdr:from>
    <xdr:to>
      <xdr:col>3</xdr:col>
      <xdr:colOff>1685925</xdr:colOff>
      <xdr:row>6</xdr:row>
      <xdr:rowOff>28575</xdr:rowOff>
    </xdr:to>
    <xdr:pic>
      <xdr:nvPicPr>
        <xdr:cNvPr id="2" name="Picture 11">
          <a:extLst>
            <a:ext uri="{FF2B5EF4-FFF2-40B4-BE49-F238E27FC236}">
              <a16:creationId xmlns:a16="http://schemas.microsoft.com/office/drawing/2014/main" id="{CC71EF3E-16B8-452A-9EC4-D65A5B80D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333375"/>
          <a:ext cx="1638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0</xdr:rowOff>
    </xdr:from>
    <xdr:to>
      <xdr:col>2</xdr:col>
      <xdr:colOff>1647825</xdr:colOff>
      <xdr:row>6</xdr:row>
      <xdr:rowOff>171450</xdr:rowOff>
    </xdr:to>
    <xdr:pic>
      <xdr:nvPicPr>
        <xdr:cNvPr id="4" name="Picture 326">
          <a:extLst>
            <a:ext uri="{FF2B5EF4-FFF2-40B4-BE49-F238E27FC236}">
              <a16:creationId xmlns:a16="http://schemas.microsoft.com/office/drawing/2014/main" id="{95F5987F-7D80-4541-98BC-6DC79AC637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8825" y="3333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104775</xdr:colOff>
      <xdr:row>3</xdr:row>
      <xdr:rowOff>47626</xdr:rowOff>
    </xdr:from>
    <xdr:to>
      <xdr:col>2</xdr:col>
      <xdr:colOff>2000250</xdr:colOff>
      <xdr:row>6</xdr:row>
      <xdr:rowOff>219076</xdr:rowOff>
    </xdr:to>
    <xdr:pic>
      <xdr:nvPicPr>
        <xdr:cNvPr id="2" name="Picture 330">
          <a:extLst>
            <a:ext uri="{FF2B5EF4-FFF2-40B4-BE49-F238E27FC236}">
              <a16:creationId xmlns:a16="http://schemas.microsoft.com/office/drawing/2014/main" id="{82241B2C-6351-4192-9625-1D0337CA7F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571501"/>
          <a:ext cx="1609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3</xdr:row>
      <xdr:rowOff>57150</xdr:rowOff>
    </xdr:from>
    <xdr:to>
      <xdr:col>3</xdr:col>
      <xdr:colOff>1657351</xdr:colOff>
      <xdr:row>6</xdr:row>
      <xdr:rowOff>47625</xdr:rowOff>
    </xdr:to>
    <xdr:pic>
      <xdr:nvPicPr>
        <xdr:cNvPr id="3" name="Picture 11">
          <a:extLst>
            <a:ext uri="{FF2B5EF4-FFF2-40B4-BE49-F238E27FC236}">
              <a16:creationId xmlns:a16="http://schemas.microsoft.com/office/drawing/2014/main" id="{11D59787-AD3C-4FE8-81AB-9AAABFFC91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34275" y="581025"/>
          <a:ext cx="160972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1704974</xdr:colOff>
      <xdr:row>6</xdr:row>
      <xdr:rowOff>152400</xdr:rowOff>
    </xdr:to>
    <xdr:pic>
      <xdr:nvPicPr>
        <xdr:cNvPr id="2" name="Picture 327">
          <a:extLst>
            <a:ext uri="{FF2B5EF4-FFF2-40B4-BE49-F238E27FC236}">
              <a16:creationId xmlns:a16="http://schemas.microsoft.com/office/drawing/2014/main" id="{83BB9F0C-3ACF-4564-94F5-5EDC5923B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47675"/>
          <a:ext cx="1657349"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1676401</xdr:colOff>
      <xdr:row>6</xdr:row>
      <xdr:rowOff>1</xdr:rowOff>
    </xdr:to>
    <xdr:pic>
      <xdr:nvPicPr>
        <xdr:cNvPr id="3" name="Picture 11">
          <a:extLst>
            <a:ext uri="{FF2B5EF4-FFF2-40B4-BE49-F238E27FC236}">
              <a16:creationId xmlns:a16="http://schemas.microsoft.com/office/drawing/2014/main" id="{8A3497A6-FE15-4A3C-9EFB-02287BD70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3325" y="409576"/>
          <a:ext cx="1609726"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47625</xdr:colOff>
      <xdr:row>2</xdr:row>
      <xdr:rowOff>0</xdr:rowOff>
    </xdr:from>
    <xdr:to>
      <xdr:col>3</xdr:col>
      <xdr:colOff>1685925</xdr:colOff>
      <xdr:row>6</xdr:row>
      <xdr:rowOff>28575</xdr:rowOff>
    </xdr:to>
    <xdr:pic>
      <xdr:nvPicPr>
        <xdr:cNvPr id="2" name="Picture 11">
          <a:extLst>
            <a:ext uri="{FF2B5EF4-FFF2-40B4-BE49-F238E27FC236}">
              <a16:creationId xmlns:a16="http://schemas.microsoft.com/office/drawing/2014/main" id="{2E05F390-66FB-4B48-A1BD-ECDB73E52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333375"/>
          <a:ext cx="1638300"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28575</xdr:colOff>
      <xdr:row>2</xdr:row>
      <xdr:rowOff>114300</xdr:rowOff>
    </xdr:from>
    <xdr:to>
      <xdr:col>2</xdr:col>
      <xdr:colOff>1609725</xdr:colOff>
      <xdr:row>6</xdr:row>
      <xdr:rowOff>95250</xdr:rowOff>
    </xdr:to>
    <xdr:pic>
      <xdr:nvPicPr>
        <xdr:cNvPr id="4" name="Picture 326">
          <a:extLst>
            <a:ext uri="{FF2B5EF4-FFF2-40B4-BE49-F238E27FC236}">
              <a16:creationId xmlns:a16="http://schemas.microsoft.com/office/drawing/2014/main" id="{3EF9355F-A6A3-496C-806D-983098D14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00725" y="447675"/>
          <a:ext cx="158115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3" xr16:uid="{2E066518-8DF6-42FE-94D3-A3AF08EC7DDC}"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44" xr16:uid="{CD272F1F-1F2B-49C2-82EF-4C7F0673DEE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47" xr16:uid="{ED3157DA-1240-4CE3-92C9-5FAD440360D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EQ_Related" headers="0" connectionId="42" xr16:uid="{8878AA4B-088D-4177-AE3D-A3BED7BC35A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GOV_SEC" connectionId="43" xr16:uid="{A114A9C8-AC26-49F6-9ED5-D77B26FB0E8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MM" headers="0" connectionId="48" xr16:uid="{5FD80A23-4EBA-40B1-A355-F6E4CBABD3F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NAV" headers="0" connectionId="50" xr16:uid="{CFB3BAD0-DEF7-459B-B3C1-9B0601F835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 connectionId="41" xr16:uid="{E93FC382-926B-4533-B247-029BB2457C9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NAV" headers="0" connectionId="56" xr16:uid="{F10E698D-8CD6-4D5B-981E-A3D17D06E62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EQ" connectionId="52" xr16:uid="{057FD480-E0EA-4D8F-BFD7-25D176D9D1E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EQ_Related" headers="0" connectionId="53" xr16:uid="{1D81CECD-4FA0-423E-A344-82EB246DDE4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GOV_SEC" connectionId="54" xr16:uid="{AF824AE5-CEC0-4999-9473-D33EECA6F26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55" xr16:uid="{360BE7E6-5954-4486-B917-CAC1100FC83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_GOV_SEC" connectionId="74" xr16:uid="{040297C5-8CDF-4AE0-8AFE-6BD127BC7A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EQ" connectionId="72" xr16:uid="{849C1864-75F3-485A-97B4-A5A709BABB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Mutual_F_Units_1" headers="0" connectionId="80" xr16:uid="{DA74445E-09A0-4027-869B-1C0A231161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_Related" headers="0" connectionId="73" xr16:uid="{22EA7FBF-D745-4A6A-AFE5-DAC456F72C6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NAV" headers="0" connectionId="76" xr16:uid="{03ACA2BC-698E-46B9-A8C8-74D3C7C8D8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5" xr16:uid="{AFCAECB3-6CEF-43DA-8265-9F31AF9F13C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0" xr16:uid="{4B13F3B3-5DF5-4719-B181-F0183F9A72F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8" xr16:uid="{0DF70C6A-9D5B-49A3-B852-1D065269A6A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EQ" connectionId="107" xr16:uid="{62B211CE-F6D9-4815-B22F-29DC3FB551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GOV_SEC" connectionId="109" xr16:uid="{5C553FC2-5B97-4149-A0AA-4DCEC2D6BD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NAV" headers="0" connectionId="112" xr16:uid="{3374D986-4B9F-49CF-92EB-B8293702002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MM" headers="0" connectionId="111" xr16:uid="{FBA7FEEC-8344-4953-BB1C-2451A150117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MM" headers="0" connectionId="90" xr16:uid="{7E8E6B9E-0E2D-4429-82A4-3E812264B7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NAV" headers="0" connectionId="91" xr16:uid="{D58E84F9-3DC6-459D-B696-E97C89DE620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EQ" connectionId="87" xr16:uid="{5B64BFA0-FD49-4063-A59B-8FBDACA5016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GOV_SEC" connectionId="88" xr16:uid="{74CD9E34-EC1E-4580-979D-AB57FC237D4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89" xr16:uid="{418D6BB2-F7AA-4924-9E84-C47F5DE11BD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_EQ" connectionId="103" xr16:uid="{7C1D9979-7A68-4942-A57C-9EF07967377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TOFENAV" headers="0" connectionId="104" xr16:uid="{8DA320E9-02EC-4DFE-8B92-B3688175F6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OFNAV" headers="0" connectionId="102" xr16:uid="{60ECD9CF-DB34-4F43-8D83-1D20B1FA6D9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OF_EQ" connectionId="101" xr16:uid="{5A104D09-975A-48CB-8DAD-57F071C6DD1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NR_EQ" connectionId="105" xr16:uid="{37D41477-A679-4581-B47B-E09D73F3F99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NAV" headers="0" connectionId="106" xr16:uid="{2F877A5E-3219-43EB-BF62-582F1D6881B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SCAPFNAV" headers="0" connectionId="140" xr16:uid="{74EDCFBB-C2BB-4ECD-951A-EED8B0BC3E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_EQ" connectionId="139" xr16:uid="{6D520D29-237D-47DE-9567-17AFBE8CB0E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EQPEFNAV" headers="0" connectionId="71" xr16:uid="{682AD778-CCE6-4CDB-8C5F-E6473F51D5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_EQ" connectionId="70" xr16:uid="{5E43A9C9-A472-4781-B030-DD5D41A884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CAPF_EQ" connectionId="79" xr16:uid="{6112F90B-4B3D-441B-AD1D-A19731A1A50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CAPFNAV" headers="0" connectionId="81" xr16:uid="{5F386F81-4152-42C7-A95D-8F49BE74A3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FEFNAV" headers="0" connectionId="83" xr16:uid="{69260182-A6DC-48A7-A411-FAAE29D75A9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EF_EQ" connectionId="82" xr16:uid="{B53DD8BE-4586-4B68-8B12-FD4F525FA62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TSF96NAV" headers="0" connectionId="98" xr16:uid="{D07712C8-C2F6-49B2-AE0B-A55840F552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SF96_EQ" connectionId="97" xr16:uid="{5D2F1E23-6655-4D56-8CF9-F3E9D0617D6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DIVYF_GOV_SEC" connectionId="67" xr16:uid="{ACA184ED-B875-4A84-8C19-139C6E05D0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68" xr16:uid="{F45787BD-713D-4230-BE2A-F6046EE06CD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NAV" headers="0" connectionId="69" xr16:uid="{04F430D6-F535-4CFA-97A5-D7BFCB146F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_EQ" connectionId="65" xr16:uid="{458023C5-CF54-4459-8D3D-3953AC28D2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66" xr16:uid="{90CF8FC7-374F-406C-A0A9-92DF0AA0E52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58" xr16:uid="{DCF89796-CE20-414F-AB3F-56F343F875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_EQ" connectionId="57" xr16:uid="{6C8F6A21-CC72-41BA-B58B-34C52D983C7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Foreign_Units" connectionId="63" xr16:uid="{A613AD03-02E1-452B-966F-643D84DFF51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64" xr16:uid="{6254D2A9-B9F9-4230-B14F-84C759837B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EQ" connectionId="62" xr16:uid="{E7B07271-3844-452B-BDD4-61F983CEDAE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Debt_Related" connectionId="93" xr16:uid="{374A7A27-FC97-4938-9AA0-CC28726DE4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NAV" headers="0" connectionId="94" xr16:uid="{708841B6-D169-46FF-816D-26F31A0EAA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EQ" connectionId="92" xr16:uid="{FECA47C3-1604-4219-9DD0-08A4E6FD5B1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96" xr16:uid="{EA6BD478-1F0B-494E-86CC-78A9860C5A4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95" xr16:uid="{40AF16DA-BAF2-48C7-8910-CEE33784A8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NAV" headers="0" connectionId="129" xr16:uid="{A1235108-FA6C-4DE3-9599-9058E51C80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_EQ" connectionId="128" xr16:uid="{AA1EE83A-07B0-4A8E-9C13-251192F5DD5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_EQ" connectionId="99" xr16:uid="{D408F5A4-BD01-4CBF-8D23-169016DF7D9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NAV" headers="0" connectionId="100" xr16:uid="{289B9B7A-DF3D-4168-B782-DD093A8B06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138" xr16:uid="{086E2BE4-9DBB-41A7-AB13-D1BF8696F6A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_EQ" connectionId="137" xr16:uid="{3D5F27C9-34BA-4A15-A4CB-90D06701D7A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Debt_Related" connectionId="117" xr16:uid="{3747346F-DD36-4FB2-9C68-9849FBA58A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118" xr16:uid="{CDD1DE1D-8D7F-4D88-9C11-1271DA90B08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EQ" connectionId="116" xr16:uid="{E00644DE-F087-41B3-B627-9F2495839B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_EQ" connectionId="123" xr16:uid="{33EFCB98-0852-421D-AD26-091EA584DE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NAV" headers="0" connectionId="124" xr16:uid="{2A7157E4-1C72-4B4D-A4F4-0743EC9149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_Debt_Related" connectionId="114" xr16:uid="{6BA9F3FC-F5DC-4DF8-89BB-56766AA7A05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NAV" headers="0" connectionId="115" xr16:uid="{3C001D82-2FAA-4190-88BC-08919BAF84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_EQ" connectionId="113" xr16:uid="{8550C617-D1C4-428E-9178-BECF2F2E33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NAV" headers="0" connectionId="122" xr16:uid="{6846BA99-7768-45F0-9194-3CE6CD8E65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_EQ" connectionId="121" xr16:uid="{D1C6F165-B2E7-44E0-94B8-ED6450B2DD0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19" xr16:uid="{F9232A54-5FB5-45CE-ABA1-2036D9F917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NAV" headers="0" connectionId="120" xr16:uid="{EDCC97BC-D8E6-4E85-87BD-2CD41F61E85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78" xr16:uid="{1AA770D6-3B1B-46A6-BCF8-72AD585949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_EQ" connectionId="77" xr16:uid="{443B8041-7A72-42A4-9CDC-5B29C1E9961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NAV" headers="0" connectionId="142" xr16:uid="{7F47D330-4134-4504-9C8A-C0BAC32EF9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_EQ" connectionId="141" xr16:uid="{A0E87F8D-AD3D-435C-BCF8-A3E9772C67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60" xr16:uid="{89F46C18-FA95-46F3-9B22-93C21D4DA39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NAV" headers="0" connectionId="61" xr16:uid="{7746BC55-80CA-4B8A-96F0-0F5264CD3F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BCF_EQ" connectionId="59" xr16:uid="{984F88CD-0AE0-477C-919C-6A0CAD02F9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Debt_Related" connectionId="126" xr16:uid="{AB7D565F-6090-4393-A486-2E898ADA584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NAV" headers="0" connectionId="127" xr16:uid="{4BB84558-3C38-49D6-A9BE-FC98F7CFCB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QNTF_EQ" connectionId="125" xr16:uid="{F10F2242-0E47-47FF-9BAC-8BD2ABFD7EA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HOF_EQ_Related" headers="0" connectionId="85" xr16:uid="{C9F59961-8BD4-47ED-AA65-E6A2AA1C85D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HOFNAV" headers="0" connectionId="86" xr16:uid="{CF5DB5CB-446F-4514-A633-EB37A3DF4F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HOF_EQ" connectionId="84" xr16:uid="{5E5DB6F5-C474-420B-850B-496CF6E1783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P_EQ" connectionId="135" xr16:uid="{AEF8DCBD-EDAB-4A2E-AF32-C4793B8256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PNAV" headers="0" connectionId="136" xr16:uid="{C94989AE-759E-4148-B77A-79FCDFFB07D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M_EQ" connectionId="130" xr16:uid="{3E76A621-CA94-4468-822A-A88F97CEF55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GOV_SEC" connectionId="131" xr16:uid="{A934F871-2B9E-4AF5-BD28-B7EF8571B6F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2" xr16:uid="{1C5FA746-D41E-47EE-925F-30788973E46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3" xr16:uid="{E8883467-4B07-4913-B147-F32DF5FE44E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MNAV" headers="0" connectionId="134" xr16:uid="{B64D2711-B339-4E54-885E-E6CE710C92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6" xr16:uid="{E843C244-4743-4FB5-A7AB-AD444C4B945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_GOV_SEC" connectionId="25" xr16:uid="{79C2CCA5-ADE7-45E4-9744-308F02F5776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C_EQ" connectionId="24" xr16:uid="{7221C31F-471D-4721-AA98-B252347B801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CNAV" headers="0" connectionId="27" xr16:uid="{3231C318-B905-4911-A325-D5B53A082D9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LF_MM" headers="0" connectionId="18" xr16:uid="{2666D295-794B-49FA-9A1D-07CAC8A7D4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LF_GOV_SEC" connectionId="17" xr16:uid="{5888B5EE-AB28-483E-BDEB-830FD8FDB0D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LFNAV" headers="0" connectionId="19" xr16:uid="{1D4B22DA-71E6-4949-83A3-6EDAD4B6C4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STBF_GOV_SEC" connectionId="28" xr16:uid="{96985F36-69ED-49A9-A26B-AFF08691F2B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30" xr16:uid="{FACAB01C-039F-47DF-83CB-956CC22227E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NAV" headers="0" connectionId="32" xr16:uid="{3BA4C5BD-4535-4110-ADD1-536DACE98E4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45" xr16:uid="{396978E4-278B-4199-AEC8-B82CF2DEDFF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MM" headers="0" connectionId="31" xr16:uid="{B7BF1A4B-C975-4FEE-828A-A9C3BA1144E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9" xr16:uid="{6B67984E-6134-4EE2-9D44-07A6E8392BC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FNAV" headers="0" connectionId="36" xr16:uid="{5FC6C606-D802-4602-9167-B92AA7693E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_MM" headers="0" connectionId="35" xr16:uid="{93F7DB9E-42FD-4892-9AC9-9F459C8BD1A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4" xr16:uid="{DA68E3BA-1B71-40C5-9FA3-FEA13F6E840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F_GOV_SEC" connectionId="33" xr16:uid="{82C19993-4126-47C5-AA31-8CAB82F7E52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F_GOV_SEC" connectionId="11" xr16:uid="{7A814859-2F3D-4E40-8182-6EC051EE23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NAV" headers="0" connectionId="13" xr16:uid="{B74236A9-3368-4D03-9AFB-C509D459533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2" xr16:uid="{7B9AA942-FCE0-48A9-912E-98EC0DC1392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NAV" headers="0" connectionId="51" xr16:uid="{26720188-3193-42DD-81F3-75E216E46C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_MM" connectionId="49" xr16:uid="{0D6C177F-0266-4556-BF44-F88E823400B3}"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_GOV_SEC" connectionId="37" xr16:uid="{F3EA10C3-48CE-4CF7-943A-775A68E2288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NAV" headers="0" connectionId="40" xr16:uid="{012B5814-E76A-4ECF-9925-84C207C5284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MM" headers="0" connectionId="39" xr16:uid="{E283BCAD-6E07-4F59-9AF2-70D23F22C4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38" xr16:uid="{1840906C-A501-4F50-A69B-28011021124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OFNAV" headers="0" connectionId="23" xr16:uid="{AAA9F20A-5F7A-4C32-A90B-B73C295345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CORPBF_Debt_Related_UNLISTED" headers="0" connectionId="7" xr16:uid="{2C52CAAC-B4B7-479C-AAAB-F3B01155534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 xr16:uid="{88F13EB9-C9B1-41E0-BB14-3859FA18626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CORPBF_GOV_SEC" connectionId="5" xr16:uid="{1A6F3B5C-311C-4B12-8765-2077B805ED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46" xr16:uid="{5ADA3B3B-B43E-4703-AB7F-3C74EEAD0DC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NAV" headers="0" connectionId="8" xr16:uid="{0F18CF92-853F-4E2E-893D-F117848784E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GSFRNAV" headers="0" connectionId="16" xr16:uid="{003FA4D5-7232-481F-A087-548A7AFAA9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GSFR_MM" headers="0" connectionId="15" xr16:uid="{CA1AABE6-58D3-4AF0-9505-876512832B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_GOV_SEC" connectionId="14" xr16:uid="{AF30235A-0AA9-4BA9-945F-46E3B3213E1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BPSUF_GOV_SEC" connectionId="1" xr16:uid="{0B1860C6-C497-440B-9B3D-FACA2BBE424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3B3FDF41-D10F-4423-9B01-40EA28F543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A99E58FC-28CD-490E-BC5D-B6A697CF56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FF33CB3F-7BD5-4D90-981E-A356332FF1B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SIFDEC27_GOV_SEC" connectionId="20" xr16:uid="{738146E8-323E-4D5A-AAA0-547DA65C5F3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SIFDEC27NAV" headers="0" connectionId="22" xr16:uid="{DD782C97-CA05-4177-8A4F-F3141D599C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1" xr16:uid="{DA581D05-D14A-4014-A13D-809783045F0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CIGIF0426_GOV_SEC" connectionId="9" xr16:uid="{C7DF46B7-5070-4CF0-9EF6-C801598202B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CIGIF0426NAV" headers="0" connectionId="10" xr16:uid="{6DCB13B6-A462-4321-BB2F-7E51CCC5C7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queryTable" Target="../queryTables/queryTable5.xml"/><Relationship Id="rId5" Type="http://schemas.openxmlformats.org/officeDocument/2006/relationships/queryTable" Target="../queryTables/queryTable4.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19.xml"/><Relationship Id="rId3" Type="http://schemas.openxmlformats.org/officeDocument/2006/relationships/queryTable" Target="../queryTables/queryTable14.xml"/><Relationship Id="rId7" Type="http://schemas.openxmlformats.org/officeDocument/2006/relationships/queryTable" Target="../queryTables/queryTable18.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queryTable" Target="../queryTables/queryTable17.xml"/><Relationship Id="rId5" Type="http://schemas.openxmlformats.org/officeDocument/2006/relationships/queryTable" Target="../queryTables/queryTable16.xml"/><Relationship Id="rId4" Type="http://schemas.openxmlformats.org/officeDocument/2006/relationships/queryTable" Target="../queryTables/queryTable15.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5.xml"/><Relationship Id="rId3" Type="http://schemas.openxmlformats.org/officeDocument/2006/relationships/queryTable" Target="../queryTables/queryTable20.xml"/><Relationship Id="rId7" Type="http://schemas.openxmlformats.org/officeDocument/2006/relationships/queryTable" Target="../queryTables/queryTable24.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queryTable" Target="../queryTables/queryTable32.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7.xml"/><Relationship Id="rId7" Type="http://schemas.openxmlformats.org/officeDocument/2006/relationships/queryTable" Target="../queryTables/queryTable51.xml"/><Relationship Id="rId2" Type="http://schemas.openxmlformats.org/officeDocument/2006/relationships/drawing" Target="../drawings/drawing14.xml"/><Relationship Id="rId1" Type="http://schemas.openxmlformats.org/officeDocument/2006/relationships/printerSettings" Target="../printerSettings/printerSettings8.bin"/><Relationship Id="rId6" Type="http://schemas.openxmlformats.org/officeDocument/2006/relationships/queryTable" Target="../queryTables/queryTable50.xml"/><Relationship Id="rId5" Type="http://schemas.openxmlformats.org/officeDocument/2006/relationships/queryTable" Target="../queryTables/queryTable49.xml"/><Relationship Id="rId4" Type="http://schemas.openxmlformats.org/officeDocument/2006/relationships/queryTable" Target="../queryTables/queryTable48.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16.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 Id="rId4" Type="http://schemas.openxmlformats.org/officeDocument/2006/relationships/queryTable" Target="../queryTables/queryTable8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0.xml"/><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1.xml"/><Relationship Id="rId4" Type="http://schemas.openxmlformats.org/officeDocument/2006/relationships/queryTable" Target="../queryTables/queryTable9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33.xml"/><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34.xml"/><Relationship Id="rId5" Type="http://schemas.openxmlformats.org/officeDocument/2006/relationships/queryTable" Target="../queryTables/queryTable103.xml"/><Relationship Id="rId4" Type="http://schemas.openxmlformats.org/officeDocument/2006/relationships/queryTable" Target="../queryTables/queryTable102.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35.xml"/><Relationship Id="rId4" Type="http://schemas.openxmlformats.org/officeDocument/2006/relationships/queryTable" Target="../queryTables/queryTable10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8.xml"/><Relationship Id="rId7" Type="http://schemas.openxmlformats.org/officeDocument/2006/relationships/queryTable" Target="../queryTables/queryTable112.xml"/><Relationship Id="rId2" Type="http://schemas.openxmlformats.org/officeDocument/2006/relationships/queryTable" Target="../queryTables/queryTable107.xml"/><Relationship Id="rId1" Type="http://schemas.openxmlformats.org/officeDocument/2006/relationships/drawing" Target="../drawings/drawing36.xml"/><Relationship Id="rId6" Type="http://schemas.openxmlformats.org/officeDocument/2006/relationships/queryTable" Target="../queryTables/queryTable111.xml"/><Relationship Id="rId5" Type="http://schemas.openxmlformats.org/officeDocument/2006/relationships/queryTable" Target="../queryTables/queryTable110.xml"/><Relationship Id="rId4" Type="http://schemas.openxmlformats.org/officeDocument/2006/relationships/queryTable" Target="../queryTables/queryTable109.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37.xml"/><Relationship Id="rId5" Type="http://schemas.openxmlformats.org/officeDocument/2006/relationships/queryTable" Target="../queryTables/queryTable116.xml"/><Relationship Id="rId4" Type="http://schemas.openxmlformats.org/officeDocument/2006/relationships/queryTable" Target="../queryTables/queryTable115.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38.xml"/><Relationship Id="rId4" Type="http://schemas.openxmlformats.org/officeDocument/2006/relationships/queryTable" Target="../queryTables/queryTable11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9.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3.xml"/><Relationship Id="rId2" Type="http://schemas.openxmlformats.org/officeDocument/2006/relationships/queryTable" Target="../queryTables/queryTable122.xml"/><Relationship Id="rId1" Type="http://schemas.openxmlformats.org/officeDocument/2006/relationships/drawing" Target="../drawings/drawing40.xml"/><Relationship Id="rId5" Type="http://schemas.openxmlformats.org/officeDocument/2006/relationships/queryTable" Target="../queryTables/queryTable125.xml"/><Relationship Id="rId4" Type="http://schemas.openxmlformats.org/officeDocument/2006/relationships/queryTable" Target="../queryTables/queryTable124.xml"/></Relationships>
</file>

<file path=xl/worksheets/_rels/sheet44.xml.rels><?xml version="1.0" encoding="UTF-8" standalone="yes"?>
<Relationships xmlns="http://schemas.openxmlformats.org/package/2006/relationships"><Relationship Id="rId2" Type="http://schemas.openxmlformats.org/officeDocument/2006/relationships/queryTable" Target="../queryTables/queryTable126.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7.xml"/><Relationship Id="rId7" Type="http://schemas.openxmlformats.org/officeDocument/2006/relationships/queryTable" Target="../queryTables/queryTable131.xml"/><Relationship Id="rId2" Type="http://schemas.openxmlformats.org/officeDocument/2006/relationships/drawing" Target="../drawings/drawing42.xml"/><Relationship Id="rId1" Type="http://schemas.openxmlformats.org/officeDocument/2006/relationships/printerSettings" Target="../printerSettings/printerSettings9.bin"/><Relationship Id="rId6" Type="http://schemas.openxmlformats.org/officeDocument/2006/relationships/queryTable" Target="../queryTables/queryTable130.xml"/><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43.xml"/><Relationship Id="rId4" Type="http://schemas.openxmlformats.org/officeDocument/2006/relationships/queryTable" Target="../queryTables/queryTable13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4.xml"/><Relationship Id="rId5" Type="http://schemas.openxmlformats.org/officeDocument/2006/relationships/queryTable" Target="../queryTables/queryTable138.xml"/><Relationship Id="rId4" Type="http://schemas.openxmlformats.org/officeDocument/2006/relationships/queryTable" Target="../queryTables/queryTable137.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45.xml"/><Relationship Id="rId4" Type="http://schemas.openxmlformats.org/officeDocument/2006/relationships/queryTable" Target="../queryTables/queryTable141.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3FBF-1C46-4BE7-9260-60F701BD66DA}">
  <dimension ref="A1:L60"/>
  <sheetViews>
    <sheetView tabSelected="1" workbookViewId="0">
      <selection sqref="A1:C1"/>
    </sheetView>
  </sheetViews>
  <sheetFormatPr defaultRowHeight="12.75"/>
  <cols>
    <col min="1" max="1" width="16.7109375" style="1" bestFit="1" customWidth="1"/>
    <col min="2" max="2" width="14.5703125" style="1" bestFit="1" customWidth="1"/>
    <col min="3" max="3" width="120.7109375" style="1" customWidth="1"/>
    <col min="4" max="256" width="9.140625" style="1"/>
    <col min="257" max="257" width="16.7109375" style="1" bestFit="1" customWidth="1"/>
    <col min="258" max="258" width="14.5703125" style="1" bestFit="1" customWidth="1"/>
    <col min="259" max="259" width="63" style="1" bestFit="1" customWidth="1"/>
    <col min="260" max="512" width="9.140625" style="1"/>
    <col min="513" max="513" width="16.7109375" style="1" bestFit="1" customWidth="1"/>
    <col min="514" max="514" width="14.5703125" style="1" bestFit="1" customWidth="1"/>
    <col min="515" max="515" width="63" style="1" bestFit="1" customWidth="1"/>
    <col min="516" max="768" width="9.140625" style="1"/>
    <col min="769" max="769" width="16.7109375" style="1" bestFit="1" customWidth="1"/>
    <col min="770" max="770" width="14.5703125" style="1" bestFit="1" customWidth="1"/>
    <col min="771" max="771" width="63" style="1" bestFit="1" customWidth="1"/>
    <col min="772" max="1024" width="9.140625" style="1"/>
    <col min="1025" max="1025" width="16.7109375" style="1" bestFit="1" customWidth="1"/>
    <col min="1026" max="1026" width="14.5703125" style="1" bestFit="1" customWidth="1"/>
    <col min="1027" max="1027" width="63" style="1" bestFit="1" customWidth="1"/>
    <col min="1028" max="1280" width="9.140625" style="1"/>
    <col min="1281" max="1281" width="16.7109375" style="1" bestFit="1" customWidth="1"/>
    <col min="1282" max="1282" width="14.5703125" style="1" bestFit="1" customWidth="1"/>
    <col min="1283" max="1283" width="63" style="1" bestFit="1" customWidth="1"/>
    <col min="1284" max="1536" width="9.140625" style="1"/>
    <col min="1537" max="1537" width="16.7109375" style="1" bestFit="1" customWidth="1"/>
    <col min="1538" max="1538" width="14.5703125" style="1" bestFit="1" customWidth="1"/>
    <col min="1539" max="1539" width="63" style="1" bestFit="1" customWidth="1"/>
    <col min="1540" max="1792" width="9.140625" style="1"/>
    <col min="1793" max="1793" width="16.7109375" style="1" bestFit="1" customWidth="1"/>
    <col min="1794" max="1794" width="14.5703125" style="1" bestFit="1" customWidth="1"/>
    <col min="1795" max="1795" width="63" style="1" bestFit="1" customWidth="1"/>
    <col min="1796" max="2048" width="9.140625" style="1"/>
    <col min="2049" max="2049" width="16.7109375" style="1" bestFit="1" customWidth="1"/>
    <col min="2050" max="2050" width="14.5703125" style="1" bestFit="1" customWidth="1"/>
    <col min="2051" max="2051" width="63" style="1" bestFit="1" customWidth="1"/>
    <col min="2052" max="2304" width="9.140625" style="1"/>
    <col min="2305" max="2305" width="16.7109375" style="1" bestFit="1" customWidth="1"/>
    <col min="2306" max="2306" width="14.5703125" style="1" bestFit="1" customWidth="1"/>
    <col min="2307" max="2307" width="63" style="1" bestFit="1" customWidth="1"/>
    <col min="2308" max="2560" width="9.140625" style="1"/>
    <col min="2561" max="2561" width="16.7109375" style="1" bestFit="1" customWidth="1"/>
    <col min="2562" max="2562" width="14.5703125" style="1" bestFit="1" customWidth="1"/>
    <col min="2563" max="2563" width="63" style="1" bestFit="1" customWidth="1"/>
    <col min="2564" max="2816" width="9.140625" style="1"/>
    <col min="2817" max="2817" width="16.7109375" style="1" bestFit="1" customWidth="1"/>
    <col min="2818" max="2818" width="14.5703125" style="1" bestFit="1" customWidth="1"/>
    <col min="2819" max="2819" width="63" style="1" bestFit="1" customWidth="1"/>
    <col min="2820" max="3072" width="9.140625" style="1"/>
    <col min="3073" max="3073" width="16.7109375" style="1" bestFit="1" customWidth="1"/>
    <col min="3074" max="3074" width="14.5703125" style="1" bestFit="1" customWidth="1"/>
    <col min="3075" max="3075" width="63" style="1" bestFit="1" customWidth="1"/>
    <col min="3076" max="3328" width="9.140625" style="1"/>
    <col min="3329" max="3329" width="16.7109375" style="1" bestFit="1" customWidth="1"/>
    <col min="3330" max="3330" width="14.5703125" style="1" bestFit="1" customWidth="1"/>
    <col min="3331" max="3331" width="63" style="1" bestFit="1" customWidth="1"/>
    <col min="3332" max="3584" width="9.140625" style="1"/>
    <col min="3585" max="3585" width="16.7109375" style="1" bestFit="1" customWidth="1"/>
    <col min="3586" max="3586" width="14.5703125" style="1" bestFit="1" customWidth="1"/>
    <col min="3587" max="3587" width="63" style="1" bestFit="1" customWidth="1"/>
    <col min="3588" max="3840" width="9.140625" style="1"/>
    <col min="3841" max="3841" width="16.7109375" style="1" bestFit="1" customWidth="1"/>
    <col min="3842" max="3842" width="14.5703125" style="1" bestFit="1" customWidth="1"/>
    <col min="3843" max="3843" width="63" style="1" bestFit="1" customWidth="1"/>
    <col min="3844" max="4096" width="9.140625" style="1"/>
    <col min="4097" max="4097" width="16.7109375" style="1" bestFit="1" customWidth="1"/>
    <col min="4098" max="4098" width="14.5703125" style="1" bestFit="1" customWidth="1"/>
    <col min="4099" max="4099" width="63" style="1" bestFit="1" customWidth="1"/>
    <col min="4100" max="4352" width="9.140625" style="1"/>
    <col min="4353" max="4353" width="16.7109375" style="1" bestFit="1" customWidth="1"/>
    <col min="4354" max="4354" width="14.5703125" style="1" bestFit="1" customWidth="1"/>
    <col min="4355" max="4355" width="63" style="1" bestFit="1" customWidth="1"/>
    <col min="4356" max="4608" width="9.140625" style="1"/>
    <col min="4609" max="4609" width="16.7109375" style="1" bestFit="1" customWidth="1"/>
    <col min="4610" max="4610" width="14.5703125" style="1" bestFit="1" customWidth="1"/>
    <col min="4611" max="4611" width="63" style="1" bestFit="1" customWidth="1"/>
    <col min="4612" max="4864" width="9.140625" style="1"/>
    <col min="4865" max="4865" width="16.7109375" style="1" bestFit="1" customWidth="1"/>
    <col min="4866" max="4866" width="14.5703125" style="1" bestFit="1" customWidth="1"/>
    <col min="4867" max="4867" width="63" style="1" bestFit="1" customWidth="1"/>
    <col min="4868" max="5120" width="9.140625" style="1"/>
    <col min="5121" max="5121" width="16.7109375" style="1" bestFit="1" customWidth="1"/>
    <col min="5122" max="5122" width="14.5703125" style="1" bestFit="1" customWidth="1"/>
    <col min="5123" max="5123" width="63" style="1" bestFit="1" customWidth="1"/>
    <col min="5124" max="5376" width="9.140625" style="1"/>
    <col min="5377" max="5377" width="16.7109375" style="1" bestFit="1" customWidth="1"/>
    <col min="5378" max="5378" width="14.5703125" style="1" bestFit="1" customWidth="1"/>
    <col min="5379" max="5379" width="63" style="1" bestFit="1" customWidth="1"/>
    <col min="5380" max="5632" width="9.140625" style="1"/>
    <col min="5633" max="5633" width="16.7109375" style="1" bestFit="1" customWidth="1"/>
    <col min="5634" max="5634" width="14.5703125" style="1" bestFit="1" customWidth="1"/>
    <col min="5635" max="5635" width="63" style="1" bestFit="1" customWidth="1"/>
    <col min="5636" max="5888" width="9.140625" style="1"/>
    <col min="5889" max="5889" width="16.7109375" style="1" bestFit="1" customWidth="1"/>
    <col min="5890" max="5890" width="14.5703125" style="1" bestFit="1" customWidth="1"/>
    <col min="5891" max="5891" width="63" style="1" bestFit="1" customWidth="1"/>
    <col min="5892" max="6144" width="9.140625" style="1"/>
    <col min="6145" max="6145" width="16.7109375" style="1" bestFit="1" customWidth="1"/>
    <col min="6146" max="6146" width="14.5703125" style="1" bestFit="1" customWidth="1"/>
    <col min="6147" max="6147" width="63" style="1" bestFit="1" customWidth="1"/>
    <col min="6148" max="6400" width="9.140625" style="1"/>
    <col min="6401" max="6401" width="16.7109375" style="1" bestFit="1" customWidth="1"/>
    <col min="6402" max="6402" width="14.5703125" style="1" bestFit="1" customWidth="1"/>
    <col min="6403" max="6403" width="63" style="1" bestFit="1" customWidth="1"/>
    <col min="6404" max="6656" width="9.140625" style="1"/>
    <col min="6657" max="6657" width="16.7109375" style="1" bestFit="1" customWidth="1"/>
    <col min="6658" max="6658" width="14.5703125" style="1" bestFit="1" customWidth="1"/>
    <col min="6659" max="6659" width="63" style="1" bestFit="1" customWidth="1"/>
    <col min="6660" max="6912" width="9.140625" style="1"/>
    <col min="6913" max="6913" width="16.7109375" style="1" bestFit="1" customWidth="1"/>
    <col min="6914" max="6914" width="14.5703125" style="1" bestFit="1" customWidth="1"/>
    <col min="6915" max="6915" width="63" style="1" bestFit="1" customWidth="1"/>
    <col min="6916" max="7168" width="9.140625" style="1"/>
    <col min="7169" max="7169" width="16.7109375" style="1" bestFit="1" customWidth="1"/>
    <col min="7170" max="7170" width="14.5703125" style="1" bestFit="1" customWidth="1"/>
    <col min="7171" max="7171" width="63" style="1" bestFit="1" customWidth="1"/>
    <col min="7172" max="7424" width="9.140625" style="1"/>
    <col min="7425" max="7425" width="16.7109375" style="1" bestFit="1" customWidth="1"/>
    <col min="7426" max="7426" width="14.5703125" style="1" bestFit="1" customWidth="1"/>
    <col min="7427" max="7427" width="63" style="1" bestFit="1" customWidth="1"/>
    <col min="7428" max="7680" width="9.140625" style="1"/>
    <col min="7681" max="7681" width="16.7109375" style="1" bestFit="1" customWidth="1"/>
    <col min="7682" max="7682" width="14.5703125" style="1" bestFit="1" customWidth="1"/>
    <col min="7683" max="7683" width="63" style="1" bestFit="1" customWidth="1"/>
    <col min="7684" max="7936" width="9.140625" style="1"/>
    <col min="7937" max="7937" width="16.7109375" style="1" bestFit="1" customWidth="1"/>
    <col min="7938" max="7938" width="14.5703125" style="1" bestFit="1" customWidth="1"/>
    <col min="7939" max="7939" width="63" style="1" bestFit="1" customWidth="1"/>
    <col min="7940" max="8192" width="9.140625" style="1"/>
    <col min="8193" max="8193" width="16.7109375" style="1" bestFit="1" customWidth="1"/>
    <col min="8194" max="8194" width="14.5703125" style="1" bestFit="1" customWidth="1"/>
    <col min="8195" max="8195" width="63" style="1" bestFit="1" customWidth="1"/>
    <col min="8196" max="8448" width="9.140625" style="1"/>
    <col min="8449" max="8449" width="16.7109375" style="1" bestFit="1" customWidth="1"/>
    <col min="8450" max="8450" width="14.5703125" style="1" bestFit="1" customWidth="1"/>
    <col min="8451" max="8451" width="63" style="1" bestFit="1" customWidth="1"/>
    <col min="8452" max="8704" width="9.140625" style="1"/>
    <col min="8705" max="8705" width="16.7109375" style="1" bestFit="1" customWidth="1"/>
    <col min="8706" max="8706" width="14.5703125" style="1" bestFit="1" customWidth="1"/>
    <col min="8707" max="8707" width="63" style="1" bestFit="1" customWidth="1"/>
    <col min="8708" max="8960" width="9.140625" style="1"/>
    <col min="8961" max="8961" width="16.7109375" style="1" bestFit="1" customWidth="1"/>
    <col min="8962" max="8962" width="14.5703125" style="1" bestFit="1" customWidth="1"/>
    <col min="8963" max="8963" width="63" style="1" bestFit="1" customWidth="1"/>
    <col min="8964" max="9216" width="9.140625" style="1"/>
    <col min="9217" max="9217" width="16.7109375" style="1" bestFit="1" customWidth="1"/>
    <col min="9218" max="9218" width="14.5703125" style="1" bestFit="1" customWidth="1"/>
    <col min="9219" max="9219" width="63" style="1" bestFit="1" customWidth="1"/>
    <col min="9220" max="9472" width="9.140625" style="1"/>
    <col min="9473" max="9473" width="16.7109375" style="1" bestFit="1" customWidth="1"/>
    <col min="9474" max="9474" width="14.5703125" style="1" bestFit="1" customWidth="1"/>
    <col min="9475" max="9475" width="63" style="1" bestFit="1" customWidth="1"/>
    <col min="9476" max="9728" width="9.140625" style="1"/>
    <col min="9729" max="9729" width="16.7109375" style="1" bestFit="1" customWidth="1"/>
    <col min="9730" max="9730" width="14.5703125" style="1" bestFit="1" customWidth="1"/>
    <col min="9731" max="9731" width="63" style="1" bestFit="1" customWidth="1"/>
    <col min="9732" max="9984" width="9.140625" style="1"/>
    <col min="9985" max="9985" width="16.7109375" style="1" bestFit="1" customWidth="1"/>
    <col min="9986" max="9986" width="14.5703125" style="1" bestFit="1" customWidth="1"/>
    <col min="9987" max="9987" width="63" style="1" bestFit="1" customWidth="1"/>
    <col min="9988" max="10240" width="9.140625" style="1"/>
    <col min="10241" max="10241" width="16.7109375" style="1" bestFit="1" customWidth="1"/>
    <col min="10242" max="10242" width="14.5703125" style="1" bestFit="1" customWidth="1"/>
    <col min="10243" max="10243" width="63" style="1" bestFit="1" customWidth="1"/>
    <col min="10244" max="10496" width="9.140625" style="1"/>
    <col min="10497" max="10497" width="16.7109375" style="1" bestFit="1" customWidth="1"/>
    <col min="10498" max="10498" width="14.5703125" style="1" bestFit="1" customWidth="1"/>
    <col min="10499" max="10499" width="63" style="1" bestFit="1" customWidth="1"/>
    <col min="10500" max="10752" width="9.140625" style="1"/>
    <col min="10753" max="10753" width="16.7109375" style="1" bestFit="1" customWidth="1"/>
    <col min="10754" max="10754" width="14.5703125" style="1" bestFit="1" customWidth="1"/>
    <col min="10755" max="10755" width="63" style="1" bestFit="1" customWidth="1"/>
    <col min="10756" max="11008" width="9.140625" style="1"/>
    <col min="11009" max="11009" width="16.7109375" style="1" bestFit="1" customWidth="1"/>
    <col min="11010" max="11010" width="14.5703125" style="1" bestFit="1" customWidth="1"/>
    <col min="11011" max="11011" width="63" style="1" bestFit="1" customWidth="1"/>
    <col min="11012" max="11264" width="9.140625" style="1"/>
    <col min="11265" max="11265" width="16.7109375" style="1" bestFit="1" customWidth="1"/>
    <col min="11266" max="11266" width="14.5703125" style="1" bestFit="1" customWidth="1"/>
    <col min="11267" max="11267" width="63" style="1" bestFit="1" customWidth="1"/>
    <col min="11268" max="11520" width="9.140625" style="1"/>
    <col min="11521" max="11521" width="16.7109375" style="1" bestFit="1" customWidth="1"/>
    <col min="11522" max="11522" width="14.5703125" style="1" bestFit="1" customWidth="1"/>
    <col min="11523" max="11523" width="63" style="1" bestFit="1" customWidth="1"/>
    <col min="11524" max="11776" width="9.140625" style="1"/>
    <col min="11777" max="11777" width="16.7109375" style="1" bestFit="1" customWidth="1"/>
    <col min="11778" max="11778" width="14.5703125" style="1" bestFit="1" customWidth="1"/>
    <col min="11779" max="11779" width="63" style="1" bestFit="1" customWidth="1"/>
    <col min="11780" max="12032" width="9.140625" style="1"/>
    <col min="12033" max="12033" width="16.7109375" style="1" bestFit="1" customWidth="1"/>
    <col min="12034" max="12034" width="14.5703125" style="1" bestFit="1" customWidth="1"/>
    <col min="12035" max="12035" width="63" style="1" bestFit="1" customWidth="1"/>
    <col min="12036" max="12288" width="9.140625" style="1"/>
    <col min="12289" max="12289" width="16.7109375" style="1" bestFit="1" customWidth="1"/>
    <col min="12290" max="12290" width="14.5703125" style="1" bestFit="1" customWidth="1"/>
    <col min="12291" max="12291" width="63" style="1" bestFit="1" customWidth="1"/>
    <col min="12292" max="12544" width="9.140625" style="1"/>
    <col min="12545" max="12545" width="16.7109375" style="1" bestFit="1" customWidth="1"/>
    <col min="12546" max="12546" width="14.5703125" style="1" bestFit="1" customWidth="1"/>
    <col min="12547" max="12547" width="63" style="1" bestFit="1" customWidth="1"/>
    <col min="12548" max="12800" width="9.140625" style="1"/>
    <col min="12801" max="12801" width="16.7109375" style="1" bestFit="1" customWidth="1"/>
    <col min="12802" max="12802" width="14.5703125" style="1" bestFit="1" customWidth="1"/>
    <col min="12803" max="12803" width="63" style="1" bestFit="1" customWidth="1"/>
    <col min="12804" max="13056" width="9.140625" style="1"/>
    <col min="13057" max="13057" width="16.7109375" style="1" bestFit="1" customWidth="1"/>
    <col min="13058" max="13058" width="14.5703125" style="1" bestFit="1" customWidth="1"/>
    <col min="13059" max="13059" width="63" style="1" bestFit="1" customWidth="1"/>
    <col min="13060" max="13312" width="9.140625" style="1"/>
    <col min="13313" max="13313" width="16.7109375" style="1" bestFit="1" customWidth="1"/>
    <col min="13314" max="13314" width="14.5703125" style="1" bestFit="1" customWidth="1"/>
    <col min="13315" max="13315" width="63" style="1" bestFit="1" customWidth="1"/>
    <col min="13316" max="13568" width="9.140625" style="1"/>
    <col min="13569" max="13569" width="16.7109375" style="1" bestFit="1" customWidth="1"/>
    <col min="13570" max="13570" width="14.5703125" style="1" bestFit="1" customWidth="1"/>
    <col min="13571" max="13571" width="63" style="1" bestFit="1" customWidth="1"/>
    <col min="13572" max="13824" width="9.140625" style="1"/>
    <col min="13825" max="13825" width="16.7109375" style="1" bestFit="1" customWidth="1"/>
    <col min="13826" max="13826" width="14.5703125" style="1" bestFit="1" customWidth="1"/>
    <col min="13827" max="13827" width="63" style="1" bestFit="1" customWidth="1"/>
    <col min="13828" max="14080" width="9.140625" style="1"/>
    <col min="14081" max="14081" width="16.7109375" style="1" bestFit="1" customWidth="1"/>
    <col min="14082" max="14082" width="14.5703125" style="1" bestFit="1" customWidth="1"/>
    <col min="14083" max="14083" width="63" style="1" bestFit="1" customWidth="1"/>
    <col min="14084" max="14336" width="9.140625" style="1"/>
    <col min="14337" max="14337" width="16.7109375" style="1" bestFit="1" customWidth="1"/>
    <col min="14338" max="14338" width="14.5703125" style="1" bestFit="1" customWidth="1"/>
    <col min="14339" max="14339" width="63" style="1" bestFit="1" customWidth="1"/>
    <col min="14340" max="14592" width="9.140625" style="1"/>
    <col min="14593" max="14593" width="16.7109375" style="1" bestFit="1" customWidth="1"/>
    <col min="14594" max="14594" width="14.5703125" style="1" bestFit="1" customWidth="1"/>
    <col min="14595" max="14595" width="63" style="1" bestFit="1" customWidth="1"/>
    <col min="14596" max="14848" width="9.140625" style="1"/>
    <col min="14849" max="14849" width="16.7109375" style="1" bestFit="1" customWidth="1"/>
    <col min="14850" max="14850" width="14.5703125" style="1" bestFit="1" customWidth="1"/>
    <col min="14851" max="14851" width="63" style="1" bestFit="1" customWidth="1"/>
    <col min="14852" max="15104" width="9.140625" style="1"/>
    <col min="15105" max="15105" width="16.7109375" style="1" bestFit="1" customWidth="1"/>
    <col min="15106" max="15106" width="14.5703125" style="1" bestFit="1" customWidth="1"/>
    <col min="15107" max="15107" width="63" style="1" bestFit="1" customWidth="1"/>
    <col min="15108" max="15360" width="9.140625" style="1"/>
    <col min="15361" max="15361" width="16.7109375" style="1" bestFit="1" customWidth="1"/>
    <col min="15362" max="15362" width="14.5703125" style="1" bestFit="1" customWidth="1"/>
    <col min="15363" max="15363" width="63" style="1" bestFit="1" customWidth="1"/>
    <col min="15364" max="15616" width="9.140625" style="1"/>
    <col min="15617" max="15617" width="16.7109375" style="1" bestFit="1" customWidth="1"/>
    <col min="15618" max="15618" width="14.5703125" style="1" bestFit="1" customWidth="1"/>
    <col min="15619" max="15619" width="63" style="1" bestFit="1" customWidth="1"/>
    <col min="15620" max="15872" width="9.140625" style="1"/>
    <col min="15873" max="15873" width="16.7109375" style="1" bestFit="1" customWidth="1"/>
    <col min="15874" max="15874" width="14.5703125" style="1" bestFit="1" customWidth="1"/>
    <col min="15875" max="15875" width="63" style="1" bestFit="1" customWidth="1"/>
    <col min="15876" max="16128" width="9.140625" style="1"/>
    <col min="16129" max="16129" width="16.7109375" style="1" bestFit="1" customWidth="1"/>
    <col min="16130" max="16130" width="14.5703125" style="1" bestFit="1" customWidth="1"/>
    <col min="16131" max="16131" width="63" style="1" bestFit="1" customWidth="1"/>
    <col min="16132" max="16384" width="9.140625" style="1"/>
  </cols>
  <sheetData>
    <row r="1" spans="1:3">
      <c r="A1" s="414" t="s">
        <v>0</v>
      </c>
      <c r="B1" s="414"/>
      <c r="C1" s="414"/>
    </row>
    <row r="2" spans="1:3">
      <c r="A2" s="2" t="s">
        <v>1</v>
      </c>
      <c r="B2" s="2" t="s">
        <v>2</v>
      </c>
      <c r="C2" s="2" t="s">
        <v>3</v>
      </c>
    </row>
    <row r="3" spans="1:3">
      <c r="A3" s="3" t="s">
        <v>29</v>
      </c>
      <c r="B3" s="3" t="s">
        <v>30</v>
      </c>
      <c r="C3" s="3" t="s">
        <v>31</v>
      </c>
    </row>
    <row r="4" spans="1:3">
      <c r="A4" s="3" t="s">
        <v>29</v>
      </c>
      <c r="B4" s="3" t="s">
        <v>32</v>
      </c>
      <c r="C4" s="3" t="s">
        <v>33</v>
      </c>
    </row>
    <row r="5" spans="1:3">
      <c r="A5" s="3" t="s">
        <v>29</v>
      </c>
      <c r="B5" s="3" t="s">
        <v>34</v>
      </c>
      <c r="C5" s="3" t="s">
        <v>35</v>
      </c>
    </row>
    <row r="6" spans="1:3">
      <c r="A6" s="3" t="s">
        <v>4</v>
      </c>
      <c r="B6" s="3" t="s">
        <v>5</v>
      </c>
      <c r="C6" s="3" t="s">
        <v>6</v>
      </c>
    </row>
    <row r="7" spans="1:3">
      <c r="A7" s="3" t="s">
        <v>29</v>
      </c>
      <c r="B7" s="3" t="s">
        <v>36</v>
      </c>
      <c r="C7" s="3" t="s">
        <v>37</v>
      </c>
    </row>
    <row r="8" spans="1:3">
      <c r="A8" s="3" t="s">
        <v>4</v>
      </c>
      <c r="B8" s="3" t="s">
        <v>7</v>
      </c>
      <c r="C8" s="3" t="s">
        <v>4168</v>
      </c>
    </row>
    <row r="9" spans="1:3">
      <c r="A9" s="3" t="s">
        <v>4</v>
      </c>
      <c r="B9" s="3" t="s">
        <v>9</v>
      </c>
      <c r="C9" s="3" t="s">
        <v>10</v>
      </c>
    </row>
    <row r="10" spans="1:3">
      <c r="A10" s="3" t="s">
        <v>29</v>
      </c>
      <c r="B10" s="3" t="s">
        <v>38</v>
      </c>
      <c r="C10" s="3" t="s">
        <v>39</v>
      </c>
    </row>
    <row r="11" spans="1:3">
      <c r="A11" s="3" t="s">
        <v>29</v>
      </c>
      <c r="B11" s="3" t="s">
        <v>40</v>
      </c>
      <c r="C11" s="3" t="s">
        <v>41</v>
      </c>
    </row>
    <row r="12" spans="1:3">
      <c r="A12" s="3" t="s">
        <v>29</v>
      </c>
      <c r="B12" s="3" t="s">
        <v>42</v>
      </c>
      <c r="C12" s="3" t="s">
        <v>43</v>
      </c>
    </row>
    <row r="13" spans="1:3">
      <c r="A13" s="3" t="s">
        <v>29</v>
      </c>
      <c r="B13" s="3" t="s">
        <v>44</v>
      </c>
      <c r="C13" s="3" t="s">
        <v>45</v>
      </c>
    </row>
    <row r="14" spans="1:3">
      <c r="A14" s="3" t="s">
        <v>29</v>
      </c>
      <c r="B14" s="3" t="s">
        <v>46</v>
      </c>
      <c r="C14" s="3" t="s">
        <v>47</v>
      </c>
    </row>
    <row r="15" spans="1:3">
      <c r="A15" s="3" t="s">
        <v>29</v>
      </c>
      <c r="B15" s="3" t="s">
        <v>48</v>
      </c>
      <c r="C15" s="3" t="s">
        <v>49</v>
      </c>
    </row>
    <row r="16" spans="1:3">
      <c r="A16" s="3" t="s">
        <v>4</v>
      </c>
      <c r="B16" s="3" t="s">
        <v>11</v>
      </c>
      <c r="C16" s="3" t="s">
        <v>12</v>
      </c>
    </row>
    <row r="17" spans="1:3">
      <c r="A17" s="3" t="s">
        <v>29</v>
      </c>
      <c r="B17" s="3" t="s">
        <v>50</v>
      </c>
      <c r="C17" s="3" t="s">
        <v>51</v>
      </c>
    </row>
    <row r="18" spans="1:3">
      <c r="A18" s="3" t="s">
        <v>4</v>
      </c>
      <c r="B18" s="3" t="s">
        <v>13</v>
      </c>
      <c r="C18" s="3" t="s">
        <v>14</v>
      </c>
    </row>
    <row r="19" spans="1:3">
      <c r="A19" s="3" t="s">
        <v>29</v>
      </c>
      <c r="B19" s="3" t="s">
        <v>52</v>
      </c>
      <c r="C19" s="3" t="s">
        <v>53</v>
      </c>
    </row>
    <row r="20" spans="1:3">
      <c r="A20" s="3" t="s">
        <v>29</v>
      </c>
      <c r="B20" s="3" t="s">
        <v>54</v>
      </c>
      <c r="C20" s="3" t="s">
        <v>55</v>
      </c>
    </row>
    <row r="21" spans="1:3">
      <c r="A21" s="3" t="s">
        <v>29</v>
      </c>
      <c r="B21" s="3" t="s">
        <v>56</v>
      </c>
      <c r="C21" s="3" t="s">
        <v>57</v>
      </c>
    </row>
    <row r="22" spans="1:3">
      <c r="A22" s="3" t="s">
        <v>29</v>
      </c>
      <c r="B22" s="3" t="s">
        <v>58</v>
      </c>
      <c r="C22" s="3" t="s">
        <v>59</v>
      </c>
    </row>
    <row r="23" spans="1:3">
      <c r="A23" s="3" t="s">
        <v>29</v>
      </c>
      <c r="B23" s="3" t="s">
        <v>60</v>
      </c>
      <c r="C23" s="3" t="s">
        <v>61</v>
      </c>
    </row>
    <row r="24" spans="1:3">
      <c r="A24" s="3" t="s">
        <v>29</v>
      </c>
      <c r="B24" s="3" t="s">
        <v>62</v>
      </c>
      <c r="C24" s="3" t="s">
        <v>63</v>
      </c>
    </row>
    <row r="25" spans="1:3">
      <c r="A25" s="3" t="s">
        <v>29</v>
      </c>
      <c r="B25" s="3" t="s">
        <v>64</v>
      </c>
      <c r="C25" s="3" t="s">
        <v>65</v>
      </c>
    </row>
    <row r="26" spans="1:3">
      <c r="A26" s="3" t="s">
        <v>29</v>
      </c>
      <c r="B26" s="3" t="s">
        <v>66</v>
      </c>
      <c r="C26" s="3" t="s">
        <v>67</v>
      </c>
    </row>
    <row r="27" spans="1:3">
      <c r="A27" s="3" t="s">
        <v>4</v>
      </c>
      <c r="B27" s="3" t="s">
        <v>96</v>
      </c>
      <c r="C27" s="3" t="s">
        <v>97</v>
      </c>
    </row>
    <row r="28" spans="1:3">
      <c r="A28" s="3" t="s">
        <v>29</v>
      </c>
      <c r="B28" s="3" t="s">
        <v>68</v>
      </c>
      <c r="C28" s="3" t="s">
        <v>69</v>
      </c>
    </row>
    <row r="29" spans="1:3">
      <c r="A29" s="3" t="s">
        <v>4</v>
      </c>
      <c r="B29" s="3" t="s">
        <v>15</v>
      </c>
      <c r="C29" s="3" t="s">
        <v>16</v>
      </c>
    </row>
    <row r="30" spans="1:3">
      <c r="A30" s="3" t="s">
        <v>29</v>
      </c>
      <c r="B30" s="3" t="s">
        <v>70</v>
      </c>
      <c r="C30" s="3" t="s">
        <v>71</v>
      </c>
    </row>
    <row r="31" spans="1:3">
      <c r="A31" s="3" t="s">
        <v>29</v>
      </c>
      <c r="B31" s="3" t="s">
        <v>72</v>
      </c>
      <c r="C31" s="3" t="s">
        <v>4041</v>
      </c>
    </row>
    <row r="32" spans="1:3">
      <c r="A32" s="3" t="s">
        <v>29</v>
      </c>
      <c r="B32" s="3" t="s">
        <v>74</v>
      </c>
      <c r="C32" s="221" t="s">
        <v>4042</v>
      </c>
    </row>
    <row r="33" spans="1:3">
      <c r="A33" s="3" t="s">
        <v>29</v>
      </c>
      <c r="B33" s="3" t="s">
        <v>76</v>
      </c>
      <c r="C33" s="3" t="s">
        <v>77</v>
      </c>
    </row>
    <row r="34" spans="1:3">
      <c r="A34" s="3" t="s">
        <v>29</v>
      </c>
      <c r="B34" s="3" t="s">
        <v>78</v>
      </c>
      <c r="C34" s="3" t="s">
        <v>79</v>
      </c>
    </row>
    <row r="35" spans="1:3">
      <c r="A35" s="3" t="s">
        <v>29</v>
      </c>
      <c r="B35" s="3" t="s">
        <v>80</v>
      </c>
      <c r="C35" s="3" t="s">
        <v>81</v>
      </c>
    </row>
    <row r="36" spans="1:3">
      <c r="A36" s="3" t="s">
        <v>4</v>
      </c>
      <c r="B36" s="3" t="s">
        <v>17</v>
      </c>
      <c r="C36" s="3" t="s">
        <v>18</v>
      </c>
    </row>
    <row r="37" spans="1:3">
      <c r="A37" s="3" t="s">
        <v>4</v>
      </c>
      <c r="B37" s="3" t="s">
        <v>19</v>
      </c>
      <c r="C37" s="3" t="s">
        <v>20</v>
      </c>
    </row>
    <row r="38" spans="1:3">
      <c r="A38" s="3" t="s">
        <v>29</v>
      </c>
      <c r="B38" s="3" t="s">
        <v>82</v>
      </c>
      <c r="C38" s="3" t="s">
        <v>83</v>
      </c>
    </row>
    <row r="39" spans="1:3">
      <c r="A39" s="3" t="s">
        <v>29</v>
      </c>
      <c r="B39" s="3" t="s">
        <v>84</v>
      </c>
      <c r="C39" s="3" t="s">
        <v>85</v>
      </c>
    </row>
    <row r="40" spans="1:3">
      <c r="A40" s="3" t="s">
        <v>4</v>
      </c>
      <c r="B40" s="3" t="s">
        <v>21</v>
      </c>
      <c r="C40" s="3" t="s">
        <v>22</v>
      </c>
    </row>
    <row r="41" spans="1:3">
      <c r="A41" s="3" t="s">
        <v>29</v>
      </c>
      <c r="B41" s="3" t="s">
        <v>86</v>
      </c>
      <c r="C41" s="3" t="s">
        <v>87</v>
      </c>
    </row>
    <row r="42" spans="1:3">
      <c r="A42" s="3" t="s">
        <v>29</v>
      </c>
      <c r="B42" s="3" t="s">
        <v>88</v>
      </c>
      <c r="C42" s="3" t="s">
        <v>89</v>
      </c>
    </row>
    <row r="43" spans="1:3">
      <c r="A43" s="3" t="s">
        <v>29</v>
      </c>
      <c r="B43" s="3" t="s">
        <v>90</v>
      </c>
      <c r="C43" s="221" t="s">
        <v>4043</v>
      </c>
    </row>
    <row r="44" spans="1:3">
      <c r="A44" s="3" t="s">
        <v>4</v>
      </c>
      <c r="B44" s="3" t="s">
        <v>23</v>
      </c>
      <c r="C44" s="3" t="s">
        <v>4039</v>
      </c>
    </row>
    <row r="45" spans="1:3">
      <c r="A45" s="3" t="s">
        <v>29</v>
      </c>
      <c r="B45" s="3" t="s">
        <v>92</v>
      </c>
      <c r="C45" s="3" t="s">
        <v>93</v>
      </c>
    </row>
    <row r="46" spans="1:3">
      <c r="A46" s="3" t="s">
        <v>4</v>
      </c>
      <c r="B46" s="3" t="s">
        <v>25</v>
      </c>
      <c r="C46" s="3" t="s">
        <v>4040</v>
      </c>
    </row>
    <row r="47" spans="1:3">
      <c r="A47" s="3" t="s">
        <v>4</v>
      </c>
      <c r="B47" s="3" t="s">
        <v>27</v>
      </c>
      <c r="C47" s="3" t="s">
        <v>28</v>
      </c>
    </row>
    <row r="48" spans="1:3">
      <c r="A48" s="3" t="s">
        <v>29</v>
      </c>
      <c r="B48" s="3" t="s">
        <v>94</v>
      </c>
      <c r="C48" s="3" t="s">
        <v>95</v>
      </c>
    </row>
    <row r="51" spans="1:12">
      <c r="C51" s="3" t="s">
        <v>4035</v>
      </c>
    </row>
    <row r="54" spans="1:12" ht="25.5">
      <c r="A54" s="415" t="s">
        <v>4036</v>
      </c>
      <c r="B54" s="210">
        <v>1</v>
      </c>
      <c r="C54" s="222" t="s">
        <v>4044</v>
      </c>
      <c r="D54"/>
    </row>
    <row r="55" spans="1:12">
      <c r="A55" s="415"/>
      <c r="B55" s="210">
        <v>2</v>
      </c>
      <c r="C55" s="222" t="s">
        <v>4045</v>
      </c>
      <c r="D55"/>
    </row>
    <row r="56" spans="1:12">
      <c r="A56" s="415"/>
      <c r="B56" s="210">
        <v>3</v>
      </c>
      <c r="C56" s="222" t="s">
        <v>4046</v>
      </c>
      <c r="D56"/>
    </row>
    <row r="57" spans="1:12">
      <c r="A57" s="415"/>
      <c r="B57" s="210">
        <v>4</v>
      </c>
      <c r="C57" s="412" t="s">
        <v>4047</v>
      </c>
      <c r="D57"/>
    </row>
    <row r="58" spans="1:12">
      <c r="A58" s="415"/>
      <c r="B58" s="210">
        <v>5</v>
      </c>
      <c r="C58" s="222" t="s">
        <v>4037</v>
      </c>
      <c r="D58"/>
    </row>
    <row r="60" spans="1:12" s="220" customFormat="1" ht="15">
      <c r="A60" s="413" t="s">
        <v>4038</v>
      </c>
      <c r="B60" s="413"/>
      <c r="C60" s="413"/>
      <c r="D60" s="219"/>
      <c r="E60" s="219"/>
      <c r="F60" s="219"/>
      <c r="G60" s="219"/>
      <c r="H60" s="219"/>
      <c r="I60" s="219"/>
      <c r="J60" s="219"/>
      <c r="K60" s="219"/>
      <c r="L60" s="219"/>
    </row>
  </sheetData>
  <sortState xmlns:xlrd2="http://schemas.microsoft.com/office/spreadsheetml/2017/richdata2" ref="A3:C48">
    <sortCondition ref="C3:C48"/>
  </sortState>
  <mergeCells count="3">
    <mergeCell ref="A60:C60"/>
    <mergeCell ref="A1:C1"/>
    <mergeCell ref="A54:A58"/>
  </mergeCells>
  <hyperlinks>
    <hyperlink ref="A6:C6" location="TBPSUF!A1" display="TBPSUF!A1" xr:uid="{ABD42271-384F-4FBF-8BDB-235BD497287E}"/>
    <hyperlink ref="A8:C8" location="TCORPBF!A1" display="TCORPBF!A1" xr:uid="{77519E4C-82D1-4E86-B100-EE0B90CB0617}"/>
    <hyperlink ref="A9:C9" location="TCIGIF0426!A1" display="TCIGIF0426!A1" xr:uid="{00A732B3-7A11-4E0A-ACBD-42ECCA8E70A9}"/>
    <hyperlink ref="A16:C16" location="TFRF!A1" display="TFRF!A1" xr:uid="{39DB34C5-0530-4EDA-9830-10F66557AD19}"/>
    <hyperlink ref="A18:C18" location="TGSFR!A1" display="TGSFR!A1" xr:uid="{140AA277-8912-4001-A833-B0DFF14AE473}"/>
    <hyperlink ref="A29:C29" location="TLF!A1" display="TLF!A1" xr:uid="{A72A8308-5A85-44C0-A535-5C709399DA82}"/>
    <hyperlink ref="A36:C36" location="TNSIFDEC27!A1" display="TNSIFDEC27!A1" xr:uid="{2E840B95-B3CD-4408-814A-F25D43752FE9}"/>
    <hyperlink ref="A37:C37" location="TOF!A1" display="TOF!A1" xr:uid="{D17ECC78-7AA4-4FE2-A623-D9C67916F53E}"/>
    <hyperlink ref="A40:C40" location="TRSFC!A1" display="TRSFC!A1" xr:uid="{16C8E8A8-81DB-4563-A9ED-C5EB5C99EFEF}"/>
    <hyperlink ref="A47:C47" location="TUSTF!A1" display="TUSTF!A1" xr:uid="{5FC27749-5B08-41D4-A57E-6A8889132858}"/>
    <hyperlink ref="A3:C3" location="TAF!A1" display="TAF!A1" xr:uid="{81450D6D-9B57-438B-B3D2-0B2FCDB98FBD}"/>
    <hyperlink ref="A4:C4" location="TBAF!A1" display="TBAF!A1" xr:uid="{60BF9F91-ADF6-457E-8D54-B2C259544B6C}"/>
    <hyperlink ref="A5:C5" location="TBFSF!A1" display="TBFSF!A1" xr:uid="{51BDC824-C1A8-4F16-8238-3DBCDA0B04C5}"/>
    <hyperlink ref="A7:C7" location="TBCF!A1" display="TBCF!A1" xr:uid="{3199D333-0A31-4980-8DA9-0436673CACF2}"/>
    <hyperlink ref="A10:C10" location="TDIF!A1" display="TDIF!A1" xr:uid="{A7AC2E0F-9F98-4710-A0FE-9602C2C2F84E}"/>
    <hyperlink ref="A11:C11" location="TDIVYF!A1" display="TDIVYF!A1" xr:uid="{14758676-9112-480A-A23B-DE1BD440C077}"/>
    <hyperlink ref="A12:C12" location="TEQPEF!A1" display="TEQPEF!A1" xr:uid="{03B1E3E4-DDB0-4661-8722-6219C7A0BDF9}"/>
    <hyperlink ref="A13:C13" location="TMIF!A1" display="TMIF!A1" xr:uid="{2DF31794-5DF0-4493-ADF7-3174CB2B7515}"/>
    <hyperlink ref="A14:C14" location="TCS!A1" display="TCS!A1" xr:uid="{8D37E45B-3BA9-4C55-862A-874BBC310309}"/>
    <hyperlink ref="A15:C15" location="TMCAPF!A1" display="TMCAPF!A1" xr:uid="{94DA17F9-8CF6-4FD1-B3F7-368C199690CA}"/>
    <hyperlink ref="A17:C17" location="TFEF!A1" display="TFEF!A1" xr:uid="{9EB66C7F-EE84-42A2-938E-85B9B61B8334}"/>
    <hyperlink ref="A19:C19" location="THOF!A1" display="THOF!A1" xr:uid="{499B8238-7488-42C7-BC90-6F313AA7E9FB}"/>
    <hyperlink ref="A20:C20" location="TEGF!A1" display="TEGF!A1" xr:uid="{157F534F-08CA-45A1-A792-42110C8C8AA5}"/>
    <hyperlink ref="A21:C21" location="TICF!A1" display="TICF!A1" xr:uid="{C2E60E66-0510-4563-844D-DF44026EE107}"/>
    <hyperlink ref="A22:C22" location="TIPHF!A1" display="TIPHF!A1" xr:uid="{C5427651-1512-489B-B45F-F6AA6DE17187}"/>
    <hyperlink ref="A23:C23" location="TTSF96!A1" display="TTSF96!A1" xr:uid="{FC7A2168-88F1-40E4-8F9E-A8CF43087C7C}"/>
    <hyperlink ref="A24:C24" location="TISF!A1" display="TISF!A1" xr:uid="{921CE535-1B40-4DBC-BF76-386985D27A5A}"/>
    <hyperlink ref="A25:C25" location="TEOF!A1" display="TEOF!A1" xr:uid="{31441E26-F44A-4AAF-B8B2-D9FC2A47EF39}"/>
    <hyperlink ref="A26:C26" location="TTOFE!A1" display="TTOFE!A1" xr:uid="{1BBA9115-DFB7-4CBF-98F6-6EFCD3313055}"/>
    <hyperlink ref="A28:C28" location="TINR!A1" display="TINR!A1" xr:uid="{7C5E4CEA-0F3E-47E4-8D36-7292E85DD2CC}"/>
    <hyperlink ref="A30:C30" location="TMAOF!A1" display="TMAOF!A1" xr:uid="{0AF6D8D9-CF6B-4D23-9E0C-5BFB0E579D1E}"/>
    <hyperlink ref="A33:C33" location="TNIDFOF!A1" display="TNIDFOF!A1" xr:uid="{D97C5FBE-C838-4A88-BC6E-3A8FE15F6701}"/>
    <hyperlink ref="A34:C34" location="TNIDETF!A1" display="TNIDETF!A1" xr:uid="{376DA63F-7840-41BB-AA59-80B1915A8FC4}"/>
    <hyperlink ref="A35:C35" location="TNPBETF!A1" display="TNPBETF!A1" xr:uid="{B77FFE27-C6D7-4A1A-802A-EA74B4661012}"/>
    <hyperlink ref="A38:C38" location="TQNTF!A1" display="TQNTF!A1" xr:uid="{AD27567C-87E6-4CC4-AAF3-0928199DF976}"/>
    <hyperlink ref="A39:C39" location="TREF!A1" display="TREF!A1" xr:uid="{8E08BE42-A0BD-49FC-971A-68D8663D84DE}"/>
    <hyperlink ref="A41:C41" location="TRSFM!A1" display="TRSFM!A1" xr:uid="{872BD17D-E1CB-4456-9A84-9C99CCFC8B72}"/>
    <hyperlink ref="A42:C42" location="TRSFP!A1" display="TRSFP!A1" xr:uid="{6CC78B66-853B-4678-B39B-7C8C4A61E1F2}"/>
    <hyperlink ref="A45:C45" location="TSCAPF!A1" display="TSCAPF!A1" xr:uid="{939645FD-E4F8-4DAA-BEC9-412E7B84DECE}"/>
    <hyperlink ref="A48:C48" location="TYCF!A1" display="TYCF!A1" xr:uid="{BDD0730B-9AB7-47ED-B335-336EE0A0BEED}"/>
    <hyperlink ref="A27" location="TLF!A1" display="TLF!A1" xr:uid="{0248964E-4E55-4007-BCF6-04621E03300C}"/>
    <hyperlink ref="C51" location="'Dividend History'!A1" display="Dividend History" xr:uid="{1971BB03-AE2A-4F71-8083-977A0B26687E}"/>
    <hyperlink ref="C44" location="TSTBF!A1" display="TSTBF!A1" xr:uid="{744F033D-E5AF-4202-810B-C34505E849E2}"/>
    <hyperlink ref="C46" location="TFF!A1" display="TFF!A1" xr:uid="{45E8A673-C3C8-43B1-8AE4-6A501011DD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F15FD-64F9-4F1B-B118-2A3DE68D0BEA}">
  <dimension ref="A1:IV198"/>
  <sheetViews>
    <sheetView zoomScaleNormal="100" workbookViewId="0">
      <selection activeCell="B1" sqref="B1:E1"/>
    </sheetView>
  </sheetViews>
  <sheetFormatPr defaultRowHeight="15"/>
  <cols>
    <col min="1" max="1" width="9.140625" style="22"/>
    <col min="2" max="2" width="18.7109375" style="39" customWidth="1"/>
    <col min="3" max="3" width="21.85546875" style="22" customWidth="1"/>
    <col min="4" max="4" width="18.28515625" style="22" customWidth="1"/>
    <col min="5" max="5" width="16.7109375" style="22" customWidth="1"/>
    <col min="6" max="257" width="9.140625" style="22"/>
    <col min="258" max="258" width="18.7109375" style="22" customWidth="1"/>
    <col min="259" max="259" width="21.85546875" style="22" customWidth="1"/>
    <col min="260" max="260" width="18.28515625" style="22" customWidth="1"/>
    <col min="261" max="261" width="16.7109375" style="22" customWidth="1"/>
    <col min="262" max="513" width="9.140625" style="22"/>
    <col min="514" max="514" width="18.7109375" style="22" customWidth="1"/>
    <col min="515" max="515" width="21.85546875" style="22" customWidth="1"/>
    <col min="516" max="516" width="18.28515625" style="22" customWidth="1"/>
    <col min="517" max="517" width="16.7109375" style="22" customWidth="1"/>
    <col min="518" max="769" width="9.140625" style="22"/>
    <col min="770" max="770" width="18.7109375" style="22" customWidth="1"/>
    <col min="771" max="771" width="21.85546875" style="22" customWidth="1"/>
    <col min="772" max="772" width="18.28515625" style="22" customWidth="1"/>
    <col min="773" max="773" width="16.7109375" style="22" customWidth="1"/>
    <col min="774" max="1025" width="9.140625" style="22"/>
    <col min="1026" max="1026" width="18.7109375" style="22" customWidth="1"/>
    <col min="1027" max="1027" width="21.85546875" style="22" customWidth="1"/>
    <col min="1028" max="1028" width="18.28515625" style="22" customWidth="1"/>
    <col min="1029" max="1029" width="16.7109375" style="22" customWidth="1"/>
    <col min="1030" max="1281" width="9.140625" style="22"/>
    <col min="1282" max="1282" width="18.7109375" style="22" customWidth="1"/>
    <col min="1283" max="1283" width="21.85546875" style="22" customWidth="1"/>
    <col min="1284" max="1284" width="18.28515625" style="22" customWidth="1"/>
    <col min="1285" max="1285" width="16.7109375" style="22" customWidth="1"/>
    <col min="1286" max="1537" width="9.140625" style="22"/>
    <col min="1538" max="1538" width="18.7109375" style="22" customWidth="1"/>
    <col min="1539" max="1539" width="21.85546875" style="22" customWidth="1"/>
    <col min="1540" max="1540" width="18.28515625" style="22" customWidth="1"/>
    <col min="1541" max="1541" width="16.7109375" style="22" customWidth="1"/>
    <col min="1542" max="1793" width="9.140625" style="22"/>
    <col min="1794" max="1794" width="18.7109375" style="22" customWidth="1"/>
    <col min="1795" max="1795" width="21.85546875" style="22" customWidth="1"/>
    <col min="1796" max="1796" width="18.28515625" style="22" customWidth="1"/>
    <col min="1797" max="1797" width="16.7109375" style="22" customWidth="1"/>
    <col min="1798" max="2049" width="9.140625" style="22"/>
    <col min="2050" max="2050" width="18.7109375" style="22" customWidth="1"/>
    <col min="2051" max="2051" width="21.85546875" style="22" customWidth="1"/>
    <col min="2052" max="2052" width="18.28515625" style="22" customWidth="1"/>
    <col min="2053" max="2053" width="16.7109375" style="22" customWidth="1"/>
    <col min="2054" max="2305" width="9.140625" style="22"/>
    <col min="2306" max="2306" width="18.7109375" style="22" customWidth="1"/>
    <col min="2307" max="2307" width="21.85546875" style="22" customWidth="1"/>
    <col min="2308" max="2308" width="18.28515625" style="22" customWidth="1"/>
    <col min="2309" max="2309" width="16.7109375" style="22" customWidth="1"/>
    <col min="2310" max="2561" width="9.140625" style="22"/>
    <col min="2562" max="2562" width="18.7109375" style="22" customWidth="1"/>
    <col min="2563" max="2563" width="21.85546875" style="22" customWidth="1"/>
    <col min="2564" max="2564" width="18.28515625" style="22" customWidth="1"/>
    <col min="2565" max="2565" width="16.7109375" style="22" customWidth="1"/>
    <col min="2566" max="2817" width="9.140625" style="22"/>
    <col min="2818" max="2818" width="18.7109375" style="22" customWidth="1"/>
    <col min="2819" max="2819" width="21.85546875" style="22" customWidth="1"/>
    <col min="2820" max="2820" width="18.28515625" style="22" customWidth="1"/>
    <col min="2821" max="2821" width="16.7109375" style="22" customWidth="1"/>
    <col min="2822" max="3073" width="9.140625" style="22"/>
    <col min="3074" max="3074" width="18.7109375" style="22" customWidth="1"/>
    <col min="3075" max="3075" width="21.85546875" style="22" customWidth="1"/>
    <col min="3076" max="3076" width="18.28515625" style="22" customWidth="1"/>
    <col min="3077" max="3077" width="16.7109375" style="22" customWidth="1"/>
    <col min="3078" max="3329" width="9.140625" style="22"/>
    <col min="3330" max="3330" width="18.7109375" style="22" customWidth="1"/>
    <col min="3331" max="3331" width="21.85546875" style="22" customWidth="1"/>
    <col min="3332" max="3332" width="18.28515625" style="22" customWidth="1"/>
    <col min="3333" max="3333" width="16.7109375" style="22" customWidth="1"/>
    <col min="3334" max="3585" width="9.140625" style="22"/>
    <col min="3586" max="3586" width="18.7109375" style="22" customWidth="1"/>
    <col min="3587" max="3587" width="21.85546875" style="22" customWidth="1"/>
    <col min="3588" max="3588" width="18.28515625" style="22" customWidth="1"/>
    <col min="3589" max="3589" width="16.7109375" style="22" customWidth="1"/>
    <col min="3590" max="3841" width="9.140625" style="22"/>
    <col min="3842" max="3842" width="18.7109375" style="22" customWidth="1"/>
    <col min="3843" max="3843" width="21.85546875" style="22" customWidth="1"/>
    <col min="3844" max="3844" width="18.28515625" style="22" customWidth="1"/>
    <col min="3845" max="3845" width="16.7109375" style="22" customWidth="1"/>
    <col min="3846" max="4097" width="9.140625" style="22"/>
    <col min="4098" max="4098" width="18.7109375" style="22" customWidth="1"/>
    <col min="4099" max="4099" width="21.85546875" style="22" customWidth="1"/>
    <col min="4100" max="4100" width="18.28515625" style="22" customWidth="1"/>
    <col min="4101" max="4101" width="16.7109375" style="22" customWidth="1"/>
    <col min="4102" max="4353" width="9.140625" style="22"/>
    <col min="4354" max="4354" width="18.7109375" style="22" customWidth="1"/>
    <col min="4355" max="4355" width="21.85546875" style="22" customWidth="1"/>
    <col min="4356" max="4356" width="18.28515625" style="22" customWidth="1"/>
    <col min="4357" max="4357" width="16.7109375" style="22" customWidth="1"/>
    <col min="4358" max="4609" width="9.140625" style="22"/>
    <col min="4610" max="4610" width="18.7109375" style="22" customWidth="1"/>
    <col min="4611" max="4611" width="21.85546875" style="22" customWidth="1"/>
    <col min="4612" max="4612" width="18.28515625" style="22" customWidth="1"/>
    <col min="4613" max="4613" width="16.7109375" style="22" customWidth="1"/>
    <col min="4614" max="4865" width="9.140625" style="22"/>
    <col min="4866" max="4866" width="18.7109375" style="22" customWidth="1"/>
    <col min="4867" max="4867" width="21.85546875" style="22" customWidth="1"/>
    <col min="4868" max="4868" width="18.28515625" style="22" customWidth="1"/>
    <col min="4869" max="4869" width="16.7109375" style="22" customWidth="1"/>
    <col min="4870" max="5121" width="9.140625" style="22"/>
    <col min="5122" max="5122" width="18.7109375" style="22" customWidth="1"/>
    <col min="5123" max="5123" width="21.85546875" style="22" customWidth="1"/>
    <col min="5124" max="5124" width="18.28515625" style="22" customWidth="1"/>
    <col min="5125" max="5125" width="16.7109375" style="22" customWidth="1"/>
    <col min="5126" max="5377" width="9.140625" style="22"/>
    <col min="5378" max="5378" width="18.7109375" style="22" customWidth="1"/>
    <col min="5379" max="5379" width="21.85546875" style="22" customWidth="1"/>
    <col min="5380" max="5380" width="18.28515625" style="22" customWidth="1"/>
    <col min="5381" max="5381" width="16.7109375" style="22" customWidth="1"/>
    <col min="5382" max="5633" width="9.140625" style="22"/>
    <col min="5634" max="5634" width="18.7109375" style="22" customWidth="1"/>
    <col min="5635" max="5635" width="21.85546875" style="22" customWidth="1"/>
    <col min="5636" max="5636" width="18.28515625" style="22" customWidth="1"/>
    <col min="5637" max="5637" width="16.7109375" style="22" customWidth="1"/>
    <col min="5638" max="5889" width="9.140625" style="22"/>
    <col min="5890" max="5890" width="18.7109375" style="22" customWidth="1"/>
    <col min="5891" max="5891" width="21.85546875" style="22" customWidth="1"/>
    <col min="5892" max="5892" width="18.28515625" style="22" customWidth="1"/>
    <col min="5893" max="5893" width="16.7109375" style="22" customWidth="1"/>
    <col min="5894" max="6145" width="9.140625" style="22"/>
    <col min="6146" max="6146" width="18.7109375" style="22" customWidth="1"/>
    <col min="6147" max="6147" width="21.85546875" style="22" customWidth="1"/>
    <col min="6148" max="6148" width="18.28515625" style="22" customWidth="1"/>
    <col min="6149" max="6149" width="16.7109375" style="22" customWidth="1"/>
    <col min="6150" max="6401" width="9.140625" style="22"/>
    <col min="6402" max="6402" width="18.7109375" style="22" customWidth="1"/>
    <col min="6403" max="6403" width="21.85546875" style="22" customWidth="1"/>
    <col min="6404" max="6404" width="18.28515625" style="22" customWidth="1"/>
    <col min="6405" max="6405" width="16.7109375" style="22" customWidth="1"/>
    <col min="6406" max="6657" width="9.140625" style="22"/>
    <col min="6658" max="6658" width="18.7109375" style="22" customWidth="1"/>
    <col min="6659" max="6659" width="21.85546875" style="22" customWidth="1"/>
    <col min="6660" max="6660" width="18.28515625" style="22" customWidth="1"/>
    <col min="6661" max="6661" width="16.7109375" style="22" customWidth="1"/>
    <col min="6662" max="6913" width="9.140625" style="22"/>
    <col min="6914" max="6914" width="18.7109375" style="22" customWidth="1"/>
    <col min="6915" max="6915" width="21.85546875" style="22" customWidth="1"/>
    <col min="6916" max="6916" width="18.28515625" style="22" customWidth="1"/>
    <col min="6917" max="6917" width="16.7109375" style="22" customWidth="1"/>
    <col min="6918" max="7169" width="9.140625" style="22"/>
    <col min="7170" max="7170" width="18.7109375" style="22" customWidth="1"/>
    <col min="7171" max="7171" width="21.85546875" style="22" customWidth="1"/>
    <col min="7172" max="7172" width="18.28515625" style="22" customWidth="1"/>
    <col min="7173" max="7173" width="16.7109375" style="22" customWidth="1"/>
    <col min="7174" max="7425" width="9.140625" style="22"/>
    <col min="7426" max="7426" width="18.7109375" style="22" customWidth="1"/>
    <col min="7427" max="7427" width="21.85546875" style="22" customWidth="1"/>
    <col min="7428" max="7428" width="18.28515625" style="22" customWidth="1"/>
    <col min="7429" max="7429" width="16.7109375" style="22" customWidth="1"/>
    <col min="7430" max="7681" width="9.140625" style="22"/>
    <col min="7682" max="7682" width="18.7109375" style="22" customWidth="1"/>
    <col min="7683" max="7683" width="21.85546875" style="22" customWidth="1"/>
    <col min="7684" max="7684" width="18.28515625" style="22" customWidth="1"/>
    <col min="7685" max="7685" width="16.7109375" style="22" customWidth="1"/>
    <col min="7686" max="7937" width="9.140625" style="22"/>
    <col min="7938" max="7938" width="18.7109375" style="22" customWidth="1"/>
    <col min="7939" max="7939" width="21.85546875" style="22" customWidth="1"/>
    <col min="7940" max="7940" width="18.28515625" style="22" customWidth="1"/>
    <col min="7941" max="7941" width="16.7109375" style="22" customWidth="1"/>
    <col min="7942" max="8193" width="9.140625" style="22"/>
    <col min="8194" max="8194" width="18.7109375" style="22" customWidth="1"/>
    <col min="8195" max="8195" width="21.85546875" style="22" customWidth="1"/>
    <col min="8196" max="8196" width="18.28515625" style="22" customWidth="1"/>
    <col min="8197" max="8197" width="16.7109375" style="22" customWidth="1"/>
    <col min="8198" max="8449" width="9.140625" style="22"/>
    <col min="8450" max="8450" width="18.7109375" style="22" customWidth="1"/>
    <col min="8451" max="8451" width="21.85546875" style="22" customWidth="1"/>
    <col min="8452" max="8452" width="18.28515625" style="22" customWidth="1"/>
    <col min="8453" max="8453" width="16.7109375" style="22" customWidth="1"/>
    <col min="8454" max="8705" width="9.140625" style="22"/>
    <col min="8706" max="8706" width="18.7109375" style="22" customWidth="1"/>
    <col min="8707" max="8707" width="21.85546875" style="22" customWidth="1"/>
    <col min="8708" max="8708" width="18.28515625" style="22" customWidth="1"/>
    <col min="8709" max="8709" width="16.7109375" style="22" customWidth="1"/>
    <col min="8710" max="8961" width="9.140625" style="22"/>
    <col min="8962" max="8962" width="18.7109375" style="22" customWidth="1"/>
    <col min="8963" max="8963" width="21.85546875" style="22" customWidth="1"/>
    <col min="8964" max="8964" width="18.28515625" style="22" customWidth="1"/>
    <col min="8965" max="8965" width="16.7109375" style="22" customWidth="1"/>
    <col min="8966" max="9217" width="9.140625" style="22"/>
    <col min="9218" max="9218" width="18.7109375" style="22" customWidth="1"/>
    <col min="9219" max="9219" width="21.85546875" style="22" customWidth="1"/>
    <col min="9220" max="9220" width="18.28515625" style="22" customWidth="1"/>
    <col min="9221" max="9221" width="16.7109375" style="22" customWidth="1"/>
    <col min="9222" max="9473" width="9.140625" style="22"/>
    <col min="9474" max="9474" width="18.7109375" style="22" customWidth="1"/>
    <col min="9475" max="9475" width="21.85546875" style="22" customWidth="1"/>
    <col min="9476" max="9476" width="18.28515625" style="22" customWidth="1"/>
    <col min="9477" max="9477" width="16.7109375" style="22" customWidth="1"/>
    <col min="9478" max="9729" width="9.140625" style="22"/>
    <col min="9730" max="9730" width="18.7109375" style="22" customWidth="1"/>
    <col min="9731" max="9731" width="21.85546875" style="22" customWidth="1"/>
    <col min="9732" max="9732" width="18.28515625" style="22" customWidth="1"/>
    <col min="9733" max="9733" width="16.7109375" style="22" customWidth="1"/>
    <col min="9734" max="9985" width="9.140625" style="22"/>
    <col min="9986" max="9986" width="18.7109375" style="22" customWidth="1"/>
    <col min="9987" max="9987" width="21.85546875" style="22" customWidth="1"/>
    <col min="9988" max="9988" width="18.28515625" style="22" customWidth="1"/>
    <col min="9989" max="9989" width="16.7109375" style="22" customWidth="1"/>
    <col min="9990" max="10241" width="9.140625" style="22"/>
    <col min="10242" max="10242" width="18.7109375" style="22" customWidth="1"/>
    <col min="10243" max="10243" width="21.85546875" style="22" customWidth="1"/>
    <col min="10244" max="10244" width="18.28515625" style="22" customWidth="1"/>
    <col min="10245" max="10245" width="16.7109375" style="22" customWidth="1"/>
    <col min="10246" max="10497" width="9.140625" style="22"/>
    <col min="10498" max="10498" width="18.7109375" style="22" customWidth="1"/>
    <col min="10499" max="10499" width="21.85546875" style="22" customWidth="1"/>
    <col min="10500" max="10500" width="18.28515625" style="22" customWidth="1"/>
    <col min="10501" max="10501" width="16.7109375" style="22" customWidth="1"/>
    <col min="10502" max="10753" width="9.140625" style="22"/>
    <col min="10754" max="10754" width="18.7109375" style="22" customWidth="1"/>
    <col min="10755" max="10755" width="21.85546875" style="22" customWidth="1"/>
    <col min="10756" max="10756" width="18.28515625" style="22" customWidth="1"/>
    <col min="10757" max="10757" width="16.7109375" style="22" customWidth="1"/>
    <col min="10758" max="11009" width="9.140625" style="22"/>
    <col min="11010" max="11010" width="18.7109375" style="22" customWidth="1"/>
    <col min="11011" max="11011" width="21.85546875" style="22" customWidth="1"/>
    <col min="11012" max="11012" width="18.28515625" style="22" customWidth="1"/>
    <col min="11013" max="11013" width="16.7109375" style="22" customWidth="1"/>
    <col min="11014" max="11265" width="9.140625" style="22"/>
    <col min="11266" max="11266" width="18.7109375" style="22" customWidth="1"/>
    <col min="11267" max="11267" width="21.85546875" style="22" customWidth="1"/>
    <col min="11268" max="11268" width="18.28515625" style="22" customWidth="1"/>
    <col min="11269" max="11269" width="16.7109375" style="22" customWidth="1"/>
    <col min="11270" max="11521" width="9.140625" style="22"/>
    <col min="11522" max="11522" width="18.7109375" style="22" customWidth="1"/>
    <col min="11523" max="11523" width="21.85546875" style="22" customWidth="1"/>
    <col min="11524" max="11524" width="18.28515625" style="22" customWidth="1"/>
    <col min="11525" max="11525" width="16.7109375" style="22" customWidth="1"/>
    <col min="11526" max="11777" width="9.140625" style="22"/>
    <col min="11778" max="11778" width="18.7109375" style="22" customWidth="1"/>
    <col min="11779" max="11779" width="21.85546875" style="22" customWidth="1"/>
    <col min="11780" max="11780" width="18.28515625" style="22" customWidth="1"/>
    <col min="11781" max="11781" width="16.7109375" style="22" customWidth="1"/>
    <col min="11782" max="12033" width="9.140625" style="22"/>
    <col min="12034" max="12034" width="18.7109375" style="22" customWidth="1"/>
    <col min="12035" max="12035" width="21.85546875" style="22" customWidth="1"/>
    <col min="12036" max="12036" width="18.28515625" style="22" customWidth="1"/>
    <col min="12037" max="12037" width="16.7109375" style="22" customWidth="1"/>
    <col min="12038" max="12289" width="9.140625" style="22"/>
    <col min="12290" max="12290" width="18.7109375" style="22" customWidth="1"/>
    <col min="12291" max="12291" width="21.85546875" style="22" customWidth="1"/>
    <col min="12292" max="12292" width="18.28515625" style="22" customWidth="1"/>
    <col min="12293" max="12293" width="16.7109375" style="22" customWidth="1"/>
    <col min="12294" max="12545" width="9.140625" style="22"/>
    <col min="12546" max="12546" width="18.7109375" style="22" customWidth="1"/>
    <col min="12547" max="12547" width="21.85546875" style="22" customWidth="1"/>
    <col min="12548" max="12548" width="18.28515625" style="22" customWidth="1"/>
    <col min="12549" max="12549" width="16.7109375" style="22" customWidth="1"/>
    <col min="12550" max="12801" width="9.140625" style="22"/>
    <col min="12802" max="12802" width="18.7109375" style="22" customWidth="1"/>
    <col min="12803" max="12803" width="21.85546875" style="22" customWidth="1"/>
    <col min="12804" max="12804" width="18.28515625" style="22" customWidth="1"/>
    <col min="12805" max="12805" width="16.7109375" style="22" customWidth="1"/>
    <col min="12806" max="13057" width="9.140625" style="22"/>
    <col min="13058" max="13058" width="18.7109375" style="22" customWidth="1"/>
    <col min="13059" max="13059" width="21.85546875" style="22" customWidth="1"/>
    <col min="13060" max="13060" width="18.28515625" style="22" customWidth="1"/>
    <col min="13061" max="13061" width="16.7109375" style="22" customWidth="1"/>
    <col min="13062" max="13313" width="9.140625" style="22"/>
    <col min="13314" max="13314" width="18.7109375" style="22" customWidth="1"/>
    <col min="13315" max="13315" width="21.85546875" style="22" customWidth="1"/>
    <col min="13316" max="13316" width="18.28515625" style="22" customWidth="1"/>
    <col min="13317" max="13317" width="16.7109375" style="22" customWidth="1"/>
    <col min="13318" max="13569" width="9.140625" style="22"/>
    <col min="13570" max="13570" width="18.7109375" style="22" customWidth="1"/>
    <col min="13571" max="13571" width="21.85546875" style="22" customWidth="1"/>
    <col min="13572" max="13572" width="18.28515625" style="22" customWidth="1"/>
    <col min="13573" max="13573" width="16.7109375" style="22" customWidth="1"/>
    <col min="13574" max="13825" width="9.140625" style="22"/>
    <col min="13826" max="13826" width="18.7109375" style="22" customWidth="1"/>
    <col min="13827" max="13827" width="21.85546875" style="22" customWidth="1"/>
    <col min="13828" max="13828" width="18.28515625" style="22" customWidth="1"/>
    <col min="13829" max="13829" width="16.7109375" style="22" customWidth="1"/>
    <col min="13830" max="14081" width="9.140625" style="22"/>
    <col min="14082" max="14082" width="18.7109375" style="22" customWidth="1"/>
    <col min="14083" max="14083" width="21.85546875" style="22" customWidth="1"/>
    <col min="14084" max="14084" width="18.28515625" style="22" customWidth="1"/>
    <col min="14085" max="14085" width="16.7109375" style="22" customWidth="1"/>
    <col min="14086" max="14337" width="9.140625" style="22"/>
    <col min="14338" max="14338" width="18.7109375" style="22" customWidth="1"/>
    <col min="14339" max="14339" width="21.85546875" style="22" customWidth="1"/>
    <col min="14340" max="14340" width="18.28515625" style="22" customWidth="1"/>
    <col min="14341" max="14341" width="16.7109375" style="22" customWidth="1"/>
    <col min="14342" max="14593" width="9.140625" style="22"/>
    <col min="14594" max="14594" width="18.7109375" style="22" customWidth="1"/>
    <col min="14595" max="14595" width="21.85546875" style="22" customWidth="1"/>
    <col min="14596" max="14596" width="18.28515625" style="22" customWidth="1"/>
    <col min="14597" max="14597" width="16.7109375" style="22" customWidth="1"/>
    <col min="14598" max="14849" width="9.140625" style="22"/>
    <col min="14850" max="14850" width="18.7109375" style="22" customWidth="1"/>
    <col min="14851" max="14851" width="21.85546875" style="22" customWidth="1"/>
    <col min="14852" max="14852" width="18.28515625" style="22" customWidth="1"/>
    <col min="14853" max="14853" width="16.7109375" style="22" customWidth="1"/>
    <col min="14854" max="15105" width="9.140625" style="22"/>
    <col min="15106" max="15106" width="18.7109375" style="22" customWidth="1"/>
    <col min="15107" max="15107" width="21.85546875" style="22" customWidth="1"/>
    <col min="15108" max="15108" width="18.28515625" style="22" customWidth="1"/>
    <col min="15109" max="15109" width="16.7109375" style="22" customWidth="1"/>
    <col min="15110" max="15361" width="9.140625" style="22"/>
    <col min="15362" max="15362" width="18.7109375" style="22" customWidth="1"/>
    <col min="15363" max="15363" width="21.85546875" style="22" customWidth="1"/>
    <col min="15364" max="15364" width="18.28515625" style="22" customWidth="1"/>
    <col min="15365" max="15365" width="16.7109375" style="22" customWidth="1"/>
    <col min="15366" max="15617" width="9.140625" style="22"/>
    <col min="15618" max="15618" width="18.7109375" style="22" customWidth="1"/>
    <col min="15619" max="15619" width="21.85546875" style="22" customWidth="1"/>
    <col min="15620" max="15620" width="18.28515625" style="22" customWidth="1"/>
    <col min="15621" max="15621" width="16.7109375" style="22" customWidth="1"/>
    <col min="15622" max="15873" width="9.140625" style="22"/>
    <col min="15874" max="15874" width="18.7109375" style="22" customWidth="1"/>
    <col min="15875" max="15875" width="21.85546875" style="22" customWidth="1"/>
    <col min="15876" max="15876" width="18.28515625" style="22" customWidth="1"/>
    <col min="15877" max="15877" width="16.7109375" style="22" customWidth="1"/>
    <col min="15878" max="16129" width="9.140625" style="22"/>
    <col min="16130" max="16130" width="18.7109375" style="22" customWidth="1"/>
    <col min="16131" max="16131" width="21.85546875" style="22" customWidth="1"/>
    <col min="16132" max="16132" width="18.28515625" style="22" customWidth="1"/>
    <col min="16133" max="16133" width="16.7109375" style="22" customWidth="1"/>
    <col min="16134" max="16384" width="9.140625" style="22"/>
  </cols>
  <sheetData>
    <row r="1" spans="1:5" ht="15.75">
      <c r="A1" s="3" t="s">
        <v>0</v>
      </c>
      <c r="B1" s="416" t="s">
        <v>999</v>
      </c>
      <c r="C1" s="416"/>
      <c r="D1" s="416"/>
      <c r="E1" s="416"/>
    </row>
    <row r="2" spans="1:5" s="26" customFormat="1" ht="38.25">
      <c r="B2" s="23" t="s">
        <v>1000</v>
      </c>
      <c r="C2" s="24" t="s">
        <v>1001</v>
      </c>
      <c r="D2" s="25" t="s">
        <v>1002</v>
      </c>
      <c r="E2" s="25" t="s">
        <v>1003</v>
      </c>
    </row>
    <row r="3" spans="1:5">
      <c r="B3" s="27">
        <v>44655</v>
      </c>
      <c r="C3" s="28">
        <v>15.2715</v>
      </c>
      <c r="D3" s="28">
        <v>5.0999999999999997E-2</v>
      </c>
      <c r="E3" s="28">
        <v>5.0999999999999997E-2</v>
      </c>
    </row>
    <row r="4" spans="1:5">
      <c r="B4" s="27">
        <v>44685</v>
      </c>
      <c r="C4" s="28">
        <v>14.876799999999999</v>
      </c>
      <c r="D4" s="28">
        <v>5.0999999999999997E-2</v>
      </c>
      <c r="E4" s="28">
        <v>5.0999999999999997E-2</v>
      </c>
    </row>
    <row r="5" spans="1:5">
      <c r="B5" s="27">
        <v>44715</v>
      </c>
      <c r="C5" s="28">
        <v>14.7928</v>
      </c>
      <c r="D5" s="28">
        <v>5.0999999999999997E-2</v>
      </c>
      <c r="E5" s="28">
        <v>5.0999999999999997E-2</v>
      </c>
    </row>
    <row r="6" spans="1:5">
      <c r="B6" s="27">
        <v>44746</v>
      </c>
      <c r="C6" s="28">
        <v>14.6134</v>
      </c>
      <c r="D6" s="28">
        <v>4.9000000000000002E-2</v>
      </c>
      <c r="E6" s="28">
        <v>4.9000000000000002E-2</v>
      </c>
    </row>
    <row r="7" spans="1:5">
      <c r="B7" s="27">
        <v>44776</v>
      </c>
      <c r="C7" s="28">
        <v>14.987299999999999</v>
      </c>
      <c r="D7" s="28">
        <v>0.05</v>
      </c>
      <c r="E7" s="28">
        <v>0.05</v>
      </c>
    </row>
    <row r="8" spans="1:5">
      <c r="B8" s="27">
        <v>44809</v>
      </c>
      <c r="C8" s="28">
        <v>15.0243</v>
      </c>
      <c r="D8" s="28">
        <v>0.05</v>
      </c>
      <c r="E8" s="28">
        <v>0.05</v>
      </c>
    </row>
    <row r="9" spans="1:5">
      <c r="B9" s="29"/>
      <c r="C9" s="30"/>
      <c r="D9" s="30"/>
      <c r="E9" s="30"/>
    </row>
    <row r="10" spans="1:5" ht="15.75">
      <c r="B10" s="416" t="s">
        <v>1004</v>
      </c>
      <c r="C10" s="416"/>
      <c r="D10" s="416"/>
      <c r="E10" s="416"/>
    </row>
    <row r="11" spans="1:5" s="26" customFormat="1" ht="38.25">
      <c r="B11" s="23" t="s">
        <v>1000</v>
      </c>
      <c r="C11" s="24" t="s">
        <v>1001</v>
      </c>
      <c r="D11" s="25" t="s">
        <v>1002</v>
      </c>
      <c r="E11" s="25" t="s">
        <v>1003</v>
      </c>
    </row>
    <row r="12" spans="1:5">
      <c r="B12" s="27">
        <v>44655</v>
      </c>
      <c r="C12" s="28">
        <v>17.852</v>
      </c>
      <c r="D12" s="28">
        <v>5.0999999999999997E-2</v>
      </c>
      <c r="E12" s="28">
        <v>5.0999999999999997E-2</v>
      </c>
    </row>
    <row r="13" spans="1:5">
      <c r="B13" s="27">
        <v>44685</v>
      </c>
      <c r="C13" s="28">
        <v>17.4129</v>
      </c>
      <c r="D13" s="28">
        <v>5.0999999999999997E-2</v>
      </c>
      <c r="E13" s="28">
        <v>5.0999999999999997E-2</v>
      </c>
    </row>
    <row r="14" spans="1:5">
      <c r="B14" s="27">
        <v>44715</v>
      </c>
      <c r="C14" s="28">
        <v>17.3369</v>
      </c>
      <c r="D14" s="28">
        <v>5.0999999999999997E-2</v>
      </c>
      <c r="E14" s="28">
        <v>5.0999999999999997E-2</v>
      </c>
    </row>
    <row r="15" spans="1:5">
      <c r="B15" s="27">
        <v>44746</v>
      </c>
      <c r="C15" s="28">
        <v>17.149999999999999</v>
      </c>
      <c r="D15" s="28">
        <v>4.9000000000000002E-2</v>
      </c>
      <c r="E15" s="28">
        <v>4.9000000000000002E-2</v>
      </c>
    </row>
    <row r="16" spans="1:5">
      <c r="B16" s="27">
        <v>44776</v>
      </c>
      <c r="C16" s="28">
        <v>17.6112</v>
      </c>
      <c r="D16" s="28">
        <v>0.05</v>
      </c>
      <c r="E16" s="28">
        <v>0.05</v>
      </c>
    </row>
    <row r="17" spans="2:5">
      <c r="B17" s="27">
        <v>44809</v>
      </c>
      <c r="C17" s="28">
        <v>17.6784</v>
      </c>
      <c r="D17" s="28">
        <v>0.05</v>
      </c>
      <c r="E17" s="28">
        <v>0.05</v>
      </c>
    </row>
    <row r="18" spans="2:5">
      <c r="B18" s="31"/>
      <c r="C18" s="32"/>
      <c r="D18" s="32"/>
      <c r="E18" s="32"/>
    </row>
    <row r="19" spans="2:5" ht="15.75">
      <c r="B19" s="416" t="s">
        <v>1005</v>
      </c>
      <c r="C19" s="416"/>
      <c r="D19" s="416"/>
      <c r="E19" s="416"/>
    </row>
    <row r="20" spans="2:5" s="26" customFormat="1" ht="38.25">
      <c r="B20" s="23" t="s">
        <v>1000</v>
      </c>
      <c r="C20" s="24" t="s">
        <v>1001</v>
      </c>
      <c r="D20" s="25" t="s">
        <v>1002</v>
      </c>
      <c r="E20" s="25" t="s">
        <v>1003</v>
      </c>
    </row>
    <row r="21" spans="2:5">
      <c r="B21" s="27">
        <v>44655</v>
      </c>
      <c r="C21" s="28">
        <v>72.680400000000006</v>
      </c>
      <c r="D21" s="28">
        <v>0.3</v>
      </c>
      <c r="E21" s="28">
        <v>0.3</v>
      </c>
    </row>
    <row r="22" spans="2:5">
      <c r="B22" s="27">
        <v>44685</v>
      </c>
      <c r="C22" s="28">
        <v>68.830200000000005</v>
      </c>
      <c r="D22" s="28">
        <v>0.3</v>
      </c>
      <c r="E22" s="28">
        <v>0.3</v>
      </c>
    </row>
    <row r="23" spans="2:5">
      <c r="B23" s="27">
        <v>44715</v>
      </c>
      <c r="C23" s="28">
        <v>68.609700000000004</v>
      </c>
      <c r="D23" s="28">
        <v>0.3</v>
      </c>
      <c r="E23" s="28">
        <v>0.3</v>
      </c>
    </row>
    <row r="24" spans="2:5">
      <c r="B24" s="27">
        <v>44746</v>
      </c>
      <c r="C24" s="28">
        <v>67.160799999999995</v>
      </c>
      <c r="D24" s="28">
        <v>0.28000000000000003</v>
      </c>
      <c r="E24" s="28">
        <v>0.28000000000000003</v>
      </c>
    </row>
    <row r="25" spans="2:5">
      <c r="B25" s="27">
        <v>44776</v>
      </c>
      <c r="C25" s="28">
        <v>71.678799999999995</v>
      </c>
      <c r="D25" s="28">
        <v>0.28999999999999998</v>
      </c>
      <c r="E25" s="28">
        <v>0.28999999999999998</v>
      </c>
    </row>
    <row r="26" spans="2:5">
      <c r="B26" s="27">
        <v>44809</v>
      </c>
      <c r="C26" s="28">
        <v>73.062700000000007</v>
      </c>
      <c r="D26" s="28">
        <v>0.31</v>
      </c>
      <c r="E26" s="28">
        <v>0.31</v>
      </c>
    </row>
    <row r="28" spans="2:5" ht="15.75">
      <c r="B28" s="416" t="s">
        <v>1006</v>
      </c>
      <c r="C28" s="416"/>
      <c r="D28" s="416"/>
      <c r="E28" s="416"/>
    </row>
    <row r="29" spans="2:5" s="26" customFormat="1" ht="38.25">
      <c r="B29" s="23" t="s">
        <v>1000</v>
      </c>
      <c r="C29" s="24" t="s">
        <v>1001</v>
      </c>
      <c r="D29" s="25" t="s">
        <v>1002</v>
      </c>
      <c r="E29" s="25" t="s">
        <v>1003</v>
      </c>
    </row>
    <row r="30" spans="2:5">
      <c r="B30" s="27">
        <v>44655</v>
      </c>
      <c r="C30" s="28">
        <v>81.501999999999995</v>
      </c>
      <c r="D30" s="28">
        <v>0.3</v>
      </c>
      <c r="E30" s="28">
        <v>0.3</v>
      </c>
    </row>
    <row r="31" spans="2:5">
      <c r="B31" s="27">
        <v>44685</v>
      </c>
      <c r="C31" s="28">
        <v>77.279399999999995</v>
      </c>
      <c r="D31" s="28">
        <v>0.3</v>
      </c>
      <c r="E31" s="28">
        <v>0.3</v>
      </c>
    </row>
    <row r="32" spans="2:5">
      <c r="B32" s="27">
        <v>44715</v>
      </c>
      <c r="C32" s="28">
        <v>77.129499999999993</v>
      </c>
      <c r="D32" s="28">
        <v>0.3</v>
      </c>
      <c r="E32" s="28">
        <v>0.3</v>
      </c>
    </row>
    <row r="33" spans="2:5">
      <c r="B33" s="27">
        <v>44746</v>
      </c>
      <c r="C33" s="28">
        <v>75.598799999999997</v>
      </c>
      <c r="D33" s="28">
        <v>0.28000000000000003</v>
      </c>
      <c r="E33" s="28">
        <v>0.28000000000000003</v>
      </c>
    </row>
    <row r="34" spans="2:5">
      <c r="B34" s="27">
        <v>44776</v>
      </c>
      <c r="C34" s="28">
        <v>80.785200000000003</v>
      </c>
      <c r="D34" s="28">
        <v>0.28999999999999998</v>
      </c>
      <c r="E34" s="28">
        <v>0.28999999999999998</v>
      </c>
    </row>
    <row r="35" spans="2:5">
      <c r="B35" s="27">
        <v>44809</v>
      </c>
      <c r="C35" s="28">
        <v>82.453500000000005</v>
      </c>
      <c r="D35" s="28">
        <v>0.31</v>
      </c>
      <c r="E35" s="28">
        <v>0.31</v>
      </c>
    </row>
    <row r="37" spans="2:5" ht="15.75">
      <c r="B37" s="416" t="s">
        <v>1007</v>
      </c>
      <c r="C37" s="416"/>
      <c r="D37" s="416"/>
      <c r="E37" s="416"/>
    </row>
    <row r="38" spans="2:5" s="26" customFormat="1" ht="38.25">
      <c r="B38" s="23" t="s">
        <v>1000</v>
      </c>
      <c r="C38" s="24" t="s">
        <v>1001</v>
      </c>
      <c r="D38" s="25" t="s">
        <v>1002</v>
      </c>
      <c r="E38" s="25" t="s">
        <v>1003</v>
      </c>
    </row>
    <row r="39" spans="2:5">
      <c r="B39" s="27" t="s">
        <v>1008</v>
      </c>
      <c r="C39" s="28">
        <v>1001.5157</v>
      </c>
      <c r="D39" s="28">
        <v>2.8769</v>
      </c>
      <c r="E39" s="28">
        <v>2.8769</v>
      </c>
    </row>
    <row r="40" spans="2:5">
      <c r="B40" s="27" t="s">
        <v>1009</v>
      </c>
      <c r="C40" s="28">
        <v>1001.5157</v>
      </c>
      <c r="D40" s="28">
        <v>2.9565999999999999</v>
      </c>
      <c r="E40" s="28">
        <v>2.9565999999999999</v>
      </c>
    </row>
    <row r="41" spans="2:5">
      <c r="B41" s="27" t="s">
        <v>1010</v>
      </c>
      <c r="C41" s="28">
        <v>1001.5157</v>
      </c>
      <c r="D41" s="28">
        <v>3.7969999999999993</v>
      </c>
      <c r="E41" s="28">
        <v>3.7969999999999993</v>
      </c>
    </row>
    <row r="42" spans="2:5">
      <c r="B42" s="27" t="s">
        <v>1011</v>
      </c>
      <c r="C42" s="28">
        <v>1001.5157</v>
      </c>
      <c r="D42" s="28">
        <v>3.6600999999999999</v>
      </c>
      <c r="E42" s="28">
        <v>3.6600999999999999</v>
      </c>
    </row>
    <row r="43" spans="2:5">
      <c r="B43" s="27" t="s">
        <v>1012</v>
      </c>
      <c r="C43" s="28">
        <v>1001.5157</v>
      </c>
      <c r="D43" s="28">
        <v>4.6038999999999994</v>
      </c>
      <c r="E43" s="28">
        <v>4.6038999999999994</v>
      </c>
    </row>
    <row r="44" spans="2:5">
      <c r="B44" s="27" t="s">
        <v>1042</v>
      </c>
      <c r="C44" s="28">
        <v>1001.5157</v>
      </c>
      <c r="D44" s="28">
        <v>4.1048</v>
      </c>
      <c r="E44" s="28">
        <v>4.1048</v>
      </c>
    </row>
    <row r="45" spans="2:5">
      <c r="B45" s="33"/>
      <c r="C45" s="34"/>
      <c r="D45" s="34"/>
      <c r="E45" s="34"/>
    </row>
    <row r="46" spans="2:5" ht="15.75">
      <c r="B46" s="416" t="s">
        <v>1013</v>
      </c>
      <c r="C46" s="416"/>
      <c r="D46" s="416"/>
      <c r="E46" s="416"/>
    </row>
    <row r="47" spans="2:5" s="26" customFormat="1" ht="38.25">
      <c r="B47" s="23" t="s">
        <v>1000</v>
      </c>
      <c r="C47" s="24" t="s">
        <v>1001</v>
      </c>
      <c r="D47" s="25" t="s">
        <v>1002</v>
      </c>
      <c r="E47" s="25" t="s">
        <v>1003</v>
      </c>
    </row>
    <row r="48" spans="2:5">
      <c r="B48" s="27" t="s">
        <v>1008</v>
      </c>
      <c r="C48" s="28">
        <v>1001.5187</v>
      </c>
      <c r="D48" s="28">
        <v>2.9697</v>
      </c>
      <c r="E48" s="28">
        <v>2.9697</v>
      </c>
    </row>
    <row r="49" spans="2:5">
      <c r="B49" s="27" t="s">
        <v>1009</v>
      </c>
      <c r="C49" s="28">
        <v>1001.5187</v>
      </c>
      <c r="D49" s="28">
        <v>3.0546000000000002</v>
      </c>
      <c r="E49" s="28">
        <v>3.0546000000000002</v>
      </c>
    </row>
    <row r="50" spans="2:5">
      <c r="B50" s="27" t="s">
        <v>1010</v>
      </c>
      <c r="C50" s="28">
        <v>1001.5187</v>
      </c>
      <c r="D50" s="28">
        <v>3.8931000000000004</v>
      </c>
      <c r="E50" s="28">
        <v>3.8931000000000004</v>
      </c>
    </row>
    <row r="51" spans="2:5">
      <c r="B51" s="27" t="s">
        <v>1011</v>
      </c>
      <c r="C51" s="28">
        <v>1001.5187</v>
      </c>
      <c r="D51" s="28">
        <v>3.7592000000000003</v>
      </c>
      <c r="E51" s="28">
        <v>3.7592000000000003</v>
      </c>
    </row>
    <row r="52" spans="2:5">
      <c r="B52" s="27" t="s">
        <v>1012</v>
      </c>
      <c r="C52" s="28">
        <v>1001.5187</v>
      </c>
      <c r="D52" s="28">
        <v>4.7031999999999998</v>
      </c>
      <c r="E52" s="28">
        <v>4.7031999999999998</v>
      </c>
    </row>
    <row r="53" spans="2:5">
      <c r="B53" s="27" t="s">
        <v>1042</v>
      </c>
      <c r="C53" s="28">
        <v>1001.5187</v>
      </c>
      <c r="D53" s="28">
        <v>4.2015000000000002</v>
      </c>
      <c r="E53" s="28">
        <v>4.2015000000000002</v>
      </c>
    </row>
    <row r="54" spans="2:5">
      <c r="B54" s="35"/>
      <c r="C54" s="34"/>
      <c r="D54" s="34"/>
      <c r="E54" s="34"/>
    </row>
    <row r="55" spans="2:5" ht="15.75">
      <c r="B55" s="416" t="s">
        <v>1014</v>
      </c>
      <c r="C55" s="416"/>
      <c r="D55" s="416"/>
      <c r="E55" s="416"/>
    </row>
    <row r="56" spans="2:5" s="26" customFormat="1" ht="38.25">
      <c r="B56" s="23" t="s">
        <v>1000</v>
      </c>
      <c r="C56" s="24" t="s">
        <v>1001</v>
      </c>
      <c r="D56" s="25" t="s">
        <v>1002</v>
      </c>
      <c r="E56" s="25" t="s">
        <v>1003</v>
      </c>
    </row>
    <row r="57" spans="2:5">
      <c r="B57" s="27" t="s">
        <v>1008</v>
      </c>
      <c r="C57" s="28">
        <v>1114.52</v>
      </c>
      <c r="D57" s="28">
        <v>2.9188000000000001</v>
      </c>
      <c r="E57" s="28">
        <v>2.9188000000000001</v>
      </c>
    </row>
    <row r="58" spans="2:5">
      <c r="B58" s="27" t="s">
        <v>1009</v>
      </c>
      <c r="C58" s="28">
        <v>1114.52</v>
      </c>
      <c r="D58" s="28">
        <v>0.41070000000000001</v>
      </c>
      <c r="E58" s="28">
        <v>0.41070000000000001</v>
      </c>
    </row>
    <row r="59" spans="2:5">
      <c r="B59" s="27" t="s">
        <v>1010</v>
      </c>
      <c r="C59" s="28">
        <v>1114.52</v>
      </c>
      <c r="D59" s="28">
        <v>4.6357999999999997</v>
      </c>
      <c r="E59" s="28">
        <v>4.6357999999999997</v>
      </c>
    </row>
    <row r="60" spans="2:5">
      <c r="B60" s="27" t="s">
        <v>1011</v>
      </c>
      <c r="C60" s="28">
        <v>1114.52</v>
      </c>
      <c r="D60" s="28">
        <v>4.4342999999999995</v>
      </c>
      <c r="E60" s="28">
        <v>4.4342999999999995</v>
      </c>
    </row>
    <row r="61" spans="2:5">
      <c r="B61" s="27" t="s">
        <v>1012</v>
      </c>
      <c r="C61" s="28">
        <v>1114.52</v>
      </c>
      <c r="D61" s="28">
        <v>5.6687000000000003</v>
      </c>
      <c r="E61" s="28">
        <v>5.6687000000000003</v>
      </c>
    </row>
    <row r="62" spans="2:5">
      <c r="B62" s="27" t="s">
        <v>1042</v>
      </c>
      <c r="C62" s="28">
        <v>1114.52</v>
      </c>
      <c r="D62" s="28">
        <v>3.9686000000000008</v>
      </c>
      <c r="E62" s="28">
        <v>3.9686000000000008</v>
      </c>
    </row>
    <row r="64" spans="2:5" ht="15.75">
      <c r="B64" s="416" t="s">
        <v>1015</v>
      </c>
      <c r="C64" s="416"/>
      <c r="D64" s="416"/>
      <c r="E64" s="416"/>
    </row>
    <row r="65" spans="2:5" s="26" customFormat="1" ht="38.25">
      <c r="B65" s="23" t="s">
        <v>1000</v>
      </c>
      <c r="C65" s="24" t="s">
        <v>1001</v>
      </c>
      <c r="D65" s="25" t="s">
        <v>1002</v>
      </c>
      <c r="E65" s="25" t="s">
        <v>1003</v>
      </c>
    </row>
    <row r="66" spans="2:5">
      <c r="B66" s="27" t="s">
        <v>1008</v>
      </c>
      <c r="C66" s="28">
        <v>1114.52</v>
      </c>
      <c r="D66" s="28">
        <v>3.1183999999999998</v>
      </c>
      <c r="E66" s="28">
        <v>3.1183999999999998</v>
      </c>
    </row>
    <row r="67" spans="2:5">
      <c r="B67" s="27" t="s">
        <v>1009</v>
      </c>
      <c r="C67" s="28">
        <v>1114.52</v>
      </c>
      <c r="D67" s="28">
        <v>0.51900000000000002</v>
      </c>
      <c r="E67" s="28">
        <v>0.51900000000000002</v>
      </c>
    </row>
    <row r="68" spans="2:5">
      <c r="B68" s="27" t="s">
        <v>1010</v>
      </c>
      <c r="C68" s="28">
        <v>1114.52</v>
      </c>
      <c r="D68" s="28">
        <v>4.9932999999999996</v>
      </c>
      <c r="E68" s="28">
        <v>4.9932999999999996</v>
      </c>
    </row>
    <row r="69" spans="2:5">
      <c r="B69" s="27" t="s">
        <v>1011</v>
      </c>
      <c r="C69" s="28">
        <v>1114.52</v>
      </c>
      <c r="D69" s="28">
        <v>4.6701999999999995</v>
      </c>
      <c r="E69" s="28">
        <v>4.6701999999999995</v>
      </c>
    </row>
    <row r="70" spans="2:5">
      <c r="B70" s="27" t="s">
        <v>1012</v>
      </c>
      <c r="C70" s="28">
        <v>1114.52</v>
      </c>
      <c r="D70" s="28">
        <v>5.9430000000000005</v>
      </c>
      <c r="E70" s="28">
        <v>5.9430000000000005</v>
      </c>
    </row>
    <row r="71" spans="2:5">
      <c r="B71" s="27" t="s">
        <v>1042</v>
      </c>
      <c r="C71" s="28">
        <v>1114.52</v>
      </c>
      <c r="D71" s="28">
        <v>4.2374000000000001</v>
      </c>
      <c r="E71" s="28">
        <v>4.2374000000000001</v>
      </c>
    </row>
    <row r="72" spans="2:5">
      <c r="B72" s="36"/>
      <c r="C72" s="37"/>
    </row>
    <row r="73" spans="2:5" ht="15.75">
      <c r="B73" s="416" t="s">
        <v>1016</v>
      </c>
      <c r="C73" s="416"/>
      <c r="D73" s="416"/>
      <c r="E73" s="416"/>
    </row>
    <row r="74" spans="2:5" s="26" customFormat="1" ht="38.25">
      <c r="B74" s="23" t="s">
        <v>1000</v>
      </c>
      <c r="C74" s="24" t="s">
        <v>1001</v>
      </c>
      <c r="D74" s="25" t="s">
        <v>1002</v>
      </c>
      <c r="E74" s="25" t="s">
        <v>1003</v>
      </c>
    </row>
    <row r="75" spans="2:5">
      <c r="B75" s="27" t="s">
        <v>1008</v>
      </c>
      <c r="C75" s="28">
        <v>1000</v>
      </c>
      <c r="D75" s="28">
        <v>2.8176999999999999</v>
      </c>
      <c r="E75" s="28">
        <v>2.8176999999999999</v>
      </c>
    </row>
    <row r="76" spans="2:5">
      <c r="B76" s="27" t="s">
        <v>1009</v>
      </c>
      <c r="C76" s="28">
        <v>1000</v>
      </c>
      <c r="D76" s="28">
        <v>3.2808999999999999</v>
      </c>
      <c r="E76" s="28">
        <v>3.2808999999999999</v>
      </c>
    </row>
    <row r="77" spans="2:5">
      <c r="B77" s="27" t="s">
        <v>1010</v>
      </c>
      <c r="C77" s="28">
        <v>1000</v>
      </c>
      <c r="D77" s="28">
        <v>3.5360999999999998</v>
      </c>
      <c r="E77" s="28">
        <v>3.5360999999999998</v>
      </c>
    </row>
    <row r="78" spans="2:5">
      <c r="B78" s="27" t="s">
        <v>1011</v>
      </c>
      <c r="C78" s="28">
        <v>1000</v>
      </c>
      <c r="D78" s="28">
        <v>3.9801000000000002</v>
      </c>
      <c r="E78" s="28">
        <v>3.9801000000000002</v>
      </c>
    </row>
    <row r="79" spans="2:5">
      <c r="B79" s="27" t="s">
        <v>1012</v>
      </c>
      <c r="C79" s="28">
        <v>1000</v>
      </c>
      <c r="D79" s="28">
        <v>4.1790999999999991</v>
      </c>
      <c r="E79" s="28">
        <v>4.1790999999999991</v>
      </c>
    </row>
    <row r="80" spans="2:5">
      <c r="B80" s="27" t="s">
        <v>1042</v>
      </c>
      <c r="C80" s="28">
        <v>1000</v>
      </c>
      <c r="D80" s="28">
        <v>4.2703999999999995</v>
      </c>
      <c r="E80" s="28">
        <v>4.2703999999999995</v>
      </c>
    </row>
    <row r="81" spans="2:5" ht="15" customHeight="1">
      <c r="B81" s="36"/>
      <c r="C81" s="38"/>
      <c r="D81" s="34" t="s">
        <v>1017</v>
      </c>
      <c r="E81" s="34"/>
    </row>
    <row r="82" spans="2:5" ht="15.75">
      <c r="B82" s="416" t="s">
        <v>1018</v>
      </c>
      <c r="C82" s="416"/>
      <c r="D82" s="416"/>
      <c r="E82" s="416"/>
    </row>
    <row r="83" spans="2:5" s="26" customFormat="1" ht="38.25">
      <c r="B83" s="23" t="s">
        <v>1000</v>
      </c>
      <c r="C83" s="24" t="s">
        <v>1001</v>
      </c>
      <c r="D83" s="25" t="s">
        <v>1002</v>
      </c>
      <c r="E83" s="25" t="s">
        <v>1003</v>
      </c>
    </row>
    <row r="84" spans="2:5">
      <c r="B84" s="27" t="s">
        <v>1008</v>
      </c>
      <c r="C84" s="28">
        <v>1000</v>
      </c>
      <c r="D84" s="28">
        <v>2.8769</v>
      </c>
      <c r="E84" s="28">
        <v>2.8769</v>
      </c>
    </row>
    <row r="85" spans="2:5">
      <c r="B85" s="27" t="s">
        <v>1009</v>
      </c>
      <c r="C85" s="28">
        <v>1000</v>
      </c>
      <c r="D85" s="28">
        <v>3.3098999999999998</v>
      </c>
      <c r="E85" s="28">
        <v>3.3098999999999998</v>
      </c>
    </row>
    <row r="86" spans="2:5">
      <c r="B86" s="27" t="s">
        <v>1010</v>
      </c>
      <c r="C86" s="28">
        <v>1000</v>
      </c>
      <c r="D86" s="28">
        <v>3.5301999999999998</v>
      </c>
      <c r="E86" s="28">
        <v>3.5301999999999998</v>
      </c>
    </row>
    <row r="87" spans="2:5">
      <c r="B87" s="27" t="s">
        <v>1011</v>
      </c>
      <c r="C87" s="28">
        <v>1000</v>
      </c>
      <c r="D87" s="28">
        <v>4.0034999999999998</v>
      </c>
      <c r="E87" s="28">
        <v>4.0034999999999998</v>
      </c>
    </row>
    <row r="88" spans="2:5">
      <c r="B88" s="27" t="s">
        <v>1012</v>
      </c>
      <c r="C88" s="28">
        <v>1000</v>
      </c>
      <c r="D88" s="28">
        <v>4.2130000000000001</v>
      </c>
      <c r="E88" s="28">
        <v>4.2130000000000001</v>
      </c>
    </row>
    <row r="89" spans="2:5">
      <c r="B89" s="27" t="s">
        <v>1042</v>
      </c>
      <c r="C89" s="28">
        <v>1000</v>
      </c>
      <c r="D89" s="28">
        <v>4.3381999999999987</v>
      </c>
      <c r="E89" s="28">
        <v>4.3381999999999987</v>
      </c>
    </row>
    <row r="91" spans="2:5" ht="15.75">
      <c r="B91" s="418" t="s">
        <v>1019</v>
      </c>
      <c r="C91" s="418"/>
      <c r="D91" s="418"/>
      <c r="E91" s="418"/>
    </row>
    <row r="92" spans="2:5" s="26" customFormat="1" ht="38.25">
      <c r="B92" s="23" t="s">
        <v>1000</v>
      </c>
      <c r="C92" s="24" t="s">
        <v>1001</v>
      </c>
      <c r="D92" s="25" t="s">
        <v>1002</v>
      </c>
      <c r="E92" s="25" t="s">
        <v>1003</v>
      </c>
    </row>
    <row r="93" spans="2:5">
      <c r="B93" s="27" t="s">
        <v>1020</v>
      </c>
      <c r="C93" s="28">
        <v>1003.5288</v>
      </c>
      <c r="D93" s="28">
        <v>2.5381999999999998</v>
      </c>
      <c r="E93" s="28">
        <v>2.5381999999999998</v>
      </c>
    </row>
    <row r="94" spans="2:5">
      <c r="B94" s="27" t="s">
        <v>1021</v>
      </c>
      <c r="C94" s="28">
        <v>1003.5288</v>
      </c>
      <c r="D94" s="28">
        <v>0.38890000000000002</v>
      </c>
      <c r="E94" s="28">
        <v>0.38890000000000002</v>
      </c>
    </row>
    <row r="95" spans="2:5">
      <c r="B95" s="27" t="s">
        <v>1010</v>
      </c>
      <c r="C95" s="28">
        <v>1003.5288</v>
      </c>
      <c r="D95" s="28">
        <v>1.2543</v>
      </c>
      <c r="E95" s="28">
        <v>1.2543</v>
      </c>
    </row>
    <row r="96" spans="2:5">
      <c r="B96" s="27" t="s">
        <v>1011</v>
      </c>
      <c r="C96" s="28">
        <v>1003.5288</v>
      </c>
      <c r="D96" s="28">
        <v>4.8505000000000003</v>
      </c>
      <c r="E96" s="28">
        <v>4.8505000000000003</v>
      </c>
    </row>
    <row r="97" spans="2:5">
      <c r="B97" s="27" t="s">
        <v>1012</v>
      </c>
      <c r="C97" s="28">
        <v>1003.5288</v>
      </c>
      <c r="D97" s="28">
        <v>5.0201000000000002</v>
      </c>
      <c r="E97" s="28">
        <v>5.0201000000000002</v>
      </c>
    </row>
    <row r="98" spans="2:5">
      <c r="B98" s="27" t="s">
        <v>1042</v>
      </c>
      <c r="C98" s="28">
        <v>1003.5288</v>
      </c>
      <c r="D98" s="28">
        <v>2.3268</v>
      </c>
      <c r="E98" s="28">
        <v>2.3268</v>
      </c>
    </row>
    <row r="100" spans="2:5" ht="15.75">
      <c r="B100" s="418" t="s">
        <v>1022</v>
      </c>
      <c r="C100" s="418"/>
      <c r="D100" s="418"/>
      <c r="E100" s="418"/>
    </row>
    <row r="101" spans="2:5" s="26" customFormat="1" ht="38.25">
      <c r="B101" s="23" t="s">
        <v>1000</v>
      </c>
      <c r="C101" s="24" t="s">
        <v>1001</v>
      </c>
      <c r="D101" s="25" t="s">
        <v>1002</v>
      </c>
      <c r="E101" s="25" t="s">
        <v>1003</v>
      </c>
    </row>
    <row r="102" spans="2:5">
      <c r="B102" s="27" t="s">
        <v>1020</v>
      </c>
      <c r="C102" s="28">
        <v>1003.5316</v>
      </c>
      <c r="D102" s="28">
        <v>2.762</v>
      </c>
      <c r="E102" s="28">
        <v>2.762</v>
      </c>
    </row>
    <row r="103" spans="2:5">
      <c r="B103" s="27" t="s">
        <v>1021</v>
      </c>
      <c r="C103" s="28">
        <v>1003.5316</v>
      </c>
      <c r="D103" s="28">
        <v>0.36480000000000001</v>
      </c>
      <c r="E103" s="28">
        <v>0.36480000000000001</v>
      </c>
    </row>
    <row r="104" spans="2:5">
      <c r="B104" s="27" t="s">
        <v>1010</v>
      </c>
      <c r="C104" s="28">
        <v>1003.5316</v>
      </c>
      <c r="D104" s="28">
        <v>1.7665</v>
      </c>
      <c r="E104" s="28">
        <v>1.7665</v>
      </c>
    </row>
    <row r="105" spans="2:5">
      <c r="B105" s="27" t="s">
        <v>1011</v>
      </c>
      <c r="C105" s="28">
        <v>1003.5316</v>
      </c>
      <c r="D105" s="28">
        <v>5.1417000000000002</v>
      </c>
      <c r="E105" s="28">
        <v>5.1417000000000002</v>
      </c>
    </row>
    <row r="106" spans="2:5">
      <c r="B106" s="27" t="s">
        <v>1012</v>
      </c>
      <c r="C106" s="28">
        <v>1003.5316</v>
      </c>
      <c r="D106" s="28">
        <v>5.3022000000000009</v>
      </c>
      <c r="E106" s="28">
        <v>5.3022000000000009</v>
      </c>
    </row>
    <row r="107" spans="2:5">
      <c r="B107" s="27" t="s">
        <v>1042</v>
      </c>
      <c r="C107" s="28">
        <v>1003.5316</v>
      </c>
      <c r="D107" s="28">
        <v>2.6059000000000001</v>
      </c>
      <c r="E107" s="28">
        <v>2.6059000000000001</v>
      </c>
    </row>
    <row r="108" spans="2:5">
      <c r="C108" s="37"/>
      <c r="D108" s="34"/>
      <c r="E108" s="34"/>
    </row>
    <row r="109" spans="2:5" ht="15.75">
      <c r="B109" s="416" t="s">
        <v>1023</v>
      </c>
      <c r="C109" s="416"/>
      <c r="D109" s="416"/>
      <c r="E109" s="416"/>
    </row>
    <row r="110" spans="2:5" s="26" customFormat="1" ht="38.25">
      <c r="B110" s="23" t="s">
        <v>1000</v>
      </c>
      <c r="C110" s="24" t="s">
        <v>1001</v>
      </c>
      <c r="D110" s="25" t="s">
        <v>1002</v>
      </c>
      <c r="E110" s="25" t="s">
        <v>1003</v>
      </c>
    </row>
    <row r="111" spans="2:5">
      <c r="B111" s="27">
        <v>44656</v>
      </c>
      <c r="C111" s="28">
        <v>1008.0658</v>
      </c>
      <c r="D111" s="28">
        <v>1.2505999999999999</v>
      </c>
      <c r="E111" s="28">
        <v>1.2505999999999999</v>
      </c>
    </row>
    <row r="112" spans="2:5">
      <c r="B112" s="27">
        <v>44670</v>
      </c>
      <c r="C112" s="28">
        <v>1008.0658</v>
      </c>
      <c r="D112" s="28">
        <v>0.46260000000000001</v>
      </c>
      <c r="E112" s="28">
        <v>0.46260000000000001</v>
      </c>
    </row>
    <row r="113" spans="2:5">
      <c r="B113" s="27">
        <v>44677</v>
      </c>
      <c r="C113" s="28">
        <v>1008.0658</v>
      </c>
      <c r="D113" s="28">
        <v>1.2009000000000001</v>
      </c>
      <c r="E113" s="28">
        <v>1.2009000000000001</v>
      </c>
    </row>
    <row r="114" spans="2:5">
      <c r="B114" s="27">
        <v>44733</v>
      </c>
      <c r="C114" s="28">
        <v>1008.0658</v>
      </c>
      <c r="D114" s="28">
        <v>0.1273</v>
      </c>
      <c r="E114" s="28">
        <v>0.1273</v>
      </c>
    </row>
    <row r="115" spans="2:5">
      <c r="B115" s="27">
        <v>44740</v>
      </c>
      <c r="C115" s="28">
        <v>1008.0658</v>
      </c>
      <c r="D115" s="28">
        <v>1.3298000000000001</v>
      </c>
      <c r="E115" s="28">
        <v>1.3298000000000001</v>
      </c>
    </row>
    <row r="116" spans="2:5">
      <c r="B116" s="27">
        <v>44747</v>
      </c>
      <c r="C116" s="28">
        <v>1008.0658</v>
      </c>
      <c r="D116" s="28">
        <v>2.0366</v>
      </c>
      <c r="E116" s="28">
        <v>2.0366</v>
      </c>
    </row>
    <row r="117" spans="2:5">
      <c r="B117" s="27">
        <v>44754</v>
      </c>
      <c r="C117" s="28">
        <v>1008.0658</v>
      </c>
      <c r="D117" s="28">
        <v>1.1296999999999999</v>
      </c>
      <c r="E117" s="28">
        <v>1.1296999999999999</v>
      </c>
    </row>
    <row r="118" spans="2:5">
      <c r="B118" s="27">
        <v>44761</v>
      </c>
      <c r="C118" s="28">
        <v>1008.0658</v>
      </c>
      <c r="D118" s="28">
        <v>0.91500000000000004</v>
      </c>
      <c r="E118" s="28">
        <v>0.91500000000000004</v>
      </c>
    </row>
    <row r="119" spans="2:5">
      <c r="B119" s="27">
        <v>44768</v>
      </c>
      <c r="C119" s="28">
        <v>1008.0658</v>
      </c>
      <c r="D119" s="28">
        <v>0.65259999999999996</v>
      </c>
      <c r="E119" s="28">
        <v>0.65259999999999996</v>
      </c>
    </row>
    <row r="120" spans="2:5">
      <c r="B120" s="27">
        <v>44775</v>
      </c>
      <c r="C120" s="28">
        <v>1008.0658</v>
      </c>
      <c r="D120" s="28">
        <v>1.7770999999999999</v>
      </c>
      <c r="E120" s="28">
        <v>1.7770999999999999</v>
      </c>
    </row>
    <row r="121" spans="2:5">
      <c r="B121" s="27">
        <v>44783</v>
      </c>
      <c r="C121" s="28">
        <v>1008.0658</v>
      </c>
      <c r="D121" s="28">
        <v>0.56140000000000001</v>
      </c>
      <c r="E121" s="28">
        <v>0.56140000000000001</v>
      </c>
    </row>
    <row r="122" spans="2:5">
      <c r="B122" s="27">
        <v>44790</v>
      </c>
      <c r="C122" s="28">
        <v>1008.0658</v>
      </c>
      <c r="D122" s="28">
        <v>1.6129</v>
      </c>
      <c r="E122" s="28">
        <v>1.6129</v>
      </c>
    </row>
    <row r="123" spans="2:5">
      <c r="B123" s="27">
        <v>44796</v>
      </c>
      <c r="C123" s="28">
        <v>1008.0658</v>
      </c>
      <c r="D123" s="28">
        <v>0.50470000000000004</v>
      </c>
      <c r="E123" s="28">
        <v>0.50470000000000004</v>
      </c>
    </row>
    <row r="124" spans="2:5">
      <c r="B124" s="27">
        <v>44803</v>
      </c>
      <c r="C124" s="28">
        <v>1008.0658</v>
      </c>
      <c r="D124" s="28">
        <v>1.0727</v>
      </c>
      <c r="E124" s="28">
        <v>1.0727</v>
      </c>
    </row>
    <row r="125" spans="2:5">
      <c r="B125" s="27">
        <v>44810</v>
      </c>
      <c r="C125" s="28">
        <v>1008.0658</v>
      </c>
      <c r="D125" s="28">
        <v>1.1831</v>
      </c>
      <c r="E125" s="28">
        <v>1.1831</v>
      </c>
    </row>
    <row r="126" spans="2:5">
      <c r="B126" s="27">
        <v>44817</v>
      </c>
      <c r="C126" s="28">
        <v>1008.0658</v>
      </c>
      <c r="D126" s="28">
        <v>0.71889999999999998</v>
      </c>
      <c r="E126" s="28">
        <v>0.71889999999999998</v>
      </c>
    </row>
    <row r="127" spans="2:5">
      <c r="B127" s="29"/>
      <c r="C127" s="30"/>
      <c r="D127" s="30"/>
      <c r="E127" s="30"/>
    </row>
    <row r="128" spans="2:5" ht="15.75">
      <c r="B128" s="416" t="s">
        <v>1024</v>
      </c>
      <c r="C128" s="416"/>
      <c r="D128" s="416"/>
      <c r="E128" s="416"/>
    </row>
    <row r="129" spans="2:5" s="26" customFormat="1" ht="38.25">
      <c r="B129" s="23" t="s">
        <v>1000</v>
      </c>
      <c r="C129" s="24" t="s">
        <v>1001</v>
      </c>
      <c r="D129" s="25" t="s">
        <v>1002</v>
      </c>
      <c r="E129" s="25" t="s">
        <v>1003</v>
      </c>
    </row>
    <row r="130" spans="2:5">
      <c r="B130" s="27">
        <v>44656</v>
      </c>
      <c r="C130" s="28">
        <v>1008.0658</v>
      </c>
      <c r="D130" s="28">
        <v>1.3008999999999999</v>
      </c>
      <c r="E130" s="28">
        <v>1.3008999999999999</v>
      </c>
    </row>
    <row r="131" spans="2:5">
      <c r="B131" s="27">
        <v>44670</v>
      </c>
      <c r="C131" s="28">
        <v>1008.0658</v>
      </c>
      <c r="D131" s="28">
        <v>0.56940000000000002</v>
      </c>
      <c r="E131" s="28">
        <v>0.56940000000000002</v>
      </c>
    </row>
    <row r="132" spans="2:5">
      <c r="B132" s="27">
        <v>44677</v>
      </c>
      <c r="C132" s="28">
        <v>1008.0658</v>
      </c>
      <c r="D132" s="28">
        <v>1.2585999999999999</v>
      </c>
      <c r="E132" s="28">
        <v>1.2585999999999999</v>
      </c>
    </row>
    <row r="133" spans="2:5">
      <c r="B133" s="27">
        <v>44733</v>
      </c>
      <c r="C133" s="28">
        <v>1008.0658</v>
      </c>
      <c r="D133" s="28">
        <v>0.61650000000000005</v>
      </c>
      <c r="E133" s="28">
        <v>0.61650000000000005</v>
      </c>
    </row>
    <row r="134" spans="2:5">
      <c r="B134" s="27">
        <v>44740</v>
      </c>
      <c r="C134" s="28">
        <v>1008.0658</v>
      </c>
      <c r="D134" s="28">
        <v>1.4085000000000001</v>
      </c>
      <c r="E134" s="28">
        <v>1.4085000000000001</v>
      </c>
    </row>
    <row r="135" spans="2:5">
      <c r="B135" s="27">
        <v>44747</v>
      </c>
      <c r="C135" s="28">
        <v>1008.0658</v>
      </c>
      <c r="D135" s="28">
        <v>2.0937000000000001</v>
      </c>
      <c r="E135" s="28">
        <v>2.0937000000000001</v>
      </c>
    </row>
    <row r="136" spans="2:5">
      <c r="B136" s="27">
        <v>44754</v>
      </c>
      <c r="C136" s="28">
        <v>1008.0658</v>
      </c>
      <c r="D136" s="28">
        <v>1.1875</v>
      </c>
      <c r="E136" s="28">
        <v>1.1875</v>
      </c>
    </row>
    <row r="137" spans="2:5">
      <c r="B137" s="27">
        <v>44761</v>
      </c>
      <c r="C137" s="28">
        <v>1008.0658</v>
      </c>
      <c r="D137" s="28">
        <v>0.97209999999999996</v>
      </c>
      <c r="E137" s="28">
        <v>0.97209999999999996</v>
      </c>
    </row>
    <row r="138" spans="2:5">
      <c r="B138" s="27">
        <v>44768</v>
      </c>
      <c r="C138" s="28">
        <v>1008.0658</v>
      </c>
      <c r="D138" s="28">
        <v>0.72299999999999998</v>
      </c>
      <c r="E138" s="28">
        <v>0.72299999999999998</v>
      </c>
    </row>
    <row r="139" spans="2:5">
      <c r="B139" s="27">
        <v>44775</v>
      </c>
      <c r="C139" s="28">
        <v>1008.0658</v>
      </c>
      <c r="D139" s="28">
        <v>1.8449</v>
      </c>
      <c r="E139" s="28">
        <v>1.8449</v>
      </c>
    </row>
    <row r="140" spans="2:5">
      <c r="B140" s="27">
        <v>44783</v>
      </c>
      <c r="C140" s="28">
        <v>1008.0658</v>
      </c>
      <c r="D140" s="28">
        <v>0.62680000000000002</v>
      </c>
      <c r="E140" s="28">
        <v>0.62680000000000002</v>
      </c>
    </row>
    <row r="141" spans="2:5">
      <c r="B141" s="27">
        <v>44790</v>
      </c>
      <c r="C141" s="28">
        <v>1008.0658</v>
      </c>
      <c r="D141" s="28">
        <v>1.6727000000000001</v>
      </c>
      <c r="E141" s="28">
        <v>1.6727000000000001</v>
      </c>
    </row>
    <row r="142" spans="2:5">
      <c r="B142" s="27">
        <v>44796</v>
      </c>
      <c r="C142" s="28">
        <v>1008.0658</v>
      </c>
      <c r="D142" s="28">
        <v>0.56610000000000005</v>
      </c>
      <c r="E142" s="28">
        <v>0.56610000000000005</v>
      </c>
    </row>
    <row r="143" spans="2:5">
      <c r="B143" s="27">
        <v>44803</v>
      </c>
      <c r="C143" s="28">
        <v>1008.0658</v>
      </c>
      <c r="D143" s="28">
        <v>1.1416999999999999</v>
      </c>
      <c r="E143" s="28">
        <v>1.1416999999999999</v>
      </c>
    </row>
    <row r="144" spans="2:5">
      <c r="B144" s="27">
        <v>44810</v>
      </c>
      <c r="C144" s="28">
        <v>1008.0658</v>
      </c>
      <c r="D144" s="28">
        <v>1.2406999999999999</v>
      </c>
      <c r="E144" s="28">
        <v>1.2406999999999999</v>
      </c>
    </row>
    <row r="145" spans="2:5">
      <c r="B145" s="27">
        <v>44817</v>
      </c>
      <c r="C145" s="28">
        <v>1008.0658</v>
      </c>
      <c r="D145" s="28">
        <v>0.77549999999999997</v>
      </c>
      <c r="E145" s="28">
        <v>0.77549999999999997</v>
      </c>
    </row>
    <row r="146" spans="2:5">
      <c r="B146" s="31"/>
      <c r="C146" s="32"/>
      <c r="D146" s="32"/>
      <c r="E146" s="32"/>
    </row>
    <row r="147" spans="2:5" ht="15.75">
      <c r="B147" s="416" t="s">
        <v>1025</v>
      </c>
      <c r="C147" s="416"/>
      <c r="D147" s="416"/>
      <c r="E147" s="416"/>
    </row>
    <row r="148" spans="2:5" s="26" customFormat="1" ht="38.25">
      <c r="B148" s="23" t="s">
        <v>1000</v>
      </c>
      <c r="C148" s="24" t="s">
        <v>1001</v>
      </c>
      <c r="D148" s="25" t="s">
        <v>1002</v>
      </c>
      <c r="E148" s="25" t="s">
        <v>1003</v>
      </c>
    </row>
    <row r="149" spans="2:5">
      <c r="B149" s="27">
        <v>44656</v>
      </c>
      <c r="C149" s="28">
        <v>10.3758</v>
      </c>
      <c r="D149" s="28">
        <v>1.03E-2</v>
      </c>
      <c r="E149" s="28">
        <v>1.03E-2</v>
      </c>
    </row>
    <row r="150" spans="2:5">
      <c r="B150" s="27">
        <v>44663</v>
      </c>
      <c r="C150" s="28">
        <v>10.3758</v>
      </c>
      <c r="D150" s="28">
        <v>6.9999999999999999E-4</v>
      </c>
      <c r="E150" s="28">
        <v>6.9999999999999999E-4</v>
      </c>
    </row>
    <row r="151" spans="2:5">
      <c r="B151" s="27">
        <v>44670</v>
      </c>
      <c r="C151" s="28">
        <v>10.3758</v>
      </c>
      <c r="D151" s="28">
        <v>7.7999999999999996E-3</v>
      </c>
      <c r="E151" s="28">
        <v>7.7999999999999996E-3</v>
      </c>
    </row>
    <row r="152" spans="2:5">
      <c r="B152" s="27">
        <v>44677</v>
      </c>
      <c r="C152" s="28">
        <v>10.3758</v>
      </c>
      <c r="D152" s="28">
        <v>8.3999999999999995E-3</v>
      </c>
      <c r="E152" s="28">
        <v>8.3999999999999995E-3</v>
      </c>
    </row>
    <row r="153" spans="2:5">
      <c r="B153" s="27">
        <v>44712</v>
      </c>
      <c r="C153" s="28">
        <v>10.3758</v>
      </c>
      <c r="D153" s="28">
        <v>6.4000000000000003E-3</v>
      </c>
      <c r="E153" s="28">
        <v>6.4000000000000003E-3</v>
      </c>
    </row>
    <row r="154" spans="2:5">
      <c r="B154" s="27">
        <v>44719</v>
      </c>
      <c r="C154" s="28">
        <v>10.3758</v>
      </c>
      <c r="D154" s="28">
        <v>2.8999999999999998E-3</v>
      </c>
      <c r="E154" s="28">
        <v>2.8999999999999998E-3</v>
      </c>
    </row>
    <row r="155" spans="2:5">
      <c r="B155" s="27">
        <v>44726</v>
      </c>
      <c r="C155" s="28">
        <v>10.3758</v>
      </c>
      <c r="D155" s="28">
        <v>1.34E-2</v>
      </c>
      <c r="E155" s="28">
        <v>1.34E-2</v>
      </c>
    </row>
    <row r="156" spans="2:5">
      <c r="B156" s="27">
        <v>44733</v>
      </c>
      <c r="C156" s="28">
        <v>10.3758</v>
      </c>
      <c r="D156" s="28">
        <v>5.8999999999999999E-3</v>
      </c>
      <c r="E156" s="28">
        <v>5.8999999999999999E-3</v>
      </c>
    </row>
    <row r="157" spans="2:5">
      <c r="B157" s="27">
        <v>44740</v>
      </c>
      <c r="C157" s="28">
        <v>10.3758</v>
      </c>
      <c r="D157" s="28">
        <v>1.0200000000000001E-2</v>
      </c>
      <c r="E157" s="28">
        <v>1.0200000000000001E-2</v>
      </c>
    </row>
    <row r="158" spans="2:5">
      <c r="B158" s="27">
        <v>44747</v>
      </c>
      <c r="C158" s="28">
        <v>10.3758</v>
      </c>
      <c r="D158" s="28">
        <v>1.47E-2</v>
      </c>
      <c r="E158" s="28">
        <v>1.47E-2</v>
      </c>
    </row>
    <row r="159" spans="2:5">
      <c r="B159" s="27">
        <v>44754</v>
      </c>
      <c r="C159" s="28">
        <v>10.3758</v>
      </c>
      <c r="D159" s="28">
        <v>9.1999999999999998E-3</v>
      </c>
      <c r="E159" s="28">
        <v>9.1999999999999998E-3</v>
      </c>
    </row>
    <row r="160" spans="2:5">
      <c r="B160" s="27">
        <v>44761</v>
      </c>
      <c r="C160" s="28">
        <v>10.3758</v>
      </c>
      <c r="D160" s="28">
        <v>7.1999999999999998E-3</v>
      </c>
      <c r="E160" s="28">
        <v>7.1999999999999998E-3</v>
      </c>
    </row>
    <row r="161" spans="2:5">
      <c r="B161" s="27">
        <v>44768</v>
      </c>
      <c r="C161" s="28">
        <v>10.3758</v>
      </c>
      <c r="D161" s="28">
        <v>5.1000000000000004E-3</v>
      </c>
      <c r="E161" s="28">
        <v>5.1000000000000004E-3</v>
      </c>
    </row>
    <row r="162" spans="2:5">
      <c r="B162" s="27">
        <v>44775</v>
      </c>
      <c r="C162" s="28">
        <v>10.3758</v>
      </c>
      <c r="D162" s="28">
        <v>1.29E-2</v>
      </c>
      <c r="E162" s="28">
        <v>1.29E-2</v>
      </c>
    </row>
    <row r="163" spans="2:5">
      <c r="B163" s="27">
        <v>44783</v>
      </c>
      <c r="C163" s="28">
        <v>10.3758</v>
      </c>
      <c r="D163" s="28">
        <v>6.7999999999999996E-3</v>
      </c>
      <c r="E163" s="28">
        <v>6.7999999999999996E-3</v>
      </c>
    </row>
    <row r="164" spans="2:5">
      <c r="B164" s="27">
        <v>44790</v>
      </c>
      <c r="C164" s="28">
        <v>10.3758</v>
      </c>
      <c r="D164" s="28">
        <v>1.0500000000000001E-2</v>
      </c>
      <c r="E164" s="28">
        <v>1.0500000000000001E-2</v>
      </c>
    </row>
    <row r="165" spans="2:5">
      <c r="B165" s="27">
        <v>44796</v>
      </c>
      <c r="C165" s="28">
        <v>10.3758</v>
      </c>
      <c r="D165" s="28">
        <v>8.3999999999999995E-3</v>
      </c>
      <c r="E165" s="28">
        <v>8.3999999999999995E-3</v>
      </c>
    </row>
    <row r="166" spans="2:5">
      <c r="B166" s="27">
        <v>44803</v>
      </c>
      <c r="C166" s="28">
        <v>10.3758</v>
      </c>
      <c r="D166" s="28">
        <v>8.8999999999999999E-3</v>
      </c>
      <c r="E166" s="28">
        <v>8.8999999999999999E-3</v>
      </c>
    </row>
    <row r="167" spans="2:5">
      <c r="B167" s="27">
        <v>44810</v>
      </c>
      <c r="C167" s="28">
        <v>10.3758</v>
      </c>
      <c r="D167" s="28">
        <v>1.0800000000000001E-2</v>
      </c>
      <c r="E167" s="28">
        <v>1.0800000000000001E-2</v>
      </c>
    </row>
    <row r="168" spans="2:5">
      <c r="B168" s="27">
        <v>44817</v>
      </c>
      <c r="C168" s="28">
        <v>10.3758</v>
      </c>
      <c r="D168" s="28">
        <v>8.3000000000000001E-3</v>
      </c>
      <c r="E168" s="28">
        <v>8.3000000000000001E-3</v>
      </c>
    </row>
    <row r="169" spans="2:5">
      <c r="B169" s="27">
        <v>44824</v>
      </c>
      <c r="C169" s="28">
        <v>10.3758</v>
      </c>
      <c r="D169" s="28">
        <v>3.5000000000000001E-3</v>
      </c>
      <c r="E169" s="28">
        <v>3.5000000000000001E-3</v>
      </c>
    </row>
    <row r="170" spans="2:5">
      <c r="B170" s="27">
        <v>44831</v>
      </c>
      <c r="C170" s="28">
        <v>10.3758</v>
      </c>
      <c r="D170" s="28">
        <v>8.9999999999999998E-4</v>
      </c>
      <c r="E170" s="28">
        <v>8.9999999999999998E-4</v>
      </c>
    </row>
    <row r="171" spans="2:5">
      <c r="B171" s="29"/>
      <c r="C171" s="30"/>
      <c r="D171" s="30"/>
      <c r="E171" s="30"/>
    </row>
    <row r="172" spans="2:5" ht="15.75">
      <c r="B172" s="416" t="s">
        <v>1026</v>
      </c>
      <c r="C172" s="416"/>
      <c r="D172" s="416"/>
      <c r="E172" s="416"/>
    </row>
    <row r="173" spans="2:5" s="26" customFormat="1" ht="38.25">
      <c r="B173" s="23" t="s">
        <v>1000</v>
      </c>
      <c r="C173" s="24" t="s">
        <v>1001</v>
      </c>
      <c r="D173" s="25" t="s">
        <v>1002</v>
      </c>
      <c r="E173" s="25" t="s">
        <v>1003</v>
      </c>
    </row>
    <row r="174" spans="2:5">
      <c r="B174" s="27">
        <v>44656</v>
      </c>
      <c r="C174" s="28">
        <v>10.4023</v>
      </c>
      <c r="D174" s="28">
        <v>1.18E-2</v>
      </c>
      <c r="E174" s="28">
        <v>1.18E-2</v>
      </c>
    </row>
    <row r="175" spans="2:5">
      <c r="B175" s="27">
        <v>44663</v>
      </c>
      <c r="C175" s="28">
        <v>10.4023</v>
      </c>
      <c r="D175" s="28">
        <v>2E-3</v>
      </c>
      <c r="E175" s="28">
        <v>2E-3</v>
      </c>
    </row>
    <row r="176" spans="2:5">
      <c r="B176" s="27">
        <v>44670</v>
      </c>
      <c r="C176" s="28">
        <v>10.4023</v>
      </c>
      <c r="D176" s="28">
        <v>9.4000000000000004E-3</v>
      </c>
      <c r="E176" s="28">
        <v>9.4000000000000004E-3</v>
      </c>
    </row>
    <row r="177" spans="2:5">
      <c r="B177" s="27">
        <v>44677</v>
      </c>
      <c r="C177" s="28">
        <v>10.4023</v>
      </c>
      <c r="D177" s="28">
        <v>0.01</v>
      </c>
      <c r="E177" s="28">
        <v>0.01</v>
      </c>
    </row>
    <row r="178" spans="2:5">
      <c r="B178" s="27">
        <v>44705</v>
      </c>
      <c r="C178" s="28">
        <v>10.4023</v>
      </c>
      <c r="D178" s="28">
        <v>3.8E-3</v>
      </c>
      <c r="E178" s="28">
        <v>3.8E-3</v>
      </c>
    </row>
    <row r="179" spans="2:5">
      <c r="B179" s="27">
        <v>44712</v>
      </c>
      <c r="C179" s="28">
        <v>10.4023</v>
      </c>
      <c r="D179" s="28">
        <v>1.04E-2</v>
      </c>
      <c r="E179" s="28">
        <v>1.04E-2</v>
      </c>
    </row>
    <row r="180" spans="2:5">
      <c r="B180" s="27">
        <v>44719</v>
      </c>
      <c r="C180" s="28">
        <v>10.4023</v>
      </c>
      <c r="D180" s="28">
        <v>4.3E-3</v>
      </c>
      <c r="E180" s="28">
        <v>4.3E-3</v>
      </c>
    </row>
    <row r="181" spans="2:5">
      <c r="B181" s="27">
        <v>44726</v>
      </c>
      <c r="C181" s="28">
        <v>10.4023</v>
      </c>
      <c r="D181" s="28">
        <v>1.4999999999999999E-2</v>
      </c>
      <c r="E181" s="28">
        <v>1.4999999999999999E-2</v>
      </c>
    </row>
    <row r="182" spans="2:5">
      <c r="B182" s="27">
        <v>44733</v>
      </c>
      <c r="C182" s="28">
        <v>10.4023</v>
      </c>
      <c r="D182" s="28">
        <v>7.4999999999999997E-3</v>
      </c>
      <c r="E182" s="28">
        <v>7.4999999999999997E-3</v>
      </c>
    </row>
    <row r="183" spans="2:5">
      <c r="B183" s="27">
        <v>44740</v>
      </c>
      <c r="C183" s="28">
        <v>10.4023</v>
      </c>
      <c r="D183" s="28">
        <v>1.18E-2</v>
      </c>
      <c r="E183" s="28">
        <v>1.18E-2</v>
      </c>
    </row>
    <row r="184" spans="2:5">
      <c r="B184" s="27">
        <v>44747</v>
      </c>
      <c r="C184" s="28">
        <v>10.4023</v>
      </c>
      <c r="D184" s="28">
        <v>1.6299999999999999E-2</v>
      </c>
      <c r="E184" s="28">
        <v>1.6299999999999999E-2</v>
      </c>
    </row>
    <row r="185" spans="2:5">
      <c r="B185" s="27">
        <v>44754</v>
      </c>
      <c r="C185" s="28">
        <v>10.4023</v>
      </c>
      <c r="D185" s="28">
        <v>1.0800000000000001E-2</v>
      </c>
      <c r="E185" s="28">
        <v>1.0800000000000001E-2</v>
      </c>
    </row>
    <row r="186" spans="2:5">
      <c r="B186" s="27">
        <v>44761</v>
      </c>
      <c r="C186" s="28">
        <v>10.4023</v>
      </c>
      <c r="D186" s="28">
        <v>8.6999999999999994E-3</v>
      </c>
      <c r="E186" s="28">
        <v>8.6999999999999994E-3</v>
      </c>
    </row>
    <row r="187" spans="2:5">
      <c r="B187" s="27">
        <v>44768</v>
      </c>
      <c r="C187" s="28">
        <v>10.4023</v>
      </c>
      <c r="D187" s="28">
        <v>6.7000000000000002E-3</v>
      </c>
      <c r="E187" s="28">
        <v>6.7000000000000002E-3</v>
      </c>
    </row>
    <row r="188" spans="2:5">
      <c r="B188" s="27">
        <v>44775</v>
      </c>
      <c r="C188" s="28">
        <v>10.4023</v>
      </c>
      <c r="D188" s="28">
        <v>1.4500000000000001E-2</v>
      </c>
      <c r="E188" s="28">
        <v>1.4500000000000001E-2</v>
      </c>
    </row>
    <row r="189" spans="2:5">
      <c r="B189" s="27">
        <v>44783</v>
      </c>
      <c r="C189" s="28">
        <v>10.4023</v>
      </c>
      <c r="D189" s="28">
        <v>9.9000000000000008E-3</v>
      </c>
      <c r="E189" s="28">
        <v>9.9000000000000008E-3</v>
      </c>
    </row>
    <row r="190" spans="2:5">
      <c r="B190" s="27">
        <v>44790</v>
      </c>
      <c r="C190" s="28">
        <v>10.4023</v>
      </c>
      <c r="D190" s="28">
        <v>1.21E-2</v>
      </c>
      <c r="E190" s="28">
        <v>1.21E-2</v>
      </c>
    </row>
    <row r="191" spans="2:5">
      <c r="B191" s="27">
        <v>44796</v>
      </c>
      <c r="C191" s="28">
        <v>10.4023</v>
      </c>
      <c r="D191" s="28">
        <v>9.7000000000000003E-3</v>
      </c>
      <c r="E191" s="28">
        <v>9.7000000000000003E-3</v>
      </c>
    </row>
    <row r="192" spans="2:5">
      <c r="B192" s="27">
        <v>44803</v>
      </c>
      <c r="C192" s="28">
        <v>10.4023</v>
      </c>
      <c r="D192" s="28">
        <v>1.0500000000000001E-2</v>
      </c>
      <c r="E192" s="28">
        <v>1.0500000000000001E-2</v>
      </c>
    </row>
    <row r="193" spans="1:256">
      <c r="B193" s="27">
        <v>44810</v>
      </c>
      <c r="C193" s="28">
        <v>10.4023</v>
      </c>
      <c r="D193" s="28">
        <v>1.24E-2</v>
      </c>
      <c r="E193" s="28">
        <v>1.24E-2</v>
      </c>
    </row>
    <row r="194" spans="1:256">
      <c r="B194" s="27">
        <v>44817</v>
      </c>
      <c r="C194" s="28">
        <v>10.4023</v>
      </c>
      <c r="D194" s="28">
        <v>9.7999999999999997E-3</v>
      </c>
      <c r="E194" s="28">
        <v>9.7999999999999997E-3</v>
      </c>
    </row>
    <row r="195" spans="1:256">
      <c r="B195" s="27">
        <v>44824</v>
      </c>
      <c r="C195" s="28">
        <v>10.4023</v>
      </c>
      <c r="D195" s="28">
        <v>5.0000000000000001E-3</v>
      </c>
      <c r="E195" s="28">
        <v>5.0000000000000001E-3</v>
      </c>
    </row>
    <row r="196" spans="1:256">
      <c r="B196" s="27">
        <v>44831</v>
      </c>
      <c r="C196" s="28">
        <v>10.4023</v>
      </c>
      <c r="D196" s="28">
        <v>2.3999999999999998E-3</v>
      </c>
      <c r="E196" s="28">
        <v>2.3999999999999998E-3</v>
      </c>
    </row>
    <row r="198" spans="1:256" ht="18.75">
      <c r="A198" s="40"/>
      <c r="B198" s="41" t="s">
        <v>1027</v>
      </c>
      <c r="C198" s="417" t="s">
        <v>1028</v>
      </c>
      <c r="D198" s="417"/>
      <c r="E198" s="417"/>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c r="DA198" s="40"/>
      <c r="DB198" s="40"/>
      <c r="DC198" s="40"/>
      <c r="DD198" s="40"/>
      <c r="DE198" s="40"/>
      <c r="DF198" s="40"/>
      <c r="DG198" s="40"/>
      <c r="DH198" s="40"/>
      <c r="DI198" s="40"/>
      <c r="DJ198" s="40"/>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0"/>
      <c r="ET198" s="40"/>
      <c r="EU198" s="40"/>
      <c r="EV198" s="40"/>
      <c r="EW198" s="40"/>
      <c r="EX198" s="40"/>
      <c r="EY198" s="40"/>
      <c r="EZ198" s="40"/>
      <c r="FA198" s="40"/>
      <c r="FB198" s="40"/>
      <c r="FC198" s="40"/>
      <c r="FD198" s="40"/>
      <c r="FE198" s="40"/>
      <c r="FF198" s="40"/>
      <c r="FG198" s="40"/>
      <c r="FH198" s="40"/>
      <c r="FI198" s="40"/>
      <c r="FJ198" s="40"/>
      <c r="FK198" s="40"/>
      <c r="FL198" s="40"/>
      <c r="FM198" s="40"/>
      <c r="FN198" s="40"/>
      <c r="FO198" s="40"/>
      <c r="FP198" s="40"/>
      <c r="FQ198" s="40"/>
      <c r="FR198" s="40"/>
      <c r="FS198" s="40"/>
      <c r="FT198" s="40"/>
      <c r="FU198" s="40"/>
      <c r="FV198" s="40"/>
      <c r="FW198" s="40"/>
      <c r="FX198" s="40"/>
      <c r="FY198" s="40"/>
      <c r="FZ198" s="40"/>
      <c r="GA198" s="40"/>
      <c r="GB198" s="40"/>
      <c r="GC198" s="40"/>
      <c r="GD198" s="40"/>
      <c r="GE198" s="40"/>
      <c r="GF198" s="40"/>
      <c r="GG198" s="40"/>
      <c r="GH198" s="40"/>
      <c r="GI198" s="40"/>
      <c r="GJ198" s="40"/>
      <c r="GK198" s="40"/>
      <c r="GL198" s="40"/>
      <c r="GM198" s="40"/>
      <c r="GN198" s="40"/>
      <c r="GO198" s="40"/>
      <c r="GP198" s="40"/>
      <c r="GQ198" s="40"/>
      <c r="GR198" s="40"/>
      <c r="GS198" s="40"/>
      <c r="GT198" s="40"/>
      <c r="GU198" s="40"/>
      <c r="GV198" s="40"/>
      <c r="GW198" s="40"/>
      <c r="GX198" s="40"/>
      <c r="GY198" s="40"/>
      <c r="GZ198" s="40"/>
      <c r="HA198" s="40"/>
      <c r="HB198" s="40"/>
      <c r="HC198" s="40"/>
      <c r="HD198" s="40"/>
      <c r="HE198" s="40"/>
      <c r="HF198" s="40"/>
      <c r="HG198" s="40"/>
      <c r="HH198" s="40"/>
      <c r="HI198" s="40"/>
      <c r="HJ198" s="40"/>
      <c r="HK198" s="40"/>
      <c r="HL198" s="40"/>
      <c r="HM198" s="40"/>
      <c r="HN198" s="40"/>
      <c r="HO198" s="40"/>
      <c r="HP198" s="40"/>
      <c r="HQ198" s="40"/>
      <c r="HR198" s="40"/>
      <c r="HS198" s="40"/>
      <c r="HT198" s="40"/>
      <c r="HU198" s="40"/>
      <c r="HV198" s="40"/>
      <c r="HW198" s="40"/>
      <c r="HX198" s="40"/>
      <c r="HY198" s="40"/>
      <c r="HZ198" s="40"/>
      <c r="IA198" s="40"/>
      <c r="IB198" s="40"/>
      <c r="IC198" s="40"/>
      <c r="ID198" s="40"/>
      <c r="IE198" s="40"/>
      <c r="IF198" s="40"/>
      <c r="IG198" s="40"/>
      <c r="IH198" s="40"/>
      <c r="II198" s="40"/>
      <c r="IJ198" s="40"/>
      <c r="IK198" s="40"/>
      <c r="IL198" s="40"/>
      <c r="IM198" s="40"/>
      <c r="IN198" s="40"/>
      <c r="IO198" s="40"/>
      <c r="IP198" s="40"/>
      <c r="IQ198" s="40"/>
      <c r="IR198" s="40"/>
      <c r="IS198" s="40"/>
      <c r="IT198" s="40"/>
      <c r="IU198" s="40"/>
      <c r="IV198" s="40"/>
    </row>
  </sheetData>
  <mergeCells count="17">
    <mergeCell ref="B100:E100"/>
    <mergeCell ref="B1:E1"/>
    <mergeCell ref="B10:E10"/>
    <mergeCell ref="B19:E19"/>
    <mergeCell ref="B28:E28"/>
    <mergeCell ref="B37:E37"/>
    <mergeCell ref="B46:E46"/>
    <mergeCell ref="B55:E55"/>
    <mergeCell ref="B64:E64"/>
    <mergeCell ref="B73:E73"/>
    <mergeCell ref="B82:E82"/>
    <mergeCell ref="B91:E91"/>
    <mergeCell ref="B109:E109"/>
    <mergeCell ref="B128:E128"/>
    <mergeCell ref="B147:E147"/>
    <mergeCell ref="B172:E172"/>
    <mergeCell ref="C198:E198"/>
  </mergeCells>
  <hyperlinks>
    <hyperlink ref="A1" location="Index!A1" display="Index" xr:uid="{55CF1463-3924-4CA3-94C6-F8BEF9CF22DE}"/>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61E6-C411-4913-A4B3-8385E16374D9}">
  <sheetPr>
    <pageSetUpPr fitToPage="1"/>
  </sheetPr>
  <dimension ref="A1:E64"/>
  <sheetViews>
    <sheetView workbookViewId="0">
      <selection sqref="A1:E1"/>
    </sheetView>
  </sheetViews>
  <sheetFormatPr defaultRowHeight="15"/>
  <cols>
    <col min="1" max="1" width="9.5703125" style="159" customWidth="1"/>
    <col min="2" max="2" width="59.28515625" style="159" bestFit="1" customWidth="1"/>
    <col min="3" max="3" width="16.140625" style="401" bestFit="1" customWidth="1"/>
    <col min="4" max="4" width="70.28515625" style="159" customWidth="1"/>
    <col min="5" max="5" width="15.7109375" style="159" customWidth="1"/>
    <col min="6" max="16384" width="9.140625" style="159"/>
  </cols>
  <sheetData>
    <row r="1" spans="1:5" ht="18.75">
      <c r="A1" s="419" t="s">
        <v>4112</v>
      </c>
      <c r="B1" s="419"/>
      <c r="C1" s="419"/>
      <c r="D1" s="419"/>
      <c r="E1" s="419"/>
    </row>
    <row r="2" spans="1:5">
      <c r="C2" s="398"/>
    </row>
    <row r="3" spans="1:5" s="400" customFormat="1" ht="30">
      <c r="A3" s="399" t="s">
        <v>4113</v>
      </c>
      <c r="B3" s="399" t="s">
        <v>4114</v>
      </c>
      <c r="C3" s="399" t="s">
        <v>4115</v>
      </c>
      <c r="D3" s="399" t="s">
        <v>4116</v>
      </c>
      <c r="E3" s="399" t="s">
        <v>4117</v>
      </c>
    </row>
    <row r="4" spans="1:5" s="161" customFormat="1">
      <c r="A4" s="402" t="s">
        <v>4118</v>
      </c>
      <c r="B4" s="156" t="s">
        <v>31</v>
      </c>
      <c r="C4" s="403" t="s">
        <v>4119</v>
      </c>
      <c r="D4" s="404" t="s">
        <v>4120</v>
      </c>
      <c r="E4" s="156" t="s">
        <v>4121</v>
      </c>
    </row>
    <row r="5" spans="1:5" s="161" customFormat="1">
      <c r="A5" s="402">
        <f>+A4+1</f>
        <v>2</v>
      </c>
      <c r="B5" s="156" t="s">
        <v>33</v>
      </c>
      <c r="C5" s="403" t="s">
        <v>4122</v>
      </c>
      <c r="D5" s="405" t="s">
        <v>4123</v>
      </c>
      <c r="E5" s="156" t="s">
        <v>4124</v>
      </c>
    </row>
    <row r="6" spans="1:5" s="161" customFormat="1">
      <c r="A6" s="402">
        <f t="shared" ref="A6:A49" si="0">+A5+1</f>
        <v>3</v>
      </c>
      <c r="B6" s="156" t="s">
        <v>35</v>
      </c>
      <c r="C6" s="403" t="s">
        <v>4125</v>
      </c>
      <c r="D6" s="156" t="s">
        <v>4126</v>
      </c>
      <c r="E6" s="156" t="s">
        <v>4127</v>
      </c>
    </row>
    <row r="7" spans="1:5" s="161" customFormat="1">
      <c r="A7" s="402">
        <f t="shared" si="0"/>
        <v>4</v>
      </c>
      <c r="B7" s="156" t="s">
        <v>6</v>
      </c>
      <c r="C7" s="403" t="s">
        <v>4128</v>
      </c>
      <c r="D7" s="156" t="s">
        <v>4129</v>
      </c>
      <c r="E7" s="156" t="s">
        <v>4130</v>
      </c>
    </row>
    <row r="8" spans="1:5" s="161" customFormat="1">
      <c r="A8" s="402">
        <f t="shared" si="0"/>
        <v>5</v>
      </c>
      <c r="B8" s="156" t="s">
        <v>37</v>
      </c>
      <c r="C8" s="403" t="s">
        <v>4125</v>
      </c>
      <c r="D8" s="405" t="s">
        <v>4131</v>
      </c>
      <c r="E8" s="156" t="s">
        <v>4127</v>
      </c>
    </row>
    <row r="9" spans="1:5" s="161" customFormat="1">
      <c r="A9" s="402">
        <f t="shared" si="0"/>
        <v>6</v>
      </c>
      <c r="B9" s="156" t="s">
        <v>8</v>
      </c>
      <c r="C9" s="403" t="s">
        <v>4128</v>
      </c>
      <c r="D9" s="405" t="s">
        <v>4132</v>
      </c>
      <c r="E9" s="156" t="s">
        <v>4130</v>
      </c>
    </row>
    <row r="10" spans="1:5" s="161" customFormat="1">
      <c r="A10" s="402">
        <f t="shared" si="0"/>
        <v>7</v>
      </c>
      <c r="B10" s="156" t="s">
        <v>4133</v>
      </c>
      <c r="C10" s="403" t="s">
        <v>4130</v>
      </c>
      <c r="D10" s="156" t="s">
        <v>4134</v>
      </c>
      <c r="E10" s="156" t="s">
        <v>4130</v>
      </c>
    </row>
    <row r="11" spans="1:5" s="161" customFormat="1">
      <c r="A11" s="402">
        <f t="shared" si="0"/>
        <v>8</v>
      </c>
      <c r="B11" s="156" t="s">
        <v>39</v>
      </c>
      <c r="C11" s="403" t="s">
        <v>4125</v>
      </c>
      <c r="D11" s="405" t="s">
        <v>4135</v>
      </c>
      <c r="E11" s="156" t="s">
        <v>4127</v>
      </c>
    </row>
    <row r="12" spans="1:5" s="161" customFormat="1">
      <c r="A12" s="402">
        <f t="shared" si="0"/>
        <v>9</v>
      </c>
      <c r="B12" s="156" t="s">
        <v>41</v>
      </c>
      <c r="C12" s="403" t="s">
        <v>4125</v>
      </c>
      <c r="D12" s="405" t="s">
        <v>4131</v>
      </c>
      <c r="E12" s="156" t="s">
        <v>4127</v>
      </c>
    </row>
    <row r="13" spans="1:5" s="161" customFormat="1">
      <c r="A13" s="402">
        <f t="shared" si="0"/>
        <v>10</v>
      </c>
      <c r="B13" s="156" t="s">
        <v>43</v>
      </c>
      <c r="C13" s="403" t="s">
        <v>4125</v>
      </c>
      <c r="D13" s="405" t="s">
        <v>4131</v>
      </c>
      <c r="E13" s="156" t="s">
        <v>4127</v>
      </c>
    </row>
    <row r="14" spans="1:5" s="161" customFormat="1">
      <c r="A14" s="402">
        <f t="shared" si="0"/>
        <v>11</v>
      </c>
      <c r="B14" s="156" t="s">
        <v>45</v>
      </c>
      <c r="C14" s="403" t="s">
        <v>4130</v>
      </c>
      <c r="D14" s="156" t="s">
        <v>4136</v>
      </c>
      <c r="E14" s="156" t="s">
        <v>4137</v>
      </c>
    </row>
    <row r="15" spans="1:5" s="161" customFormat="1">
      <c r="A15" s="402">
        <f t="shared" si="0"/>
        <v>12</v>
      </c>
      <c r="B15" s="156" t="s">
        <v>47</v>
      </c>
      <c r="C15" s="403" t="s">
        <v>4125</v>
      </c>
      <c r="D15" s="404" t="s">
        <v>4138</v>
      </c>
      <c r="E15" s="156" t="s">
        <v>4127</v>
      </c>
    </row>
    <row r="16" spans="1:5" s="161" customFormat="1">
      <c r="A16" s="402">
        <f t="shared" si="0"/>
        <v>13</v>
      </c>
      <c r="B16" s="156" t="s">
        <v>49</v>
      </c>
      <c r="C16" s="403" t="s">
        <v>4125</v>
      </c>
      <c r="D16" s="405" t="s">
        <v>4131</v>
      </c>
      <c r="E16" s="156" t="s">
        <v>4127</v>
      </c>
    </row>
    <row r="17" spans="1:5" s="161" customFormat="1">
      <c r="A17" s="402">
        <f t="shared" si="0"/>
        <v>14</v>
      </c>
      <c r="B17" s="156" t="s">
        <v>12</v>
      </c>
      <c r="C17" s="403" t="s">
        <v>4130</v>
      </c>
      <c r="D17" s="405" t="s">
        <v>4139</v>
      </c>
      <c r="E17" s="156" t="s">
        <v>4130</v>
      </c>
    </row>
    <row r="18" spans="1:5" s="161" customFormat="1">
      <c r="A18" s="402">
        <f t="shared" si="0"/>
        <v>15</v>
      </c>
      <c r="B18" s="156" t="s">
        <v>51</v>
      </c>
      <c r="C18" s="403" t="s">
        <v>4125</v>
      </c>
      <c r="D18" s="405" t="s">
        <v>4131</v>
      </c>
      <c r="E18" s="156" t="s">
        <v>4127</v>
      </c>
    </row>
    <row r="19" spans="1:5" s="161" customFormat="1">
      <c r="A19" s="402">
        <f t="shared" si="0"/>
        <v>16</v>
      </c>
      <c r="B19" s="156" t="s">
        <v>14</v>
      </c>
      <c r="C19" s="403" t="s">
        <v>4130</v>
      </c>
      <c r="D19" s="156" t="s">
        <v>4140</v>
      </c>
      <c r="E19" s="156" t="s">
        <v>4130</v>
      </c>
    </row>
    <row r="20" spans="1:5" s="161" customFormat="1">
      <c r="A20" s="402">
        <f t="shared" si="0"/>
        <v>17</v>
      </c>
      <c r="B20" s="405" t="s">
        <v>53</v>
      </c>
      <c r="C20" s="403" t="s">
        <v>4125</v>
      </c>
      <c r="D20" s="405" t="s">
        <v>4141</v>
      </c>
      <c r="E20" s="406" t="s">
        <v>4127</v>
      </c>
    </row>
    <row r="21" spans="1:5" s="161" customFormat="1">
      <c r="A21" s="402">
        <f t="shared" si="0"/>
        <v>18</v>
      </c>
      <c r="B21" s="156" t="s">
        <v>55</v>
      </c>
      <c r="C21" s="403" t="s">
        <v>4125</v>
      </c>
      <c r="D21" s="405" t="s">
        <v>4142</v>
      </c>
      <c r="E21" s="156" t="s">
        <v>4125</v>
      </c>
    </row>
    <row r="22" spans="1:5" s="161" customFormat="1">
      <c r="A22" s="402">
        <f t="shared" si="0"/>
        <v>19</v>
      </c>
      <c r="B22" s="156" t="s">
        <v>57</v>
      </c>
      <c r="C22" s="403" t="s">
        <v>4125</v>
      </c>
      <c r="D22" s="156" t="s">
        <v>4143</v>
      </c>
      <c r="E22" s="156" t="s">
        <v>4127</v>
      </c>
    </row>
    <row r="23" spans="1:5" s="161" customFormat="1">
      <c r="A23" s="402">
        <f t="shared" si="0"/>
        <v>20</v>
      </c>
      <c r="B23" s="156" t="s">
        <v>59</v>
      </c>
      <c r="C23" s="403" t="s">
        <v>4125</v>
      </c>
      <c r="D23" s="405" t="s">
        <v>4144</v>
      </c>
      <c r="E23" s="156" t="s">
        <v>4127</v>
      </c>
    </row>
    <row r="24" spans="1:5" s="161" customFormat="1">
      <c r="A24" s="402">
        <f t="shared" si="0"/>
        <v>21</v>
      </c>
      <c r="B24" s="156" t="s">
        <v>61</v>
      </c>
      <c r="C24" s="403" t="s">
        <v>4125</v>
      </c>
      <c r="D24" s="405" t="s">
        <v>4131</v>
      </c>
      <c r="E24" s="156" t="s">
        <v>4127</v>
      </c>
    </row>
    <row r="25" spans="1:5" s="161" customFormat="1">
      <c r="A25" s="402">
        <f t="shared" si="0"/>
        <v>22</v>
      </c>
      <c r="B25" s="156" t="s">
        <v>63</v>
      </c>
      <c r="C25" s="403" t="s">
        <v>4125</v>
      </c>
      <c r="D25" s="407" t="s">
        <v>4145</v>
      </c>
      <c r="E25" s="156" t="s">
        <v>4125</v>
      </c>
    </row>
    <row r="26" spans="1:5" s="161" customFormat="1">
      <c r="A26" s="402">
        <f t="shared" si="0"/>
        <v>23</v>
      </c>
      <c r="B26" s="156" t="s">
        <v>65</v>
      </c>
      <c r="C26" s="403" t="s">
        <v>4125</v>
      </c>
      <c r="D26" s="404" t="s">
        <v>4146</v>
      </c>
      <c r="E26" s="156" t="s">
        <v>4127</v>
      </c>
    </row>
    <row r="27" spans="1:5" s="161" customFormat="1">
      <c r="A27" s="402">
        <f t="shared" si="0"/>
        <v>24</v>
      </c>
      <c r="B27" s="156" t="s">
        <v>67</v>
      </c>
      <c r="C27" s="403" t="s">
        <v>4125</v>
      </c>
      <c r="D27" s="405" t="s">
        <v>4147</v>
      </c>
      <c r="E27" s="156" t="s">
        <v>4127</v>
      </c>
    </row>
    <row r="28" spans="1:5" s="161" customFormat="1">
      <c r="A28" s="402">
        <f t="shared" si="0"/>
        <v>25</v>
      </c>
      <c r="B28" s="156" t="s">
        <v>97</v>
      </c>
      <c r="C28" s="403" t="s">
        <v>4128</v>
      </c>
      <c r="D28" s="405" t="s">
        <v>4148</v>
      </c>
      <c r="E28" s="156" t="s">
        <v>4128</v>
      </c>
    </row>
    <row r="29" spans="1:5" s="161" customFormat="1">
      <c r="A29" s="402">
        <f t="shared" si="0"/>
        <v>26</v>
      </c>
      <c r="B29" s="156" t="s">
        <v>69</v>
      </c>
      <c r="C29" s="403" t="s">
        <v>4125</v>
      </c>
      <c r="D29" s="405" t="s">
        <v>4149</v>
      </c>
      <c r="E29" s="156" t="s">
        <v>4127</v>
      </c>
    </row>
    <row r="30" spans="1:5" s="161" customFormat="1">
      <c r="A30" s="402">
        <f t="shared" si="0"/>
        <v>27</v>
      </c>
      <c r="B30" s="156" t="s">
        <v>16</v>
      </c>
      <c r="C30" s="403" t="s">
        <v>4130</v>
      </c>
      <c r="D30" s="405" t="s">
        <v>4150</v>
      </c>
      <c r="E30" s="156" t="s">
        <v>4128</v>
      </c>
    </row>
    <row r="31" spans="1:5" s="409" customFormat="1" ht="45">
      <c r="A31" s="402">
        <f t="shared" si="0"/>
        <v>28</v>
      </c>
      <c r="B31" s="408" t="s">
        <v>71</v>
      </c>
      <c r="C31" s="403" t="s">
        <v>4125</v>
      </c>
      <c r="D31" s="408" t="s">
        <v>4151</v>
      </c>
      <c r="E31" s="403" t="s">
        <v>4125</v>
      </c>
    </row>
    <row r="32" spans="1:5" s="161" customFormat="1">
      <c r="A32" s="402">
        <f t="shared" si="0"/>
        <v>29</v>
      </c>
      <c r="B32" s="156" t="s">
        <v>73</v>
      </c>
      <c r="C32" s="403" t="s">
        <v>4125</v>
      </c>
      <c r="D32" s="405" t="s">
        <v>4152</v>
      </c>
      <c r="E32" s="156" t="s">
        <v>4127</v>
      </c>
    </row>
    <row r="33" spans="1:5" s="161" customFormat="1">
      <c r="A33" s="402">
        <f t="shared" si="0"/>
        <v>30</v>
      </c>
      <c r="B33" s="156" t="s">
        <v>75</v>
      </c>
      <c r="C33" s="403" t="s">
        <v>4125</v>
      </c>
      <c r="D33" s="405" t="s">
        <v>4152</v>
      </c>
      <c r="E33" s="156" t="s">
        <v>4127</v>
      </c>
    </row>
    <row r="34" spans="1:5" s="161" customFormat="1">
      <c r="A34" s="402">
        <f t="shared" si="0"/>
        <v>31</v>
      </c>
      <c r="B34" s="405" t="s">
        <v>77</v>
      </c>
      <c r="C34" s="403" t="s">
        <v>4125</v>
      </c>
      <c r="D34" s="156" t="s">
        <v>4153</v>
      </c>
      <c r="E34" s="156" t="s">
        <v>4127</v>
      </c>
    </row>
    <row r="35" spans="1:5" s="161" customFormat="1">
      <c r="A35" s="402">
        <f t="shared" si="0"/>
        <v>32</v>
      </c>
      <c r="B35" s="405" t="s">
        <v>79</v>
      </c>
      <c r="C35" s="403" t="s">
        <v>4125</v>
      </c>
      <c r="D35" s="156" t="s">
        <v>4153</v>
      </c>
      <c r="E35" s="156" t="s">
        <v>4127</v>
      </c>
    </row>
    <row r="36" spans="1:5" s="161" customFormat="1">
      <c r="A36" s="402">
        <f t="shared" si="0"/>
        <v>33</v>
      </c>
      <c r="B36" s="156" t="s">
        <v>81</v>
      </c>
      <c r="C36" s="403" t="s">
        <v>4125</v>
      </c>
      <c r="D36" s="156" t="s">
        <v>4154</v>
      </c>
      <c r="E36" s="156" t="s">
        <v>4127</v>
      </c>
    </row>
    <row r="37" spans="1:5" s="161" customFormat="1">
      <c r="A37" s="402">
        <f t="shared" si="0"/>
        <v>34</v>
      </c>
      <c r="B37" s="405" t="s">
        <v>1029</v>
      </c>
      <c r="C37" s="403" t="s">
        <v>4130</v>
      </c>
      <c r="D37" s="156" t="s">
        <v>4155</v>
      </c>
      <c r="E37" s="156" t="s">
        <v>4137</v>
      </c>
    </row>
    <row r="38" spans="1:5" s="161" customFormat="1">
      <c r="A38" s="402">
        <f t="shared" si="0"/>
        <v>35</v>
      </c>
      <c r="B38" s="156" t="s">
        <v>20</v>
      </c>
      <c r="C38" s="403" t="s">
        <v>4119</v>
      </c>
      <c r="D38" s="405" t="s">
        <v>4156</v>
      </c>
      <c r="E38" s="156" t="s">
        <v>4119</v>
      </c>
    </row>
    <row r="39" spans="1:5" s="161" customFormat="1">
      <c r="A39" s="402">
        <f t="shared" si="0"/>
        <v>36</v>
      </c>
      <c r="B39" s="156" t="s">
        <v>83</v>
      </c>
      <c r="C39" s="403" t="s">
        <v>4125</v>
      </c>
      <c r="D39" s="407" t="s">
        <v>4157</v>
      </c>
      <c r="E39" s="156" t="s">
        <v>4125</v>
      </c>
    </row>
    <row r="40" spans="1:5" s="161" customFormat="1">
      <c r="A40" s="402">
        <f t="shared" si="0"/>
        <v>37</v>
      </c>
      <c r="B40" s="156" t="s">
        <v>85</v>
      </c>
      <c r="C40" s="403" t="s">
        <v>4125</v>
      </c>
      <c r="D40" s="156" t="s">
        <v>4158</v>
      </c>
      <c r="E40" s="156" t="s">
        <v>4127</v>
      </c>
    </row>
    <row r="41" spans="1:5" s="161" customFormat="1">
      <c r="A41" s="402">
        <f t="shared" si="0"/>
        <v>38</v>
      </c>
      <c r="B41" s="156" t="s">
        <v>22</v>
      </c>
      <c r="C41" s="403" t="s">
        <v>4122</v>
      </c>
      <c r="D41" s="405" t="s">
        <v>4159</v>
      </c>
      <c r="E41" s="156" t="s">
        <v>4122</v>
      </c>
    </row>
    <row r="42" spans="1:5" s="161" customFormat="1">
      <c r="A42" s="402">
        <f t="shared" si="0"/>
        <v>39</v>
      </c>
      <c r="B42" s="156" t="s">
        <v>87</v>
      </c>
      <c r="C42" s="403" t="s">
        <v>4125</v>
      </c>
      <c r="D42" s="410" t="s">
        <v>4160</v>
      </c>
      <c r="E42" s="156" t="s">
        <v>4125</v>
      </c>
    </row>
    <row r="43" spans="1:5" s="161" customFormat="1">
      <c r="A43" s="402">
        <f t="shared" si="0"/>
        <v>40</v>
      </c>
      <c r="B43" s="156" t="s">
        <v>89</v>
      </c>
      <c r="C43" s="403" t="s">
        <v>4125</v>
      </c>
      <c r="D43" s="405" t="s">
        <v>4131</v>
      </c>
      <c r="E43" s="156" t="s">
        <v>4127</v>
      </c>
    </row>
    <row r="44" spans="1:5" s="161" customFormat="1">
      <c r="A44" s="402">
        <f t="shared" si="0"/>
        <v>41</v>
      </c>
      <c r="B44" s="156" t="s">
        <v>91</v>
      </c>
      <c r="C44" s="403" t="s">
        <v>4125</v>
      </c>
      <c r="D44" s="405" t="s">
        <v>4161</v>
      </c>
      <c r="E44" s="156" t="s">
        <v>4125</v>
      </c>
    </row>
    <row r="45" spans="1:5" s="161" customFormat="1">
      <c r="A45" s="402">
        <f t="shared" si="0"/>
        <v>42</v>
      </c>
      <c r="B45" s="156" t="s">
        <v>24</v>
      </c>
      <c r="C45" s="403" t="s">
        <v>4128</v>
      </c>
      <c r="D45" s="405" t="s">
        <v>4162</v>
      </c>
      <c r="E45" s="156" t="s">
        <v>4128</v>
      </c>
    </row>
    <row r="46" spans="1:5" s="161" customFormat="1">
      <c r="A46" s="402">
        <f t="shared" si="0"/>
        <v>43</v>
      </c>
      <c r="B46" s="156" t="s">
        <v>93</v>
      </c>
      <c r="C46" s="403" t="s">
        <v>4125</v>
      </c>
      <c r="D46" s="405" t="s">
        <v>4163</v>
      </c>
      <c r="E46" s="156" t="s">
        <v>4127</v>
      </c>
    </row>
    <row r="47" spans="1:5" s="161" customFormat="1">
      <c r="A47" s="402">
        <f t="shared" si="0"/>
        <v>44</v>
      </c>
      <c r="B47" s="156" t="s">
        <v>26</v>
      </c>
      <c r="C47" s="403" t="s">
        <v>4128</v>
      </c>
      <c r="D47" s="405" t="s">
        <v>4164</v>
      </c>
      <c r="E47" s="156" t="s">
        <v>4128</v>
      </c>
    </row>
    <row r="48" spans="1:5" s="370" customFormat="1">
      <c r="A48" s="402">
        <f t="shared" si="0"/>
        <v>45</v>
      </c>
      <c r="B48" s="156" t="s">
        <v>28</v>
      </c>
      <c r="C48" s="403" t="s">
        <v>4128</v>
      </c>
      <c r="D48" s="405" t="s">
        <v>4165</v>
      </c>
      <c r="E48" s="156" t="s">
        <v>4130</v>
      </c>
    </row>
    <row r="49" spans="1:5" s="161" customFormat="1">
      <c r="A49" s="402">
        <f t="shared" si="0"/>
        <v>46</v>
      </c>
      <c r="B49" s="156" t="s">
        <v>95</v>
      </c>
      <c r="C49" s="403" t="s">
        <v>4125</v>
      </c>
      <c r="D49" s="405" t="s">
        <v>4131</v>
      </c>
      <c r="E49" s="156" t="s">
        <v>4127</v>
      </c>
    </row>
    <row r="50" spans="1:5" s="161" customFormat="1">
      <c r="C50" s="411"/>
    </row>
    <row r="51" spans="1:5" s="161" customFormat="1">
      <c r="C51" s="411"/>
    </row>
    <row r="52" spans="1:5" s="161" customFormat="1">
      <c r="C52" s="411"/>
    </row>
    <row r="53" spans="1:5" s="161" customFormat="1">
      <c r="C53" s="411"/>
    </row>
    <row r="54" spans="1:5" s="161" customFormat="1">
      <c r="C54" s="411"/>
    </row>
    <row r="55" spans="1:5" s="161" customFormat="1">
      <c r="C55" s="411"/>
    </row>
    <row r="56" spans="1:5" s="161" customFormat="1">
      <c r="C56" s="411"/>
    </row>
    <row r="57" spans="1:5" s="161" customFormat="1">
      <c r="C57" s="411"/>
    </row>
    <row r="58" spans="1:5" s="161" customFormat="1">
      <c r="C58" s="411"/>
    </row>
    <row r="59" spans="1:5" s="161" customFormat="1">
      <c r="C59" s="411"/>
    </row>
    <row r="60" spans="1:5" s="161" customFormat="1">
      <c r="C60" s="411"/>
    </row>
    <row r="61" spans="1:5" s="161" customFormat="1">
      <c r="C61" s="411"/>
    </row>
    <row r="62" spans="1:5" s="161" customFormat="1">
      <c r="C62" s="411"/>
    </row>
    <row r="63" spans="1:5" s="161" customFormat="1">
      <c r="C63" s="411"/>
    </row>
    <row r="64" spans="1:5" s="161" customFormat="1">
      <c r="C64" s="411"/>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91604-2FE6-448F-A46D-FE47A25E4C0B}">
  <dimension ref="A1:L5826"/>
  <sheetViews>
    <sheetView workbookViewId="0">
      <selection activeCell="B1" sqref="B1:E1"/>
    </sheetView>
  </sheetViews>
  <sheetFormatPr defaultRowHeight="15"/>
  <cols>
    <col min="1" max="1" width="5.42578125" style="161" bestFit="1" customWidth="1"/>
    <col min="2" max="2" width="82" style="161" bestFit="1" customWidth="1"/>
    <col min="3" max="3" width="25.7109375" style="305" customWidth="1"/>
    <col min="4" max="4" width="25.7109375" style="161" customWidth="1"/>
    <col min="5" max="5" width="14.140625" style="161" bestFit="1" customWidth="1"/>
    <col min="6" max="6" width="12.140625" style="162" bestFit="1" customWidth="1"/>
    <col min="7" max="7" width="18.140625" style="162" bestFit="1" customWidth="1"/>
    <col min="8" max="8" width="9.140625" style="162" bestFit="1" customWidth="1"/>
    <col min="9" max="9" width="1.7109375" style="161" bestFit="1" customWidth="1"/>
    <col min="10" max="10" width="9.140625" style="161"/>
    <col min="11" max="11" width="9.5703125" style="161" bestFit="1" customWidth="1"/>
    <col min="12" max="256" width="9.140625" style="161"/>
    <col min="257" max="257" width="5.42578125" style="161" bestFit="1" customWidth="1"/>
    <col min="258" max="258" width="82" style="161" bestFit="1" customWidth="1"/>
    <col min="259" max="259" width="13.140625" style="161" bestFit="1" customWidth="1"/>
    <col min="260" max="260" width="43" style="161" bestFit="1" customWidth="1"/>
    <col min="261" max="261" width="14.140625" style="161" bestFit="1" customWidth="1"/>
    <col min="262" max="262" width="12.140625" style="161" bestFit="1" customWidth="1"/>
    <col min="263" max="263" width="18.140625" style="161" bestFit="1" customWidth="1"/>
    <col min="264" max="264" width="9.140625" style="161" bestFit="1"/>
    <col min="265" max="265" width="1.7109375" style="161" bestFit="1" customWidth="1"/>
    <col min="266" max="512" width="9.140625" style="161"/>
    <col min="513" max="513" width="5.42578125" style="161" bestFit="1" customWidth="1"/>
    <col min="514" max="514" width="82" style="161" bestFit="1" customWidth="1"/>
    <col min="515" max="515" width="13.140625" style="161" bestFit="1" customWidth="1"/>
    <col min="516" max="516" width="43" style="161" bestFit="1" customWidth="1"/>
    <col min="517" max="517" width="14.140625" style="161" bestFit="1" customWidth="1"/>
    <col min="518" max="518" width="12.140625" style="161" bestFit="1" customWidth="1"/>
    <col min="519" max="519" width="18.140625" style="161" bestFit="1" customWidth="1"/>
    <col min="520" max="520" width="9.140625" style="161" bestFit="1"/>
    <col min="521" max="521" width="1.7109375" style="161" bestFit="1" customWidth="1"/>
    <col min="522" max="768" width="9.140625" style="161"/>
    <col min="769" max="769" width="5.42578125" style="161" bestFit="1" customWidth="1"/>
    <col min="770" max="770" width="82" style="161" bestFit="1" customWidth="1"/>
    <col min="771" max="771" width="13.140625" style="161" bestFit="1" customWidth="1"/>
    <col min="772" max="772" width="43" style="161" bestFit="1" customWidth="1"/>
    <col min="773" max="773" width="14.140625" style="161" bestFit="1" customWidth="1"/>
    <col min="774" max="774" width="12.140625" style="161" bestFit="1" customWidth="1"/>
    <col min="775" max="775" width="18.140625" style="161" bestFit="1" customWidth="1"/>
    <col min="776" max="776" width="9.140625" style="161" bestFit="1"/>
    <col min="777" max="777" width="1.7109375" style="161" bestFit="1" customWidth="1"/>
    <col min="778" max="1024" width="9.140625" style="161"/>
    <col min="1025" max="1025" width="5.42578125" style="161" bestFit="1" customWidth="1"/>
    <col min="1026" max="1026" width="82" style="161" bestFit="1" customWidth="1"/>
    <col min="1027" max="1027" width="13.140625" style="161" bestFit="1" customWidth="1"/>
    <col min="1028" max="1028" width="43" style="161" bestFit="1" customWidth="1"/>
    <col min="1029" max="1029" width="14.140625" style="161" bestFit="1" customWidth="1"/>
    <col min="1030" max="1030" width="12.140625" style="161" bestFit="1" customWidth="1"/>
    <col min="1031" max="1031" width="18.140625" style="161" bestFit="1" customWidth="1"/>
    <col min="1032" max="1032" width="9.140625" style="161" bestFit="1"/>
    <col min="1033" max="1033" width="1.7109375" style="161" bestFit="1" customWidth="1"/>
    <col min="1034" max="1280" width="9.140625" style="161"/>
    <col min="1281" max="1281" width="5.42578125" style="161" bestFit="1" customWidth="1"/>
    <col min="1282" max="1282" width="82" style="161" bestFit="1" customWidth="1"/>
    <col min="1283" max="1283" width="13.140625" style="161" bestFit="1" customWidth="1"/>
    <col min="1284" max="1284" width="43" style="161" bestFit="1" customWidth="1"/>
    <col min="1285" max="1285" width="14.140625" style="161" bestFit="1" customWidth="1"/>
    <col min="1286" max="1286" width="12.140625" style="161" bestFit="1" customWidth="1"/>
    <col min="1287" max="1287" width="18.140625" style="161" bestFit="1" customWidth="1"/>
    <col min="1288" max="1288" width="9.140625" style="161" bestFit="1"/>
    <col min="1289" max="1289" width="1.7109375" style="161" bestFit="1" customWidth="1"/>
    <col min="1290" max="1536" width="9.140625" style="161"/>
    <col min="1537" max="1537" width="5.42578125" style="161" bestFit="1" customWidth="1"/>
    <col min="1538" max="1538" width="82" style="161" bestFit="1" customWidth="1"/>
    <col min="1539" max="1539" width="13.140625" style="161" bestFit="1" customWidth="1"/>
    <col min="1540" max="1540" width="43" style="161" bestFit="1" customWidth="1"/>
    <col min="1541" max="1541" width="14.140625" style="161" bestFit="1" customWidth="1"/>
    <col min="1542" max="1542" width="12.140625" style="161" bestFit="1" customWidth="1"/>
    <col min="1543" max="1543" width="18.140625" style="161" bestFit="1" customWidth="1"/>
    <col min="1544" max="1544" width="9.140625" style="161" bestFit="1"/>
    <col min="1545" max="1545" width="1.7109375" style="161" bestFit="1" customWidth="1"/>
    <col min="1546" max="1792" width="9.140625" style="161"/>
    <col min="1793" max="1793" width="5.42578125" style="161" bestFit="1" customWidth="1"/>
    <col min="1794" max="1794" width="82" style="161" bestFit="1" customWidth="1"/>
    <col min="1795" max="1795" width="13.140625" style="161" bestFit="1" customWidth="1"/>
    <col min="1796" max="1796" width="43" style="161" bestFit="1" customWidth="1"/>
    <col min="1797" max="1797" width="14.140625" style="161" bestFit="1" customWidth="1"/>
    <col min="1798" max="1798" width="12.140625" style="161" bestFit="1" customWidth="1"/>
    <col min="1799" max="1799" width="18.140625" style="161" bestFit="1" customWidth="1"/>
    <col min="1800" max="1800" width="9.140625" style="161" bestFit="1"/>
    <col min="1801" max="1801" width="1.7109375" style="161" bestFit="1" customWidth="1"/>
    <col min="1802" max="2048" width="9.140625" style="161"/>
    <col min="2049" max="2049" width="5.42578125" style="161" bestFit="1" customWidth="1"/>
    <col min="2050" max="2050" width="82" style="161" bestFit="1" customWidth="1"/>
    <col min="2051" max="2051" width="13.140625" style="161" bestFit="1" customWidth="1"/>
    <col min="2052" max="2052" width="43" style="161" bestFit="1" customWidth="1"/>
    <col min="2053" max="2053" width="14.140625" style="161" bestFit="1" customWidth="1"/>
    <col min="2054" max="2054" width="12.140625" style="161" bestFit="1" customWidth="1"/>
    <col min="2055" max="2055" width="18.140625" style="161" bestFit="1" customWidth="1"/>
    <col min="2056" max="2056" width="9.140625" style="161" bestFit="1"/>
    <col min="2057" max="2057" width="1.7109375" style="161" bestFit="1" customWidth="1"/>
    <col min="2058" max="2304" width="9.140625" style="161"/>
    <col min="2305" max="2305" width="5.42578125" style="161" bestFit="1" customWidth="1"/>
    <col min="2306" max="2306" width="82" style="161" bestFit="1" customWidth="1"/>
    <col min="2307" max="2307" width="13.140625" style="161" bestFit="1" customWidth="1"/>
    <col min="2308" max="2308" width="43" style="161" bestFit="1" customWidth="1"/>
    <col min="2309" max="2309" width="14.140625" style="161" bestFit="1" customWidth="1"/>
    <col min="2310" max="2310" width="12.140625" style="161" bestFit="1" customWidth="1"/>
    <col min="2311" max="2311" width="18.140625" style="161" bestFit="1" customWidth="1"/>
    <col min="2312" max="2312" width="9.140625" style="161" bestFit="1"/>
    <col min="2313" max="2313" width="1.7109375" style="161" bestFit="1" customWidth="1"/>
    <col min="2314" max="2560" width="9.140625" style="161"/>
    <col min="2561" max="2561" width="5.42578125" style="161" bestFit="1" customWidth="1"/>
    <col min="2562" max="2562" width="82" style="161" bestFit="1" customWidth="1"/>
    <col min="2563" max="2563" width="13.140625" style="161" bestFit="1" customWidth="1"/>
    <col min="2564" max="2564" width="43" style="161" bestFit="1" customWidth="1"/>
    <col min="2565" max="2565" width="14.140625" style="161" bestFit="1" customWidth="1"/>
    <col min="2566" max="2566" width="12.140625" style="161" bestFit="1" customWidth="1"/>
    <col min="2567" max="2567" width="18.140625" style="161" bestFit="1" customWidth="1"/>
    <col min="2568" max="2568" width="9.140625" style="161" bestFit="1"/>
    <col min="2569" max="2569" width="1.7109375" style="161" bestFit="1" customWidth="1"/>
    <col min="2570" max="2816" width="9.140625" style="161"/>
    <col min="2817" max="2817" width="5.42578125" style="161" bestFit="1" customWidth="1"/>
    <col min="2818" max="2818" width="82" style="161" bestFit="1" customWidth="1"/>
    <col min="2819" max="2819" width="13.140625" style="161" bestFit="1" customWidth="1"/>
    <col min="2820" max="2820" width="43" style="161" bestFit="1" customWidth="1"/>
    <col min="2821" max="2821" width="14.140625" style="161" bestFit="1" customWidth="1"/>
    <col min="2822" max="2822" width="12.140625" style="161" bestFit="1" customWidth="1"/>
    <col min="2823" max="2823" width="18.140625" style="161" bestFit="1" customWidth="1"/>
    <col min="2824" max="2824" width="9.140625" style="161" bestFit="1"/>
    <col min="2825" max="2825" width="1.7109375" style="161" bestFit="1" customWidth="1"/>
    <col min="2826" max="3072" width="9.140625" style="161"/>
    <col min="3073" max="3073" width="5.42578125" style="161" bestFit="1" customWidth="1"/>
    <col min="3074" max="3074" width="82" style="161" bestFit="1" customWidth="1"/>
    <col min="3075" max="3075" width="13.140625" style="161" bestFit="1" customWidth="1"/>
    <col min="3076" max="3076" width="43" style="161" bestFit="1" customWidth="1"/>
    <col min="3077" max="3077" width="14.140625" style="161" bestFit="1" customWidth="1"/>
    <col min="3078" max="3078" width="12.140625" style="161" bestFit="1" customWidth="1"/>
    <col min="3079" max="3079" width="18.140625" style="161" bestFit="1" customWidth="1"/>
    <col min="3080" max="3080" width="9.140625" style="161" bestFit="1"/>
    <col min="3081" max="3081" width="1.7109375" style="161" bestFit="1" customWidth="1"/>
    <col min="3082" max="3328" width="9.140625" style="161"/>
    <col min="3329" max="3329" width="5.42578125" style="161" bestFit="1" customWidth="1"/>
    <col min="3330" max="3330" width="82" style="161" bestFit="1" customWidth="1"/>
    <col min="3331" max="3331" width="13.140625" style="161" bestFit="1" customWidth="1"/>
    <col min="3332" max="3332" width="43" style="161" bestFit="1" customWidth="1"/>
    <col min="3333" max="3333" width="14.140625" style="161" bestFit="1" customWidth="1"/>
    <col min="3334" max="3334" width="12.140625" style="161" bestFit="1" customWidth="1"/>
    <col min="3335" max="3335" width="18.140625" style="161" bestFit="1" customWidth="1"/>
    <col min="3336" max="3336" width="9.140625" style="161" bestFit="1"/>
    <col min="3337" max="3337" width="1.7109375" style="161" bestFit="1" customWidth="1"/>
    <col min="3338" max="3584" width="9.140625" style="161"/>
    <col min="3585" max="3585" width="5.42578125" style="161" bestFit="1" customWidth="1"/>
    <col min="3586" max="3586" width="82" style="161" bestFit="1" customWidth="1"/>
    <col min="3587" max="3587" width="13.140625" style="161" bestFit="1" customWidth="1"/>
    <col min="3588" max="3588" width="43" style="161" bestFit="1" customWidth="1"/>
    <col min="3589" max="3589" width="14.140625" style="161" bestFit="1" customWidth="1"/>
    <col min="3590" max="3590" width="12.140625" style="161" bestFit="1" customWidth="1"/>
    <col min="3591" max="3591" width="18.140625" style="161" bestFit="1" customWidth="1"/>
    <col min="3592" max="3592" width="9.140625" style="161" bestFit="1"/>
    <col min="3593" max="3593" width="1.7109375" style="161" bestFit="1" customWidth="1"/>
    <col min="3594" max="3840" width="9.140625" style="161"/>
    <col min="3841" max="3841" width="5.42578125" style="161" bestFit="1" customWidth="1"/>
    <col min="3842" max="3842" width="82" style="161" bestFit="1" customWidth="1"/>
    <col min="3843" max="3843" width="13.140625" style="161" bestFit="1" customWidth="1"/>
    <col min="3844" max="3844" width="43" style="161" bestFit="1" customWidth="1"/>
    <col min="3845" max="3845" width="14.140625" style="161" bestFit="1" customWidth="1"/>
    <col min="3846" max="3846" width="12.140625" style="161" bestFit="1" customWidth="1"/>
    <col min="3847" max="3847" width="18.140625" style="161" bestFit="1" customWidth="1"/>
    <col min="3848" max="3848" width="9.140625" style="161" bestFit="1"/>
    <col min="3849" max="3849" width="1.7109375" style="161" bestFit="1" customWidth="1"/>
    <col min="3850" max="4096" width="9.140625" style="161"/>
    <col min="4097" max="4097" width="5.42578125" style="161" bestFit="1" customWidth="1"/>
    <col min="4098" max="4098" width="82" style="161" bestFit="1" customWidth="1"/>
    <col min="4099" max="4099" width="13.140625" style="161" bestFit="1" customWidth="1"/>
    <col min="4100" max="4100" width="43" style="161" bestFit="1" customWidth="1"/>
    <col min="4101" max="4101" width="14.140625" style="161" bestFit="1" customWidth="1"/>
    <col min="4102" max="4102" width="12.140625" style="161" bestFit="1" customWidth="1"/>
    <col min="4103" max="4103" width="18.140625" style="161" bestFit="1" customWidth="1"/>
    <col min="4104" max="4104" width="9.140625" style="161" bestFit="1"/>
    <col min="4105" max="4105" width="1.7109375" style="161" bestFit="1" customWidth="1"/>
    <col min="4106" max="4352" width="9.140625" style="161"/>
    <col min="4353" max="4353" width="5.42578125" style="161" bestFit="1" customWidth="1"/>
    <col min="4354" max="4354" width="82" style="161" bestFit="1" customWidth="1"/>
    <col min="4355" max="4355" width="13.140625" style="161" bestFit="1" customWidth="1"/>
    <col min="4356" max="4356" width="43" style="161" bestFit="1" customWidth="1"/>
    <col min="4357" max="4357" width="14.140625" style="161" bestFit="1" customWidth="1"/>
    <col min="4358" max="4358" width="12.140625" style="161" bestFit="1" customWidth="1"/>
    <col min="4359" max="4359" width="18.140625" style="161" bestFit="1" customWidth="1"/>
    <col min="4360" max="4360" width="9.140625" style="161" bestFit="1"/>
    <col min="4361" max="4361" width="1.7109375" style="161" bestFit="1" customWidth="1"/>
    <col min="4362" max="4608" width="9.140625" style="161"/>
    <col min="4609" max="4609" width="5.42578125" style="161" bestFit="1" customWidth="1"/>
    <col min="4610" max="4610" width="82" style="161" bestFit="1" customWidth="1"/>
    <col min="4611" max="4611" width="13.140625" style="161" bestFit="1" customWidth="1"/>
    <col min="4612" max="4612" width="43" style="161" bestFit="1" customWidth="1"/>
    <col min="4613" max="4613" width="14.140625" style="161" bestFit="1" customWidth="1"/>
    <col min="4614" max="4614" width="12.140625" style="161" bestFit="1" customWidth="1"/>
    <col min="4615" max="4615" width="18.140625" style="161" bestFit="1" customWidth="1"/>
    <col min="4616" max="4616" width="9.140625" style="161" bestFit="1"/>
    <col min="4617" max="4617" width="1.7109375" style="161" bestFit="1" customWidth="1"/>
    <col min="4618" max="4864" width="9.140625" style="161"/>
    <col min="4865" max="4865" width="5.42578125" style="161" bestFit="1" customWidth="1"/>
    <col min="4866" max="4866" width="82" style="161" bestFit="1" customWidth="1"/>
    <col min="4867" max="4867" width="13.140625" style="161" bestFit="1" customWidth="1"/>
    <col min="4868" max="4868" width="43" style="161" bestFit="1" customWidth="1"/>
    <col min="4869" max="4869" width="14.140625" style="161" bestFit="1" customWidth="1"/>
    <col min="4870" max="4870" width="12.140625" style="161" bestFit="1" customWidth="1"/>
    <col min="4871" max="4871" width="18.140625" style="161" bestFit="1" customWidth="1"/>
    <col min="4872" max="4872" width="9.140625" style="161" bestFit="1"/>
    <col min="4873" max="4873" width="1.7109375" style="161" bestFit="1" customWidth="1"/>
    <col min="4874" max="5120" width="9.140625" style="161"/>
    <col min="5121" max="5121" width="5.42578125" style="161" bestFit="1" customWidth="1"/>
    <col min="5122" max="5122" width="82" style="161" bestFit="1" customWidth="1"/>
    <col min="5123" max="5123" width="13.140625" style="161" bestFit="1" customWidth="1"/>
    <col min="5124" max="5124" width="43" style="161" bestFit="1" customWidth="1"/>
    <col min="5125" max="5125" width="14.140625" style="161" bestFit="1" customWidth="1"/>
    <col min="5126" max="5126" width="12.140625" style="161" bestFit="1" customWidth="1"/>
    <col min="5127" max="5127" width="18.140625" style="161" bestFit="1" customWidth="1"/>
    <col min="5128" max="5128" width="9.140625" style="161" bestFit="1"/>
    <col min="5129" max="5129" width="1.7109375" style="161" bestFit="1" customWidth="1"/>
    <col min="5130" max="5376" width="9.140625" style="161"/>
    <col min="5377" max="5377" width="5.42578125" style="161" bestFit="1" customWidth="1"/>
    <col min="5378" max="5378" width="82" style="161" bestFit="1" customWidth="1"/>
    <col min="5379" max="5379" width="13.140625" style="161" bestFit="1" customWidth="1"/>
    <col min="5380" max="5380" width="43" style="161" bestFit="1" customWidth="1"/>
    <col min="5381" max="5381" width="14.140625" style="161" bestFit="1" customWidth="1"/>
    <col min="5382" max="5382" width="12.140625" style="161" bestFit="1" customWidth="1"/>
    <col min="5383" max="5383" width="18.140625" style="161" bestFit="1" customWidth="1"/>
    <col min="5384" max="5384" width="9.140625" style="161" bestFit="1"/>
    <col min="5385" max="5385" width="1.7109375" style="161" bestFit="1" customWidth="1"/>
    <col min="5386" max="5632" width="9.140625" style="161"/>
    <col min="5633" max="5633" width="5.42578125" style="161" bestFit="1" customWidth="1"/>
    <col min="5634" max="5634" width="82" style="161" bestFit="1" customWidth="1"/>
    <col min="5635" max="5635" width="13.140625" style="161" bestFit="1" customWidth="1"/>
    <col min="5636" max="5636" width="43" style="161" bestFit="1" customWidth="1"/>
    <col min="5637" max="5637" width="14.140625" style="161" bestFit="1" customWidth="1"/>
    <col min="5638" max="5638" width="12.140625" style="161" bestFit="1" customWidth="1"/>
    <col min="5639" max="5639" width="18.140625" style="161" bestFit="1" customWidth="1"/>
    <col min="5640" max="5640" width="9.140625" style="161" bestFit="1"/>
    <col min="5641" max="5641" width="1.7109375" style="161" bestFit="1" customWidth="1"/>
    <col min="5642" max="5888" width="9.140625" style="161"/>
    <col min="5889" max="5889" width="5.42578125" style="161" bestFit="1" customWidth="1"/>
    <col min="5890" max="5890" width="82" style="161" bestFit="1" customWidth="1"/>
    <col min="5891" max="5891" width="13.140625" style="161" bestFit="1" customWidth="1"/>
    <col min="5892" max="5892" width="43" style="161" bestFit="1" customWidth="1"/>
    <col min="5893" max="5893" width="14.140625" style="161" bestFit="1" customWidth="1"/>
    <col min="5894" max="5894" width="12.140625" style="161" bestFit="1" customWidth="1"/>
    <col min="5895" max="5895" width="18.140625" style="161" bestFit="1" customWidth="1"/>
    <col min="5896" max="5896" width="9.140625" style="161" bestFit="1"/>
    <col min="5897" max="5897" width="1.7109375" style="161" bestFit="1" customWidth="1"/>
    <col min="5898" max="6144" width="9.140625" style="161"/>
    <col min="6145" max="6145" width="5.42578125" style="161" bestFit="1" customWidth="1"/>
    <col min="6146" max="6146" width="82" style="161" bestFit="1" customWidth="1"/>
    <col min="6147" max="6147" width="13.140625" style="161" bestFit="1" customWidth="1"/>
    <col min="6148" max="6148" width="43" style="161" bestFit="1" customWidth="1"/>
    <col min="6149" max="6149" width="14.140625" style="161" bestFit="1" customWidth="1"/>
    <col min="6150" max="6150" width="12.140625" style="161" bestFit="1" customWidth="1"/>
    <col min="6151" max="6151" width="18.140625" style="161" bestFit="1" customWidth="1"/>
    <col min="6152" max="6152" width="9.140625" style="161" bestFit="1"/>
    <col min="6153" max="6153" width="1.7109375" style="161" bestFit="1" customWidth="1"/>
    <col min="6154" max="6400" width="9.140625" style="161"/>
    <col min="6401" max="6401" width="5.42578125" style="161" bestFit="1" customWidth="1"/>
    <col min="6402" max="6402" width="82" style="161" bestFit="1" customWidth="1"/>
    <col min="6403" max="6403" width="13.140625" style="161" bestFit="1" customWidth="1"/>
    <col min="6404" max="6404" width="43" style="161" bestFit="1" customWidth="1"/>
    <col min="6405" max="6405" width="14.140625" style="161" bestFit="1" customWidth="1"/>
    <col min="6406" max="6406" width="12.140625" style="161" bestFit="1" customWidth="1"/>
    <col min="6407" max="6407" width="18.140625" style="161" bestFit="1" customWidth="1"/>
    <col min="6408" max="6408" width="9.140625" style="161" bestFit="1"/>
    <col min="6409" max="6409" width="1.7109375" style="161" bestFit="1" customWidth="1"/>
    <col min="6410" max="6656" width="9.140625" style="161"/>
    <col min="6657" max="6657" width="5.42578125" style="161" bestFit="1" customWidth="1"/>
    <col min="6658" max="6658" width="82" style="161" bestFit="1" customWidth="1"/>
    <col min="6659" max="6659" width="13.140625" style="161" bestFit="1" customWidth="1"/>
    <col min="6660" max="6660" width="43" style="161" bestFit="1" customWidth="1"/>
    <col min="6661" max="6661" width="14.140625" style="161" bestFit="1" customWidth="1"/>
    <col min="6662" max="6662" width="12.140625" style="161" bestFit="1" customWidth="1"/>
    <col min="6663" max="6663" width="18.140625" style="161" bestFit="1" customWidth="1"/>
    <col min="6664" max="6664" width="9.140625" style="161" bestFit="1"/>
    <col min="6665" max="6665" width="1.7109375" style="161" bestFit="1" customWidth="1"/>
    <col min="6666" max="6912" width="9.140625" style="161"/>
    <col min="6913" max="6913" width="5.42578125" style="161" bestFit="1" customWidth="1"/>
    <col min="6914" max="6914" width="82" style="161" bestFit="1" customWidth="1"/>
    <col min="6915" max="6915" width="13.140625" style="161" bestFit="1" customWidth="1"/>
    <col min="6916" max="6916" width="43" style="161" bestFit="1" customWidth="1"/>
    <col min="6917" max="6917" width="14.140625" style="161" bestFit="1" customWidth="1"/>
    <col min="6918" max="6918" width="12.140625" style="161" bestFit="1" customWidth="1"/>
    <col min="6919" max="6919" width="18.140625" style="161" bestFit="1" customWidth="1"/>
    <col min="6920" max="6920" width="9.140625" style="161" bestFit="1"/>
    <col min="6921" max="6921" width="1.7109375" style="161" bestFit="1" customWidth="1"/>
    <col min="6922" max="7168" width="9.140625" style="161"/>
    <col min="7169" max="7169" width="5.42578125" style="161" bestFit="1" customWidth="1"/>
    <col min="7170" max="7170" width="82" style="161" bestFit="1" customWidth="1"/>
    <col min="7171" max="7171" width="13.140625" style="161" bestFit="1" customWidth="1"/>
    <col min="7172" max="7172" width="43" style="161" bestFit="1" customWidth="1"/>
    <col min="7173" max="7173" width="14.140625" style="161" bestFit="1" customWidth="1"/>
    <col min="7174" max="7174" width="12.140625" style="161" bestFit="1" customWidth="1"/>
    <col min="7175" max="7175" width="18.140625" style="161" bestFit="1" customWidth="1"/>
    <col min="7176" max="7176" width="9.140625" style="161" bestFit="1"/>
    <col min="7177" max="7177" width="1.7109375" style="161" bestFit="1" customWidth="1"/>
    <col min="7178" max="7424" width="9.140625" style="161"/>
    <col min="7425" max="7425" width="5.42578125" style="161" bestFit="1" customWidth="1"/>
    <col min="7426" max="7426" width="82" style="161" bestFit="1" customWidth="1"/>
    <col min="7427" max="7427" width="13.140625" style="161" bestFit="1" customWidth="1"/>
    <col min="7428" max="7428" width="43" style="161" bestFit="1" customWidth="1"/>
    <col min="7429" max="7429" width="14.140625" style="161" bestFit="1" customWidth="1"/>
    <col min="7430" max="7430" width="12.140625" style="161" bestFit="1" customWidth="1"/>
    <col min="7431" max="7431" width="18.140625" style="161" bestFit="1" customWidth="1"/>
    <col min="7432" max="7432" width="9.140625" style="161" bestFit="1"/>
    <col min="7433" max="7433" width="1.7109375" style="161" bestFit="1" customWidth="1"/>
    <col min="7434" max="7680" width="9.140625" style="161"/>
    <col min="7681" max="7681" width="5.42578125" style="161" bestFit="1" customWidth="1"/>
    <col min="7682" max="7682" width="82" style="161" bestFit="1" customWidth="1"/>
    <col min="7683" max="7683" width="13.140625" style="161" bestFit="1" customWidth="1"/>
    <col min="7684" max="7684" width="43" style="161" bestFit="1" customWidth="1"/>
    <col min="7685" max="7685" width="14.140625" style="161" bestFit="1" customWidth="1"/>
    <col min="7686" max="7686" width="12.140625" style="161" bestFit="1" customWidth="1"/>
    <col min="7687" max="7687" width="18.140625" style="161" bestFit="1" customWidth="1"/>
    <col min="7688" max="7688" width="9.140625" style="161" bestFit="1"/>
    <col min="7689" max="7689" width="1.7109375" style="161" bestFit="1" customWidth="1"/>
    <col min="7690" max="7936" width="9.140625" style="161"/>
    <col min="7937" max="7937" width="5.42578125" style="161" bestFit="1" customWidth="1"/>
    <col min="7938" max="7938" width="82" style="161" bestFit="1" customWidth="1"/>
    <col min="7939" max="7939" width="13.140625" style="161" bestFit="1" customWidth="1"/>
    <col min="7940" max="7940" width="43" style="161" bestFit="1" customWidth="1"/>
    <col min="7941" max="7941" width="14.140625" style="161" bestFit="1" customWidth="1"/>
    <col min="7942" max="7942" width="12.140625" style="161" bestFit="1" customWidth="1"/>
    <col min="7943" max="7943" width="18.140625" style="161" bestFit="1" customWidth="1"/>
    <col min="7944" max="7944" width="9.140625" style="161" bestFit="1"/>
    <col min="7945" max="7945" width="1.7109375" style="161" bestFit="1" customWidth="1"/>
    <col min="7946" max="8192" width="9.140625" style="161"/>
    <col min="8193" max="8193" width="5.42578125" style="161" bestFit="1" customWidth="1"/>
    <col min="8194" max="8194" width="82" style="161" bestFit="1" customWidth="1"/>
    <col min="8195" max="8195" width="13.140625" style="161" bestFit="1" customWidth="1"/>
    <col min="8196" max="8196" width="43" style="161" bestFit="1" customWidth="1"/>
    <col min="8197" max="8197" width="14.140625" style="161" bestFit="1" customWidth="1"/>
    <col min="8198" max="8198" width="12.140625" style="161" bestFit="1" customWidth="1"/>
    <col min="8199" max="8199" width="18.140625" style="161" bestFit="1" customWidth="1"/>
    <col min="8200" max="8200" width="9.140625" style="161" bestFit="1"/>
    <col min="8201" max="8201" width="1.7109375" style="161" bestFit="1" customWidth="1"/>
    <col min="8202" max="8448" width="9.140625" style="161"/>
    <col min="8449" max="8449" width="5.42578125" style="161" bestFit="1" customWidth="1"/>
    <col min="8450" max="8450" width="82" style="161" bestFit="1" customWidth="1"/>
    <col min="8451" max="8451" width="13.140625" style="161" bestFit="1" customWidth="1"/>
    <col min="8452" max="8452" width="43" style="161" bestFit="1" customWidth="1"/>
    <col min="8453" max="8453" width="14.140625" style="161" bestFit="1" customWidth="1"/>
    <col min="8454" max="8454" width="12.140625" style="161" bestFit="1" customWidth="1"/>
    <col min="8455" max="8455" width="18.140625" style="161" bestFit="1" customWidth="1"/>
    <col min="8456" max="8456" width="9.140625" style="161" bestFit="1"/>
    <col min="8457" max="8457" width="1.7109375" style="161" bestFit="1" customWidth="1"/>
    <col min="8458" max="8704" width="9.140625" style="161"/>
    <col min="8705" max="8705" width="5.42578125" style="161" bestFit="1" customWidth="1"/>
    <col min="8706" max="8706" width="82" style="161" bestFit="1" customWidth="1"/>
    <col min="8707" max="8707" width="13.140625" style="161" bestFit="1" customWidth="1"/>
    <col min="8708" max="8708" width="43" style="161" bestFit="1" customWidth="1"/>
    <col min="8709" max="8709" width="14.140625" style="161" bestFit="1" customWidth="1"/>
    <col min="8710" max="8710" width="12.140625" style="161" bestFit="1" customWidth="1"/>
    <col min="8711" max="8711" width="18.140625" style="161" bestFit="1" customWidth="1"/>
    <col min="8712" max="8712" width="9.140625" style="161" bestFit="1"/>
    <col min="8713" max="8713" width="1.7109375" style="161" bestFit="1" customWidth="1"/>
    <col min="8714" max="8960" width="9.140625" style="161"/>
    <col min="8961" max="8961" width="5.42578125" style="161" bestFit="1" customWidth="1"/>
    <col min="8962" max="8962" width="82" style="161" bestFit="1" customWidth="1"/>
    <col min="8963" max="8963" width="13.140625" style="161" bestFit="1" customWidth="1"/>
    <col min="8964" max="8964" width="43" style="161" bestFit="1" customWidth="1"/>
    <col min="8965" max="8965" width="14.140625" style="161" bestFit="1" customWidth="1"/>
    <col min="8966" max="8966" width="12.140625" style="161" bestFit="1" customWidth="1"/>
    <col min="8967" max="8967" width="18.140625" style="161" bestFit="1" customWidth="1"/>
    <col min="8968" max="8968" width="9.140625" style="161" bestFit="1"/>
    <col min="8969" max="8969" width="1.7109375" style="161" bestFit="1" customWidth="1"/>
    <col min="8970" max="9216" width="9.140625" style="161"/>
    <col min="9217" max="9217" width="5.42578125" style="161" bestFit="1" customWidth="1"/>
    <col min="9218" max="9218" width="82" style="161" bestFit="1" customWidth="1"/>
    <col min="9219" max="9219" width="13.140625" style="161" bestFit="1" customWidth="1"/>
    <col min="9220" max="9220" width="43" style="161" bestFit="1" customWidth="1"/>
    <col min="9221" max="9221" width="14.140625" style="161" bestFit="1" customWidth="1"/>
    <col min="9222" max="9222" width="12.140625" style="161" bestFit="1" customWidth="1"/>
    <col min="9223" max="9223" width="18.140625" style="161" bestFit="1" customWidth="1"/>
    <col min="9224" max="9224" width="9.140625" style="161" bestFit="1"/>
    <col min="9225" max="9225" width="1.7109375" style="161" bestFit="1" customWidth="1"/>
    <col min="9226" max="9472" width="9.140625" style="161"/>
    <col min="9473" max="9473" width="5.42578125" style="161" bestFit="1" customWidth="1"/>
    <col min="9474" max="9474" width="82" style="161" bestFit="1" customWidth="1"/>
    <col min="9475" max="9475" width="13.140625" style="161" bestFit="1" customWidth="1"/>
    <col min="9476" max="9476" width="43" style="161" bestFit="1" customWidth="1"/>
    <col min="9477" max="9477" width="14.140625" style="161" bestFit="1" customWidth="1"/>
    <col min="9478" max="9478" width="12.140625" style="161" bestFit="1" customWidth="1"/>
    <col min="9479" max="9479" width="18.140625" style="161" bestFit="1" customWidth="1"/>
    <col min="9480" max="9480" width="9.140625" style="161" bestFit="1"/>
    <col min="9481" max="9481" width="1.7109375" style="161" bestFit="1" customWidth="1"/>
    <col min="9482" max="9728" width="9.140625" style="161"/>
    <col min="9729" max="9729" width="5.42578125" style="161" bestFit="1" customWidth="1"/>
    <col min="9730" max="9730" width="82" style="161" bestFit="1" customWidth="1"/>
    <col min="9731" max="9731" width="13.140625" style="161" bestFit="1" customWidth="1"/>
    <col min="9732" max="9732" width="43" style="161" bestFit="1" customWidth="1"/>
    <col min="9733" max="9733" width="14.140625" style="161" bestFit="1" customWidth="1"/>
    <col min="9734" max="9734" width="12.140625" style="161" bestFit="1" customWidth="1"/>
    <col min="9735" max="9735" width="18.140625" style="161" bestFit="1" customWidth="1"/>
    <col min="9736" max="9736" width="9.140625" style="161" bestFit="1"/>
    <col min="9737" max="9737" width="1.7109375" style="161" bestFit="1" customWidth="1"/>
    <col min="9738" max="9984" width="9.140625" style="161"/>
    <col min="9985" max="9985" width="5.42578125" style="161" bestFit="1" customWidth="1"/>
    <col min="9986" max="9986" width="82" style="161" bestFit="1" customWidth="1"/>
    <col min="9987" max="9987" width="13.140625" style="161" bestFit="1" customWidth="1"/>
    <col min="9988" max="9988" width="43" style="161" bestFit="1" customWidth="1"/>
    <col min="9989" max="9989" width="14.140625" style="161" bestFit="1" customWidth="1"/>
    <col min="9990" max="9990" width="12.140625" style="161" bestFit="1" customWidth="1"/>
    <col min="9991" max="9991" width="18.140625" style="161" bestFit="1" customWidth="1"/>
    <col min="9992" max="9992" width="9.140625" style="161" bestFit="1"/>
    <col min="9993" max="9993" width="1.7109375" style="161" bestFit="1" customWidth="1"/>
    <col min="9994" max="10240" width="9.140625" style="161"/>
    <col min="10241" max="10241" width="5.42578125" style="161" bestFit="1" customWidth="1"/>
    <col min="10242" max="10242" width="82" style="161" bestFit="1" customWidth="1"/>
    <col min="10243" max="10243" width="13.140625" style="161" bestFit="1" customWidth="1"/>
    <col min="10244" max="10244" width="43" style="161" bestFit="1" customWidth="1"/>
    <col min="10245" max="10245" width="14.140625" style="161" bestFit="1" customWidth="1"/>
    <col min="10246" max="10246" width="12.140625" style="161" bestFit="1" customWidth="1"/>
    <col min="10247" max="10247" width="18.140625" style="161" bestFit="1" customWidth="1"/>
    <col min="10248" max="10248" width="9.140625" style="161" bestFit="1"/>
    <col min="10249" max="10249" width="1.7109375" style="161" bestFit="1" customWidth="1"/>
    <col min="10250" max="10496" width="9.140625" style="161"/>
    <col min="10497" max="10497" width="5.42578125" style="161" bestFit="1" customWidth="1"/>
    <col min="10498" max="10498" width="82" style="161" bestFit="1" customWidth="1"/>
    <col min="10499" max="10499" width="13.140625" style="161" bestFit="1" customWidth="1"/>
    <col min="10500" max="10500" width="43" style="161" bestFit="1" customWidth="1"/>
    <col min="10501" max="10501" width="14.140625" style="161" bestFit="1" customWidth="1"/>
    <col min="10502" max="10502" width="12.140625" style="161" bestFit="1" customWidth="1"/>
    <col min="10503" max="10503" width="18.140625" style="161" bestFit="1" customWidth="1"/>
    <col min="10504" max="10504" width="9.140625" style="161" bestFit="1"/>
    <col min="10505" max="10505" width="1.7109375" style="161" bestFit="1" customWidth="1"/>
    <col min="10506" max="10752" width="9.140625" style="161"/>
    <col min="10753" max="10753" width="5.42578125" style="161" bestFit="1" customWidth="1"/>
    <col min="10754" max="10754" width="82" style="161" bestFit="1" customWidth="1"/>
    <col min="10755" max="10755" width="13.140625" style="161" bestFit="1" customWidth="1"/>
    <col min="10756" max="10756" width="43" style="161" bestFit="1" customWidth="1"/>
    <col min="10757" max="10757" width="14.140625" style="161" bestFit="1" customWidth="1"/>
    <col min="10758" max="10758" width="12.140625" style="161" bestFit="1" customWidth="1"/>
    <col min="10759" max="10759" width="18.140625" style="161" bestFit="1" customWidth="1"/>
    <col min="10760" max="10760" width="9.140625" style="161" bestFit="1"/>
    <col min="10761" max="10761" width="1.7109375" style="161" bestFit="1" customWidth="1"/>
    <col min="10762" max="11008" width="9.140625" style="161"/>
    <col min="11009" max="11009" width="5.42578125" style="161" bestFit="1" customWidth="1"/>
    <col min="11010" max="11010" width="82" style="161" bestFit="1" customWidth="1"/>
    <col min="11011" max="11011" width="13.140625" style="161" bestFit="1" customWidth="1"/>
    <col min="11012" max="11012" width="43" style="161" bestFit="1" customWidth="1"/>
    <col min="11013" max="11013" width="14.140625" style="161" bestFit="1" customWidth="1"/>
    <col min="11014" max="11014" width="12.140625" style="161" bestFit="1" customWidth="1"/>
    <col min="11015" max="11015" width="18.140625" style="161" bestFit="1" customWidth="1"/>
    <col min="11016" max="11016" width="9.140625" style="161" bestFit="1"/>
    <col min="11017" max="11017" width="1.7109375" style="161" bestFit="1" customWidth="1"/>
    <col min="11018" max="11264" width="9.140625" style="161"/>
    <col min="11265" max="11265" width="5.42578125" style="161" bestFit="1" customWidth="1"/>
    <col min="11266" max="11266" width="82" style="161" bestFit="1" customWidth="1"/>
    <col min="11267" max="11267" width="13.140625" style="161" bestFit="1" customWidth="1"/>
    <col min="11268" max="11268" width="43" style="161" bestFit="1" customWidth="1"/>
    <col min="11269" max="11269" width="14.140625" style="161" bestFit="1" customWidth="1"/>
    <col min="11270" max="11270" width="12.140625" style="161" bestFit="1" customWidth="1"/>
    <col min="11271" max="11271" width="18.140625" style="161" bestFit="1" customWidth="1"/>
    <col min="11272" max="11272" width="9.140625" style="161" bestFit="1"/>
    <col min="11273" max="11273" width="1.7109375" style="161" bestFit="1" customWidth="1"/>
    <col min="11274" max="11520" width="9.140625" style="161"/>
    <col min="11521" max="11521" width="5.42578125" style="161" bestFit="1" customWidth="1"/>
    <col min="11522" max="11522" width="82" style="161" bestFit="1" customWidth="1"/>
    <col min="11523" max="11523" width="13.140625" style="161" bestFit="1" customWidth="1"/>
    <col min="11524" max="11524" width="43" style="161" bestFit="1" customWidth="1"/>
    <col min="11525" max="11525" width="14.140625" style="161" bestFit="1" customWidth="1"/>
    <col min="11526" max="11526" width="12.140625" style="161" bestFit="1" customWidth="1"/>
    <col min="11527" max="11527" width="18.140625" style="161" bestFit="1" customWidth="1"/>
    <col min="11528" max="11528" width="9.140625" style="161" bestFit="1"/>
    <col min="11529" max="11529" width="1.7109375" style="161" bestFit="1" customWidth="1"/>
    <col min="11530" max="11776" width="9.140625" style="161"/>
    <col min="11777" max="11777" width="5.42578125" style="161" bestFit="1" customWidth="1"/>
    <col min="11778" max="11778" width="82" style="161" bestFit="1" customWidth="1"/>
    <col min="11779" max="11779" width="13.140625" style="161" bestFit="1" customWidth="1"/>
    <col min="11780" max="11780" width="43" style="161" bestFit="1" customWidth="1"/>
    <col min="11781" max="11781" width="14.140625" style="161" bestFit="1" customWidth="1"/>
    <col min="11782" max="11782" width="12.140625" style="161" bestFit="1" customWidth="1"/>
    <col min="11783" max="11783" width="18.140625" style="161" bestFit="1" customWidth="1"/>
    <col min="11784" max="11784" width="9.140625" style="161" bestFit="1"/>
    <col min="11785" max="11785" width="1.7109375" style="161" bestFit="1" customWidth="1"/>
    <col min="11786" max="12032" width="9.140625" style="161"/>
    <col min="12033" max="12033" width="5.42578125" style="161" bestFit="1" customWidth="1"/>
    <col min="12034" max="12034" width="82" style="161" bestFit="1" customWidth="1"/>
    <col min="12035" max="12035" width="13.140625" style="161" bestFit="1" customWidth="1"/>
    <col min="12036" max="12036" width="43" style="161" bestFit="1" customWidth="1"/>
    <col min="12037" max="12037" width="14.140625" style="161" bestFit="1" customWidth="1"/>
    <col min="12038" max="12038" width="12.140625" style="161" bestFit="1" customWidth="1"/>
    <col min="12039" max="12039" width="18.140625" style="161" bestFit="1" customWidth="1"/>
    <col min="12040" max="12040" width="9.140625" style="161" bestFit="1"/>
    <col min="12041" max="12041" width="1.7109375" style="161" bestFit="1" customWidth="1"/>
    <col min="12042" max="12288" width="9.140625" style="161"/>
    <col min="12289" max="12289" width="5.42578125" style="161" bestFit="1" customWidth="1"/>
    <col min="12290" max="12290" width="82" style="161" bestFit="1" customWidth="1"/>
    <col min="12291" max="12291" width="13.140625" style="161" bestFit="1" customWidth="1"/>
    <col min="12292" max="12292" width="43" style="161" bestFit="1" customWidth="1"/>
    <col min="12293" max="12293" width="14.140625" style="161" bestFit="1" customWidth="1"/>
    <col min="12294" max="12294" width="12.140625" style="161" bestFit="1" customWidth="1"/>
    <col min="12295" max="12295" width="18.140625" style="161" bestFit="1" customWidth="1"/>
    <col min="12296" max="12296" width="9.140625" style="161" bestFit="1"/>
    <col min="12297" max="12297" width="1.7109375" style="161" bestFit="1" customWidth="1"/>
    <col min="12298" max="12544" width="9.140625" style="161"/>
    <col min="12545" max="12545" width="5.42578125" style="161" bestFit="1" customWidth="1"/>
    <col min="12546" max="12546" width="82" style="161" bestFit="1" customWidth="1"/>
    <col min="12547" max="12547" width="13.140625" style="161" bestFit="1" customWidth="1"/>
    <col min="12548" max="12548" width="43" style="161" bestFit="1" customWidth="1"/>
    <col min="12549" max="12549" width="14.140625" style="161" bestFit="1" customWidth="1"/>
    <col min="12550" max="12550" width="12.140625" style="161" bestFit="1" customWidth="1"/>
    <col min="12551" max="12551" width="18.140625" style="161" bestFit="1" customWidth="1"/>
    <col min="12552" max="12552" width="9.140625" style="161" bestFit="1"/>
    <col min="12553" max="12553" width="1.7109375" style="161" bestFit="1" customWidth="1"/>
    <col min="12554" max="12800" width="9.140625" style="161"/>
    <col min="12801" max="12801" width="5.42578125" style="161" bestFit="1" customWidth="1"/>
    <col min="12802" max="12802" width="82" style="161" bestFit="1" customWidth="1"/>
    <col min="12803" max="12803" width="13.140625" style="161" bestFit="1" customWidth="1"/>
    <col min="12804" max="12804" width="43" style="161" bestFit="1" customWidth="1"/>
    <col min="12805" max="12805" width="14.140625" style="161" bestFit="1" customWidth="1"/>
    <col min="12806" max="12806" width="12.140625" style="161" bestFit="1" customWidth="1"/>
    <col min="12807" max="12807" width="18.140625" style="161" bestFit="1" customWidth="1"/>
    <col min="12808" max="12808" width="9.140625" style="161" bestFit="1"/>
    <col min="12809" max="12809" width="1.7109375" style="161" bestFit="1" customWidth="1"/>
    <col min="12810" max="13056" width="9.140625" style="161"/>
    <col min="13057" max="13057" width="5.42578125" style="161" bestFit="1" customWidth="1"/>
    <col min="13058" max="13058" width="82" style="161" bestFit="1" customWidth="1"/>
    <col min="13059" max="13059" width="13.140625" style="161" bestFit="1" customWidth="1"/>
    <col min="13060" max="13060" width="43" style="161" bestFit="1" customWidth="1"/>
    <col min="13061" max="13061" width="14.140625" style="161" bestFit="1" customWidth="1"/>
    <col min="13062" max="13062" width="12.140625" style="161" bestFit="1" customWidth="1"/>
    <col min="13063" max="13063" width="18.140625" style="161" bestFit="1" customWidth="1"/>
    <col min="13064" max="13064" width="9.140625" style="161" bestFit="1"/>
    <col min="13065" max="13065" width="1.7109375" style="161" bestFit="1" customWidth="1"/>
    <col min="13066" max="13312" width="9.140625" style="161"/>
    <col min="13313" max="13313" width="5.42578125" style="161" bestFit="1" customWidth="1"/>
    <col min="13314" max="13314" width="82" style="161" bestFit="1" customWidth="1"/>
    <col min="13315" max="13315" width="13.140625" style="161" bestFit="1" customWidth="1"/>
    <col min="13316" max="13316" width="43" style="161" bestFit="1" customWidth="1"/>
    <col min="13317" max="13317" width="14.140625" style="161" bestFit="1" customWidth="1"/>
    <col min="13318" max="13318" width="12.140625" style="161" bestFit="1" customWidth="1"/>
    <col min="13319" max="13319" width="18.140625" style="161" bestFit="1" customWidth="1"/>
    <col min="13320" max="13320" width="9.140625" style="161" bestFit="1"/>
    <col min="13321" max="13321" width="1.7109375" style="161" bestFit="1" customWidth="1"/>
    <col min="13322" max="13568" width="9.140625" style="161"/>
    <col min="13569" max="13569" width="5.42578125" style="161" bestFit="1" customWidth="1"/>
    <col min="13570" max="13570" width="82" style="161" bestFit="1" customWidth="1"/>
    <col min="13571" max="13571" width="13.140625" style="161" bestFit="1" customWidth="1"/>
    <col min="13572" max="13572" width="43" style="161" bestFit="1" customWidth="1"/>
    <col min="13573" max="13573" width="14.140625" style="161" bestFit="1" customWidth="1"/>
    <col min="13574" max="13574" width="12.140625" style="161" bestFit="1" customWidth="1"/>
    <col min="13575" max="13575" width="18.140625" style="161" bestFit="1" customWidth="1"/>
    <col min="13576" max="13576" width="9.140625" style="161" bestFit="1"/>
    <col min="13577" max="13577" width="1.7109375" style="161" bestFit="1" customWidth="1"/>
    <col min="13578" max="13824" width="9.140625" style="161"/>
    <col min="13825" max="13825" width="5.42578125" style="161" bestFit="1" customWidth="1"/>
    <col min="13826" max="13826" width="82" style="161" bestFit="1" customWidth="1"/>
    <col min="13827" max="13827" width="13.140625" style="161" bestFit="1" customWidth="1"/>
    <col min="13828" max="13828" width="43" style="161" bestFit="1" customWidth="1"/>
    <col min="13829" max="13829" width="14.140625" style="161" bestFit="1" customWidth="1"/>
    <col min="13830" max="13830" width="12.140625" style="161" bestFit="1" customWidth="1"/>
    <col min="13831" max="13831" width="18.140625" style="161" bestFit="1" customWidth="1"/>
    <col min="13832" max="13832" width="9.140625" style="161" bestFit="1"/>
    <col min="13833" max="13833" width="1.7109375" style="161" bestFit="1" customWidth="1"/>
    <col min="13834" max="14080" width="9.140625" style="161"/>
    <col min="14081" max="14081" width="5.42578125" style="161" bestFit="1" customWidth="1"/>
    <col min="14082" max="14082" width="82" style="161" bestFit="1" customWidth="1"/>
    <col min="14083" max="14083" width="13.140625" style="161" bestFit="1" customWidth="1"/>
    <col min="14084" max="14084" width="43" style="161" bestFit="1" customWidth="1"/>
    <col min="14085" max="14085" width="14.140625" style="161" bestFit="1" customWidth="1"/>
    <col min="14086" max="14086" width="12.140625" style="161" bestFit="1" customWidth="1"/>
    <col min="14087" max="14087" width="18.140625" style="161" bestFit="1" customWidth="1"/>
    <col min="14088" max="14088" width="9.140625" style="161" bestFit="1"/>
    <col min="14089" max="14089" width="1.7109375" style="161" bestFit="1" customWidth="1"/>
    <col min="14090" max="14336" width="9.140625" style="161"/>
    <col min="14337" max="14337" width="5.42578125" style="161" bestFit="1" customWidth="1"/>
    <col min="14338" max="14338" width="82" style="161" bestFit="1" customWidth="1"/>
    <col min="14339" max="14339" width="13.140625" style="161" bestFit="1" customWidth="1"/>
    <col min="14340" max="14340" width="43" style="161" bestFit="1" customWidth="1"/>
    <col min="14341" max="14341" width="14.140625" style="161" bestFit="1" customWidth="1"/>
    <col min="14342" max="14342" width="12.140625" style="161" bestFit="1" customWidth="1"/>
    <col min="14343" max="14343" width="18.140625" style="161" bestFit="1" customWidth="1"/>
    <col min="14344" max="14344" width="9.140625" style="161" bestFit="1"/>
    <col min="14345" max="14345" width="1.7109375" style="161" bestFit="1" customWidth="1"/>
    <col min="14346" max="14592" width="9.140625" style="161"/>
    <col min="14593" max="14593" width="5.42578125" style="161" bestFit="1" customWidth="1"/>
    <col min="14594" max="14594" width="82" style="161" bestFit="1" customWidth="1"/>
    <col min="14595" max="14595" width="13.140625" style="161" bestFit="1" customWidth="1"/>
    <col min="14596" max="14596" width="43" style="161" bestFit="1" customWidth="1"/>
    <col min="14597" max="14597" width="14.140625" style="161" bestFit="1" customWidth="1"/>
    <col min="14598" max="14598" width="12.140625" style="161" bestFit="1" customWidth="1"/>
    <col min="14599" max="14599" width="18.140625" style="161" bestFit="1" customWidth="1"/>
    <col min="14600" max="14600" width="9.140625" style="161" bestFit="1"/>
    <col min="14601" max="14601" width="1.7109375" style="161" bestFit="1" customWidth="1"/>
    <col min="14602" max="14848" width="9.140625" style="161"/>
    <col min="14849" max="14849" width="5.42578125" style="161" bestFit="1" customWidth="1"/>
    <col min="14850" max="14850" width="82" style="161" bestFit="1" customWidth="1"/>
    <col min="14851" max="14851" width="13.140625" style="161" bestFit="1" customWidth="1"/>
    <col min="14852" max="14852" width="43" style="161" bestFit="1" customWidth="1"/>
    <col min="14853" max="14853" width="14.140625" style="161" bestFit="1" customWidth="1"/>
    <col min="14854" max="14854" width="12.140625" style="161" bestFit="1" customWidth="1"/>
    <col min="14855" max="14855" width="18.140625" style="161" bestFit="1" customWidth="1"/>
    <col min="14856" max="14856" width="9.140625" style="161" bestFit="1"/>
    <col min="14857" max="14857" width="1.7109375" style="161" bestFit="1" customWidth="1"/>
    <col min="14858" max="15104" width="9.140625" style="161"/>
    <col min="15105" max="15105" width="5.42578125" style="161" bestFit="1" customWidth="1"/>
    <col min="15106" max="15106" width="82" style="161" bestFit="1" customWidth="1"/>
    <col min="15107" max="15107" width="13.140625" style="161" bestFit="1" customWidth="1"/>
    <col min="15108" max="15108" width="43" style="161" bestFit="1" customWidth="1"/>
    <col min="15109" max="15109" width="14.140625" style="161" bestFit="1" customWidth="1"/>
    <col min="15110" max="15110" width="12.140625" style="161" bestFit="1" customWidth="1"/>
    <col min="15111" max="15111" width="18.140625" style="161" bestFit="1" customWidth="1"/>
    <col min="15112" max="15112" width="9.140625" style="161" bestFit="1"/>
    <col min="15113" max="15113" width="1.7109375" style="161" bestFit="1" customWidth="1"/>
    <col min="15114" max="15360" width="9.140625" style="161"/>
    <col min="15361" max="15361" width="5.42578125" style="161" bestFit="1" customWidth="1"/>
    <col min="15362" max="15362" width="82" style="161" bestFit="1" customWidth="1"/>
    <col min="15363" max="15363" width="13.140625" style="161" bestFit="1" customWidth="1"/>
    <col min="15364" max="15364" width="43" style="161" bestFit="1" customWidth="1"/>
    <col min="15365" max="15365" width="14.140625" style="161" bestFit="1" customWidth="1"/>
    <col min="15366" max="15366" width="12.140625" style="161" bestFit="1" customWidth="1"/>
    <col min="15367" max="15367" width="18.140625" style="161" bestFit="1" customWidth="1"/>
    <col min="15368" max="15368" width="9.140625" style="161" bestFit="1"/>
    <col min="15369" max="15369" width="1.7109375" style="161" bestFit="1" customWidth="1"/>
    <col min="15370" max="15616" width="9.140625" style="161"/>
    <col min="15617" max="15617" width="5.42578125" style="161" bestFit="1" customWidth="1"/>
    <col min="15618" max="15618" width="82" style="161" bestFit="1" customWidth="1"/>
    <col min="15619" max="15619" width="13.140625" style="161" bestFit="1" customWidth="1"/>
    <col min="15620" max="15620" width="43" style="161" bestFit="1" customWidth="1"/>
    <col min="15621" max="15621" width="14.140625" style="161" bestFit="1" customWidth="1"/>
    <col min="15622" max="15622" width="12.140625" style="161" bestFit="1" customWidth="1"/>
    <col min="15623" max="15623" width="18.140625" style="161" bestFit="1" customWidth="1"/>
    <col min="15624" max="15624" width="9.140625" style="161" bestFit="1"/>
    <col min="15625" max="15625" width="1.7109375" style="161" bestFit="1" customWidth="1"/>
    <col min="15626" max="15872" width="9.140625" style="161"/>
    <col min="15873" max="15873" width="5.42578125" style="161" bestFit="1" customWidth="1"/>
    <col min="15874" max="15874" width="82" style="161" bestFit="1" customWidth="1"/>
    <col min="15875" max="15875" width="13.140625" style="161" bestFit="1" customWidth="1"/>
    <col min="15876" max="15876" width="43" style="161" bestFit="1" customWidth="1"/>
    <col min="15877" max="15877" width="14.140625" style="161" bestFit="1" customWidth="1"/>
    <col min="15878" max="15878" width="12.140625" style="161" bestFit="1" customWidth="1"/>
    <col min="15879" max="15879" width="18.140625" style="161" bestFit="1" customWidth="1"/>
    <col min="15880" max="15880" width="9.140625" style="161" bestFit="1"/>
    <col min="15881" max="15881" width="1.7109375" style="161" bestFit="1" customWidth="1"/>
    <col min="15882" max="16128" width="9.140625" style="161"/>
    <col min="16129" max="16129" width="5.42578125" style="161" bestFit="1" customWidth="1"/>
    <col min="16130" max="16130" width="82" style="161" bestFit="1" customWidth="1"/>
    <col min="16131" max="16131" width="13.140625" style="161" bestFit="1" customWidth="1"/>
    <col min="16132" max="16132" width="43" style="161" bestFit="1" customWidth="1"/>
    <col min="16133" max="16133" width="14.140625" style="161" bestFit="1" customWidth="1"/>
    <col min="16134" max="16134" width="12.140625" style="161" bestFit="1" customWidth="1"/>
    <col min="16135" max="16135" width="18.140625" style="161" bestFit="1" customWidth="1"/>
    <col min="16136" max="16136" width="9.140625" style="161" bestFit="1"/>
    <col min="16137" max="16137" width="1.7109375" style="161" bestFit="1" customWidth="1"/>
    <col min="16138" max="16384" width="9.140625" style="161"/>
  </cols>
  <sheetData>
    <row r="1" spans="1:12" s="1" customFormat="1" ht="12.75">
      <c r="A1" s="3" t="s">
        <v>0</v>
      </c>
      <c r="B1" s="420" t="s">
        <v>31</v>
      </c>
      <c r="C1" s="420"/>
      <c r="D1" s="420"/>
      <c r="E1" s="420"/>
      <c r="F1" s="4"/>
      <c r="G1" s="4"/>
      <c r="H1" s="4"/>
    </row>
    <row r="2" spans="1:12" s="1" customFormat="1" ht="13.5" thickBot="1">
      <c r="C2" s="5"/>
      <c r="F2" s="4"/>
      <c r="G2" s="4"/>
      <c r="H2" s="4"/>
    </row>
    <row r="3" spans="1:12" s="13" customFormat="1">
      <c r="B3" s="48" t="s">
        <v>1741</v>
      </c>
      <c r="C3" s="421"/>
      <c r="D3" s="424"/>
      <c r="F3" s="18"/>
      <c r="G3" s="18"/>
      <c r="H3" s="18"/>
      <c r="K3" s="211"/>
      <c r="L3" s="211"/>
    </row>
    <row r="4" spans="1:12" s="13" customFormat="1">
      <c r="B4" s="114" t="s">
        <v>3936</v>
      </c>
      <c r="C4" s="422"/>
      <c r="D4" s="425"/>
      <c r="F4" s="18"/>
      <c r="G4" s="18"/>
      <c r="H4" s="18"/>
      <c r="K4" s="211"/>
      <c r="L4" s="211"/>
    </row>
    <row r="5" spans="1:12" s="13" customFormat="1">
      <c r="B5" s="49" t="s">
        <v>1556</v>
      </c>
      <c r="C5" s="422"/>
      <c r="D5" s="425"/>
      <c r="F5" s="18"/>
      <c r="G5" s="18"/>
      <c r="H5" s="18"/>
      <c r="K5" s="211"/>
      <c r="L5" s="211"/>
    </row>
    <row r="6" spans="1:12" s="13" customFormat="1">
      <c r="B6" s="49" t="s">
        <v>3937</v>
      </c>
      <c r="C6" s="422"/>
      <c r="D6" s="425"/>
      <c r="F6" s="18"/>
      <c r="G6" s="18"/>
      <c r="H6" s="18"/>
      <c r="K6" s="211"/>
      <c r="L6" s="211"/>
    </row>
    <row r="7" spans="1:12" s="13" customFormat="1" ht="45.75" thickBot="1">
      <c r="B7" s="50" t="s">
        <v>3938</v>
      </c>
      <c r="C7" s="423"/>
      <c r="D7" s="426"/>
      <c r="F7" s="18"/>
      <c r="G7" s="18"/>
      <c r="H7" s="18"/>
      <c r="K7" s="211"/>
      <c r="L7" s="211"/>
    </row>
    <row r="8" spans="1:12" s="13" customFormat="1" ht="12.75">
      <c r="C8" s="14" t="s">
        <v>1558</v>
      </c>
      <c r="D8" s="14" t="s">
        <v>1559</v>
      </c>
      <c r="F8" s="18"/>
      <c r="G8" s="18"/>
      <c r="H8" s="18"/>
    </row>
    <row r="9" spans="1:12" s="12" customFormat="1" ht="12.75">
      <c r="C9" s="15"/>
      <c r="F9" s="16"/>
      <c r="G9" s="16"/>
      <c r="H9" s="16"/>
    </row>
    <row r="10" spans="1:12" s="12" customFormat="1" ht="12.75">
      <c r="C10" s="15"/>
      <c r="F10" s="16"/>
      <c r="G10" s="16"/>
      <c r="H10" s="16"/>
    </row>
    <row r="11" spans="1:12" s="12" customFormat="1" ht="12.75">
      <c r="B11" s="12" t="s">
        <v>98</v>
      </c>
      <c r="C11" s="15"/>
      <c r="F11" s="16"/>
      <c r="G11" s="16"/>
      <c r="H11" s="16"/>
    </row>
    <row r="12" spans="1:12" s="12" customFormat="1" ht="12.75">
      <c r="C12" s="15"/>
      <c r="F12" s="16"/>
      <c r="G12" s="16"/>
      <c r="H12" s="16"/>
    </row>
    <row r="13" spans="1:12" s="12" customFormat="1" ht="12.75">
      <c r="B13" s="254" t="s">
        <v>99</v>
      </c>
      <c r="C13" s="255" t="s">
        <v>122</v>
      </c>
      <c r="D13" s="254" t="s">
        <v>123</v>
      </c>
      <c r="E13" s="254" t="s">
        <v>101</v>
      </c>
      <c r="F13" s="256" t="s">
        <v>102</v>
      </c>
      <c r="G13" s="256" t="s">
        <v>103</v>
      </c>
      <c r="H13" s="256" t="s">
        <v>104</v>
      </c>
      <c r="I13" s="132" t="s">
        <v>124</v>
      </c>
    </row>
    <row r="14" spans="1:12" s="12" customFormat="1" ht="12.75">
      <c r="B14" s="132" t="s">
        <v>125</v>
      </c>
      <c r="C14" s="200"/>
      <c r="F14" s="16"/>
      <c r="G14" s="16"/>
      <c r="H14" s="16"/>
    </row>
    <row r="15" spans="1:12" s="12" customFormat="1" ht="12.75">
      <c r="B15" s="132" t="s">
        <v>126</v>
      </c>
      <c r="C15" s="200"/>
      <c r="F15" s="16"/>
      <c r="G15" s="16"/>
      <c r="H15" s="16"/>
    </row>
    <row r="16" spans="1:12" s="12" customFormat="1" ht="12.75">
      <c r="B16" s="12" t="s">
        <v>1044</v>
      </c>
      <c r="C16" s="200" t="s">
        <v>127</v>
      </c>
      <c r="D16" s="12" t="s">
        <v>128</v>
      </c>
      <c r="E16" s="12" t="s">
        <v>129</v>
      </c>
      <c r="F16" s="16">
        <v>2096875</v>
      </c>
      <c r="G16" s="16">
        <v>18075.060000000001</v>
      </c>
      <c r="H16" s="16">
        <v>2.59</v>
      </c>
    </row>
    <row r="17" spans="2:8" s="12" customFormat="1" ht="12.75">
      <c r="B17" s="12" t="s">
        <v>1045</v>
      </c>
      <c r="C17" s="200" t="s">
        <v>127</v>
      </c>
      <c r="D17" s="12" t="s">
        <v>465</v>
      </c>
      <c r="E17" s="12" t="s">
        <v>466</v>
      </c>
      <c r="F17" s="16">
        <v>470000</v>
      </c>
      <c r="G17" s="16">
        <v>16242.03</v>
      </c>
      <c r="H17" s="16">
        <v>2.33</v>
      </c>
    </row>
    <row r="18" spans="2:8" s="12" customFormat="1" ht="12.75">
      <c r="B18" s="12" t="s">
        <v>1046</v>
      </c>
      <c r="C18" s="200" t="s">
        <v>127</v>
      </c>
      <c r="D18" s="12" t="s">
        <v>189</v>
      </c>
      <c r="E18" s="12" t="s">
        <v>470</v>
      </c>
      <c r="F18" s="16">
        <v>1937500</v>
      </c>
      <c r="G18" s="16">
        <v>15900.09</v>
      </c>
      <c r="H18" s="16">
        <v>2.2799999999999998</v>
      </c>
    </row>
    <row r="19" spans="2:8" s="12" customFormat="1" ht="12.75">
      <c r="B19" s="12" t="s">
        <v>1047</v>
      </c>
      <c r="C19" s="200" t="s">
        <v>127</v>
      </c>
      <c r="D19" s="12" t="s">
        <v>164</v>
      </c>
      <c r="E19" s="12" t="s">
        <v>303</v>
      </c>
      <c r="F19" s="16">
        <v>2937600</v>
      </c>
      <c r="G19" s="16">
        <v>15146.27</v>
      </c>
      <c r="H19" s="16">
        <v>2.17</v>
      </c>
    </row>
    <row r="20" spans="2:8" s="12" customFormat="1" ht="12.75">
      <c r="B20" s="12" t="s">
        <v>1048</v>
      </c>
      <c r="C20" s="200" t="s">
        <v>127</v>
      </c>
      <c r="D20" s="12" t="s">
        <v>262</v>
      </c>
      <c r="E20" s="12" t="s">
        <v>413</v>
      </c>
      <c r="F20" s="16">
        <v>5697000</v>
      </c>
      <c r="G20" s="16">
        <v>14706.81</v>
      </c>
      <c r="H20" s="16">
        <v>2.11</v>
      </c>
    </row>
    <row r="21" spans="2:8" s="12" customFormat="1" ht="12.75">
      <c r="B21" s="12" t="s">
        <v>1049</v>
      </c>
      <c r="C21" s="200" t="s">
        <v>127</v>
      </c>
      <c r="D21" s="12" t="s">
        <v>193</v>
      </c>
      <c r="E21" s="12" t="s">
        <v>283</v>
      </c>
      <c r="F21" s="16">
        <v>156600</v>
      </c>
      <c r="G21" s="16">
        <v>13824.88</v>
      </c>
      <c r="H21" s="16">
        <v>1.98</v>
      </c>
    </row>
    <row r="22" spans="2:8" s="12" customFormat="1" ht="12.75">
      <c r="B22" s="12" t="s">
        <v>1050</v>
      </c>
      <c r="C22" s="200" t="s">
        <v>127</v>
      </c>
      <c r="D22" s="12" t="s">
        <v>128</v>
      </c>
      <c r="E22" s="12" t="s">
        <v>138</v>
      </c>
      <c r="F22" s="16">
        <v>756400</v>
      </c>
      <c r="G22" s="16">
        <v>13760.43</v>
      </c>
      <c r="H22" s="16">
        <v>1.97</v>
      </c>
    </row>
    <row r="23" spans="2:8" s="12" customFormat="1" ht="12.75">
      <c r="B23" s="12" t="s">
        <v>1051</v>
      </c>
      <c r="C23" s="200" t="s">
        <v>127</v>
      </c>
      <c r="D23" s="12" t="s">
        <v>266</v>
      </c>
      <c r="E23" s="12" t="s">
        <v>374</v>
      </c>
      <c r="F23" s="16">
        <v>5855625</v>
      </c>
      <c r="G23" s="16">
        <v>12677.43</v>
      </c>
      <c r="H23" s="16">
        <v>1.82</v>
      </c>
    </row>
    <row r="24" spans="2:8" s="12" customFormat="1" ht="12.75">
      <c r="B24" s="12" t="s">
        <v>1052</v>
      </c>
      <c r="C24" s="200" t="s">
        <v>127</v>
      </c>
      <c r="D24" s="12" t="s">
        <v>141</v>
      </c>
      <c r="E24" s="12" t="s">
        <v>280</v>
      </c>
      <c r="F24" s="16">
        <v>169375</v>
      </c>
      <c r="G24" s="16">
        <v>12424.93</v>
      </c>
      <c r="H24" s="16">
        <v>1.78</v>
      </c>
    </row>
    <row r="25" spans="2:8" s="12" customFormat="1" ht="12.75">
      <c r="B25" s="12" t="s">
        <v>1053</v>
      </c>
      <c r="C25" s="200" t="s">
        <v>127</v>
      </c>
      <c r="D25" s="12" t="s">
        <v>242</v>
      </c>
      <c r="E25" s="12" t="s">
        <v>373</v>
      </c>
      <c r="F25" s="16">
        <v>1797900</v>
      </c>
      <c r="G25" s="16">
        <v>12082.79</v>
      </c>
      <c r="H25" s="16">
        <v>1.73</v>
      </c>
    </row>
    <row r="26" spans="2:8" s="12" customFormat="1" ht="12.75">
      <c r="B26" s="12" t="s">
        <v>1054</v>
      </c>
      <c r="C26" s="200" t="s">
        <v>127</v>
      </c>
      <c r="D26" s="12" t="s">
        <v>215</v>
      </c>
      <c r="E26" s="12" t="s">
        <v>946</v>
      </c>
      <c r="F26" s="16">
        <v>636600</v>
      </c>
      <c r="G26" s="16">
        <v>11810.84</v>
      </c>
      <c r="H26" s="16">
        <v>1.69</v>
      </c>
    </row>
    <row r="27" spans="2:8" s="12" customFormat="1" ht="12.75">
      <c r="B27" s="12" t="s">
        <v>1055</v>
      </c>
      <c r="C27" s="200" t="s">
        <v>127</v>
      </c>
      <c r="D27" s="12" t="s">
        <v>164</v>
      </c>
      <c r="E27" s="12" t="s">
        <v>165</v>
      </c>
      <c r="F27" s="16">
        <v>455750</v>
      </c>
      <c r="G27" s="16">
        <v>11009.32</v>
      </c>
      <c r="H27" s="16">
        <v>1.58</v>
      </c>
    </row>
    <row r="28" spans="2:8" s="12" customFormat="1" ht="12.75">
      <c r="B28" s="12" t="s">
        <v>1056</v>
      </c>
      <c r="C28" s="200" t="s">
        <v>127</v>
      </c>
      <c r="D28" s="12" t="s">
        <v>133</v>
      </c>
      <c r="E28" s="12" t="s">
        <v>286</v>
      </c>
      <c r="F28" s="16">
        <v>1117200</v>
      </c>
      <c r="G28" s="16">
        <v>10416.209999999999</v>
      </c>
      <c r="H28" s="16">
        <v>1.49</v>
      </c>
    </row>
    <row r="29" spans="2:8" s="12" customFormat="1" ht="12.75">
      <c r="B29" s="12" t="s">
        <v>1057</v>
      </c>
      <c r="C29" s="200" t="s">
        <v>127</v>
      </c>
      <c r="D29" s="12" t="s">
        <v>158</v>
      </c>
      <c r="E29" s="12" t="s">
        <v>159</v>
      </c>
      <c r="F29" s="16">
        <v>1068750</v>
      </c>
      <c r="G29" s="16">
        <v>9002.08</v>
      </c>
      <c r="H29" s="16">
        <v>1.29</v>
      </c>
    </row>
    <row r="30" spans="2:8" s="12" customFormat="1" ht="12.75">
      <c r="B30" s="12" t="s">
        <v>1058</v>
      </c>
      <c r="C30" s="200" t="s">
        <v>127</v>
      </c>
      <c r="D30" s="12" t="s">
        <v>169</v>
      </c>
      <c r="E30" s="12" t="s">
        <v>369</v>
      </c>
      <c r="F30" s="16">
        <v>339000</v>
      </c>
      <c r="G30" s="16">
        <v>8486.7000000000007</v>
      </c>
      <c r="H30" s="16">
        <v>1.22</v>
      </c>
    </row>
    <row r="31" spans="2:8" s="12" customFormat="1" ht="12.75">
      <c r="B31" s="12" t="s">
        <v>1059</v>
      </c>
      <c r="C31" s="200" t="s">
        <v>127</v>
      </c>
      <c r="D31" s="12" t="s">
        <v>187</v>
      </c>
      <c r="E31" s="12" t="s">
        <v>197</v>
      </c>
      <c r="F31" s="16">
        <v>1481700</v>
      </c>
      <c r="G31" s="16">
        <v>7859.68</v>
      </c>
      <c r="H31" s="16">
        <v>1.1299999999999999</v>
      </c>
    </row>
    <row r="32" spans="2:8" s="12" customFormat="1" ht="12.75">
      <c r="B32" s="12" t="s">
        <v>947</v>
      </c>
      <c r="C32" s="200" t="s">
        <v>127</v>
      </c>
      <c r="D32" s="12" t="s">
        <v>128</v>
      </c>
      <c r="E32" s="12" t="s">
        <v>948</v>
      </c>
      <c r="F32" s="16">
        <v>20448000</v>
      </c>
      <c r="G32" s="16">
        <v>7473.74</v>
      </c>
      <c r="H32" s="16">
        <v>1.07</v>
      </c>
    </row>
    <row r="33" spans="2:8" s="12" customFormat="1" ht="12.75">
      <c r="B33" s="12" t="s">
        <v>1060</v>
      </c>
      <c r="C33" s="200" t="s">
        <v>127</v>
      </c>
      <c r="D33" s="12" t="s">
        <v>139</v>
      </c>
      <c r="E33" s="12" t="s">
        <v>281</v>
      </c>
      <c r="F33" s="16">
        <v>207400</v>
      </c>
      <c r="G33" s="16">
        <v>6932.24</v>
      </c>
      <c r="H33" s="16">
        <v>0.99</v>
      </c>
    </row>
    <row r="34" spans="2:8" s="12" customFormat="1" ht="12.75">
      <c r="B34" s="12" t="s">
        <v>1061</v>
      </c>
      <c r="C34" s="200" t="s">
        <v>127</v>
      </c>
      <c r="D34" s="12" t="s">
        <v>169</v>
      </c>
      <c r="E34" s="12" t="s">
        <v>543</v>
      </c>
      <c r="F34" s="16">
        <v>560000</v>
      </c>
      <c r="G34" s="16">
        <v>6186.6</v>
      </c>
      <c r="H34" s="16">
        <v>0.89</v>
      </c>
    </row>
    <row r="35" spans="2:8" s="12" customFormat="1" ht="12.75">
      <c r="B35" s="12" t="s">
        <v>1062</v>
      </c>
      <c r="C35" s="200" t="s">
        <v>127</v>
      </c>
      <c r="D35" s="12" t="s">
        <v>141</v>
      </c>
      <c r="E35" s="12" t="s">
        <v>949</v>
      </c>
      <c r="F35" s="16">
        <v>5443600</v>
      </c>
      <c r="G35" s="16">
        <v>5694.01</v>
      </c>
      <c r="H35" s="16">
        <v>0.82</v>
      </c>
    </row>
    <row r="36" spans="2:8" s="12" customFormat="1" ht="12.75">
      <c r="B36" s="12" t="s">
        <v>1063</v>
      </c>
      <c r="C36" s="200" t="s">
        <v>127</v>
      </c>
      <c r="D36" s="12" t="s">
        <v>224</v>
      </c>
      <c r="E36" s="12" t="s">
        <v>476</v>
      </c>
      <c r="F36" s="16">
        <v>128000</v>
      </c>
      <c r="G36" s="16">
        <v>5610.75</v>
      </c>
      <c r="H36" s="16">
        <v>0.8</v>
      </c>
    </row>
    <row r="37" spans="2:8" s="12" customFormat="1" ht="12.75">
      <c r="B37" s="12" t="s">
        <v>1064</v>
      </c>
      <c r="C37" s="200" t="s">
        <v>127</v>
      </c>
      <c r="D37" s="12" t="s">
        <v>950</v>
      </c>
      <c r="E37" s="12" t="s">
        <v>951</v>
      </c>
      <c r="F37" s="16">
        <v>4361700</v>
      </c>
      <c r="G37" s="16">
        <v>5572.07</v>
      </c>
      <c r="H37" s="16">
        <v>0.8</v>
      </c>
    </row>
    <row r="38" spans="2:8" s="12" customFormat="1" ht="12.75">
      <c r="B38" s="12" t="s">
        <v>1065</v>
      </c>
      <c r="C38" s="200" t="s">
        <v>127</v>
      </c>
      <c r="D38" s="12" t="s">
        <v>181</v>
      </c>
      <c r="E38" s="12" t="s">
        <v>952</v>
      </c>
      <c r="F38" s="16">
        <v>3873750</v>
      </c>
      <c r="G38" s="16">
        <v>5502.66</v>
      </c>
      <c r="H38" s="16">
        <v>0.79</v>
      </c>
    </row>
    <row r="39" spans="2:8" s="12" customFormat="1" ht="12.75">
      <c r="B39" s="12" t="s">
        <v>1066</v>
      </c>
      <c r="C39" s="200" t="s">
        <v>127</v>
      </c>
      <c r="D39" s="12" t="s">
        <v>321</v>
      </c>
      <c r="E39" s="12" t="s">
        <v>537</v>
      </c>
      <c r="F39" s="16">
        <v>3590000</v>
      </c>
      <c r="G39" s="16">
        <v>5480.14</v>
      </c>
      <c r="H39" s="16">
        <v>0.79</v>
      </c>
    </row>
    <row r="40" spans="2:8" s="12" customFormat="1" ht="12.75">
      <c r="B40" s="12" t="s">
        <v>1067</v>
      </c>
      <c r="C40" s="200" t="s">
        <v>127</v>
      </c>
      <c r="D40" s="12" t="s">
        <v>141</v>
      </c>
      <c r="E40" s="12" t="s">
        <v>142</v>
      </c>
      <c r="F40" s="16">
        <v>237300</v>
      </c>
      <c r="G40" s="16">
        <v>5428.83</v>
      </c>
      <c r="H40" s="16">
        <v>0.78</v>
      </c>
    </row>
    <row r="41" spans="2:8" s="12" customFormat="1" ht="12.75">
      <c r="B41" s="12" t="s">
        <v>1068</v>
      </c>
      <c r="C41" s="200" t="s">
        <v>127</v>
      </c>
      <c r="D41" s="12" t="s">
        <v>141</v>
      </c>
      <c r="E41" s="12" t="s">
        <v>576</v>
      </c>
      <c r="F41" s="16">
        <v>1274000</v>
      </c>
      <c r="G41" s="16">
        <v>5272.45</v>
      </c>
      <c r="H41" s="16">
        <v>0.76</v>
      </c>
    </row>
    <row r="42" spans="2:8" s="12" customFormat="1" ht="12.75">
      <c r="B42" s="12" t="s">
        <v>1069</v>
      </c>
      <c r="C42" s="200" t="s">
        <v>127</v>
      </c>
      <c r="D42" s="12" t="s">
        <v>162</v>
      </c>
      <c r="E42" s="12" t="s">
        <v>792</v>
      </c>
      <c r="F42" s="16">
        <v>1359000</v>
      </c>
      <c r="G42" s="16">
        <v>5257.97</v>
      </c>
      <c r="H42" s="16">
        <v>0.75</v>
      </c>
    </row>
    <row r="43" spans="2:8" s="12" customFormat="1" ht="12.75">
      <c r="B43" s="12" t="s">
        <v>1070</v>
      </c>
      <c r="C43" s="200" t="s">
        <v>127</v>
      </c>
      <c r="D43" s="12" t="s">
        <v>141</v>
      </c>
      <c r="E43" s="12" t="s">
        <v>222</v>
      </c>
      <c r="F43" s="16">
        <v>7780000</v>
      </c>
      <c r="G43" s="16">
        <v>5162.03</v>
      </c>
      <c r="H43" s="16">
        <v>0.74</v>
      </c>
    </row>
    <row r="44" spans="2:8" s="12" customFormat="1" ht="12.75">
      <c r="B44" s="12" t="s">
        <v>1071</v>
      </c>
      <c r="C44" s="200" t="s">
        <v>127</v>
      </c>
      <c r="D44" s="12" t="s">
        <v>131</v>
      </c>
      <c r="E44" s="12" t="s">
        <v>406</v>
      </c>
      <c r="F44" s="16">
        <v>7195500</v>
      </c>
      <c r="G44" s="16">
        <v>4817.3900000000003</v>
      </c>
      <c r="H44" s="16">
        <v>0.69</v>
      </c>
    </row>
    <row r="45" spans="2:8" s="12" customFormat="1" ht="12.75">
      <c r="B45" s="12" t="s">
        <v>402</v>
      </c>
      <c r="C45" s="200" t="s">
        <v>127</v>
      </c>
      <c r="D45" s="12" t="s">
        <v>128</v>
      </c>
      <c r="E45" s="12" t="s">
        <v>403</v>
      </c>
      <c r="F45" s="16">
        <v>2008800</v>
      </c>
      <c r="G45" s="16">
        <v>4595.13</v>
      </c>
      <c r="H45" s="16">
        <v>0.66</v>
      </c>
    </row>
    <row r="46" spans="2:8" s="12" customFormat="1" ht="12.75">
      <c r="B46" s="12" t="s">
        <v>1072</v>
      </c>
      <c r="C46" s="200" t="s">
        <v>127</v>
      </c>
      <c r="D46" s="12" t="s">
        <v>162</v>
      </c>
      <c r="E46" s="12" t="s">
        <v>622</v>
      </c>
      <c r="F46" s="16">
        <v>876000</v>
      </c>
      <c r="G46" s="16">
        <v>4472.8599999999997</v>
      </c>
      <c r="H46" s="16">
        <v>0.64</v>
      </c>
    </row>
    <row r="47" spans="2:8" s="12" customFormat="1" ht="12.75">
      <c r="B47" s="12" t="s">
        <v>1073</v>
      </c>
      <c r="C47" s="200" t="s">
        <v>127</v>
      </c>
      <c r="D47" s="12" t="s">
        <v>313</v>
      </c>
      <c r="E47" s="12" t="s">
        <v>314</v>
      </c>
      <c r="F47" s="16">
        <v>486500</v>
      </c>
      <c r="G47" s="16">
        <v>4465.1000000000004</v>
      </c>
      <c r="H47" s="16">
        <v>0.64</v>
      </c>
    </row>
    <row r="48" spans="2:8" s="12" customFormat="1" ht="12.75">
      <c r="B48" s="12" t="s">
        <v>1074</v>
      </c>
      <c r="C48" s="200" t="s">
        <v>127</v>
      </c>
      <c r="D48" s="12" t="s">
        <v>215</v>
      </c>
      <c r="E48" s="12" t="s">
        <v>953</v>
      </c>
      <c r="F48" s="16">
        <v>618000</v>
      </c>
      <c r="G48" s="16">
        <v>4398</v>
      </c>
      <c r="H48" s="16">
        <v>0.63</v>
      </c>
    </row>
    <row r="49" spans="2:8" s="12" customFormat="1" ht="12.75">
      <c r="B49" s="12" t="s">
        <v>1075</v>
      </c>
      <c r="C49" s="200" t="s">
        <v>127</v>
      </c>
      <c r="D49" s="12" t="s">
        <v>266</v>
      </c>
      <c r="E49" s="12" t="s">
        <v>290</v>
      </c>
      <c r="F49" s="16">
        <v>2724600</v>
      </c>
      <c r="G49" s="16">
        <v>4349.82</v>
      </c>
      <c r="H49" s="16">
        <v>0.62</v>
      </c>
    </row>
    <row r="50" spans="2:8" s="12" customFormat="1" ht="12.75">
      <c r="B50" s="12" t="s">
        <v>1076</v>
      </c>
      <c r="C50" s="200" t="s">
        <v>127</v>
      </c>
      <c r="D50" s="12" t="s">
        <v>287</v>
      </c>
      <c r="E50" s="12" t="s">
        <v>854</v>
      </c>
      <c r="F50" s="16">
        <v>5370000</v>
      </c>
      <c r="G50" s="16">
        <v>4121.4799999999996</v>
      </c>
      <c r="H50" s="16">
        <v>0.59</v>
      </c>
    </row>
    <row r="51" spans="2:8" s="12" customFormat="1" ht="12.75">
      <c r="B51" s="12" t="s">
        <v>1077</v>
      </c>
      <c r="C51" s="200" t="s">
        <v>127</v>
      </c>
      <c r="D51" s="12" t="s">
        <v>175</v>
      </c>
      <c r="E51" s="12" t="s">
        <v>410</v>
      </c>
      <c r="F51" s="16">
        <v>175275</v>
      </c>
      <c r="G51" s="16">
        <v>4109.9399999999996</v>
      </c>
      <c r="H51" s="16">
        <v>0.59</v>
      </c>
    </row>
    <row r="52" spans="2:8" s="12" customFormat="1" ht="12.75">
      <c r="B52" s="12" t="s">
        <v>1078</v>
      </c>
      <c r="C52" s="200" t="s">
        <v>127</v>
      </c>
      <c r="D52" s="12" t="s">
        <v>128</v>
      </c>
      <c r="E52" s="12" t="s">
        <v>130</v>
      </c>
      <c r="F52" s="16">
        <v>280500</v>
      </c>
      <c r="G52" s="16">
        <v>3986.89</v>
      </c>
      <c r="H52" s="16">
        <v>0.56999999999999995</v>
      </c>
    </row>
    <row r="53" spans="2:8" s="12" customFormat="1" ht="12.75">
      <c r="B53" s="12" t="s">
        <v>1079</v>
      </c>
      <c r="C53" s="200" t="s">
        <v>127</v>
      </c>
      <c r="D53" s="12" t="s">
        <v>128</v>
      </c>
      <c r="E53" s="12" t="s">
        <v>143</v>
      </c>
      <c r="F53" s="16">
        <v>522000</v>
      </c>
      <c r="G53" s="16">
        <v>3827.3</v>
      </c>
      <c r="H53" s="16">
        <v>0.55000000000000004</v>
      </c>
    </row>
    <row r="54" spans="2:8" s="12" customFormat="1" ht="12.75">
      <c r="B54" s="12" t="s">
        <v>1080</v>
      </c>
      <c r="C54" s="200" t="s">
        <v>127</v>
      </c>
      <c r="D54" s="12" t="s">
        <v>146</v>
      </c>
      <c r="E54" s="12" t="s">
        <v>407</v>
      </c>
      <c r="F54" s="16">
        <v>23750</v>
      </c>
      <c r="G54" s="16">
        <v>3756.03</v>
      </c>
      <c r="H54" s="16">
        <v>0.54</v>
      </c>
    </row>
    <row r="55" spans="2:8" s="12" customFormat="1" ht="12.75">
      <c r="B55" s="12" t="s">
        <v>1081</v>
      </c>
      <c r="C55" s="200" t="s">
        <v>127</v>
      </c>
      <c r="D55" s="12" t="s">
        <v>141</v>
      </c>
      <c r="E55" s="12" t="s">
        <v>844</v>
      </c>
      <c r="F55" s="16">
        <v>430100</v>
      </c>
      <c r="G55" s="16">
        <v>3717.14</v>
      </c>
      <c r="H55" s="16">
        <v>0.53</v>
      </c>
    </row>
    <row r="56" spans="2:8" s="12" customFormat="1" ht="12.75">
      <c r="B56" s="12" t="s">
        <v>1082</v>
      </c>
      <c r="C56" s="200" t="s">
        <v>127</v>
      </c>
      <c r="D56" s="12" t="s">
        <v>248</v>
      </c>
      <c r="E56" s="12" t="s">
        <v>387</v>
      </c>
      <c r="F56" s="16">
        <v>926750</v>
      </c>
      <c r="G56" s="16">
        <v>3677.34</v>
      </c>
      <c r="H56" s="16">
        <v>0.53</v>
      </c>
    </row>
    <row r="57" spans="2:8" s="12" customFormat="1" ht="12.75">
      <c r="B57" s="12" t="s">
        <v>1083</v>
      </c>
      <c r="C57" s="200" t="s">
        <v>127</v>
      </c>
      <c r="D57" s="12" t="s">
        <v>154</v>
      </c>
      <c r="E57" s="12" t="s">
        <v>536</v>
      </c>
      <c r="F57" s="16">
        <v>6037500</v>
      </c>
      <c r="G57" s="16">
        <v>3616.46</v>
      </c>
      <c r="H57" s="16">
        <v>0.52</v>
      </c>
    </row>
    <row r="58" spans="2:8" s="12" customFormat="1" ht="12.75">
      <c r="B58" s="12" t="s">
        <v>1084</v>
      </c>
      <c r="C58" s="200" t="s">
        <v>127</v>
      </c>
      <c r="D58" s="12" t="s">
        <v>150</v>
      </c>
      <c r="E58" s="12" t="s">
        <v>496</v>
      </c>
      <c r="F58" s="16">
        <v>282000</v>
      </c>
      <c r="G58" s="16">
        <v>3372.3</v>
      </c>
      <c r="H58" s="16">
        <v>0.48</v>
      </c>
    </row>
    <row r="59" spans="2:8" s="12" customFormat="1" ht="12.75">
      <c r="B59" s="12" t="s">
        <v>1085</v>
      </c>
      <c r="C59" s="200" t="s">
        <v>127</v>
      </c>
      <c r="D59" s="12" t="s">
        <v>167</v>
      </c>
      <c r="E59" s="12" t="s">
        <v>168</v>
      </c>
      <c r="F59" s="16">
        <v>395100</v>
      </c>
      <c r="G59" s="16">
        <v>3172.06</v>
      </c>
      <c r="H59" s="16">
        <v>0.45</v>
      </c>
    </row>
    <row r="60" spans="2:8" s="12" customFormat="1" ht="12.75">
      <c r="B60" s="12" t="s">
        <v>1086</v>
      </c>
      <c r="C60" s="200" t="s">
        <v>127</v>
      </c>
      <c r="D60" s="12" t="s">
        <v>204</v>
      </c>
      <c r="E60" s="12" t="s">
        <v>853</v>
      </c>
      <c r="F60" s="16">
        <v>933104</v>
      </c>
      <c r="G60" s="16">
        <v>3095.11</v>
      </c>
      <c r="H60" s="16">
        <v>0.44</v>
      </c>
    </row>
    <row r="61" spans="2:8" s="12" customFormat="1" ht="12.75">
      <c r="B61" s="12" t="s">
        <v>1087</v>
      </c>
      <c r="C61" s="200" t="s">
        <v>127</v>
      </c>
      <c r="D61" s="12" t="s">
        <v>187</v>
      </c>
      <c r="E61" s="12" t="s">
        <v>188</v>
      </c>
      <c r="F61" s="16">
        <v>268175</v>
      </c>
      <c r="G61" s="16">
        <v>3087.1</v>
      </c>
      <c r="H61" s="16">
        <v>0.44</v>
      </c>
    </row>
    <row r="62" spans="2:8" s="12" customFormat="1" ht="12.75">
      <c r="B62" s="12" t="s">
        <v>1088</v>
      </c>
      <c r="C62" s="200" t="s">
        <v>127</v>
      </c>
      <c r="D62" s="12" t="s">
        <v>292</v>
      </c>
      <c r="E62" s="12" t="s">
        <v>293</v>
      </c>
      <c r="F62" s="16">
        <v>15760</v>
      </c>
      <c r="G62" s="16">
        <v>3017.22</v>
      </c>
      <c r="H62" s="16">
        <v>0.43</v>
      </c>
    </row>
    <row r="63" spans="2:8" s="12" customFormat="1" ht="12.75">
      <c r="B63" s="12" t="s">
        <v>1089</v>
      </c>
      <c r="C63" s="200" t="s">
        <v>127</v>
      </c>
      <c r="D63" s="12" t="s">
        <v>128</v>
      </c>
      <c r="E63" s="12" t="s">
        <v>429</v>
      </c>
      <c r="F63" s="16">
        <v>2635000</v>
      </c>
      <c r="G63" s="16">
        <v>2997.31</v>
      </c>
      <c r="H63" s="16">
        <v>0.43</v>
      </c>
    </row>
    <row r="64" spans="2:8" s="12" customFormat="1" ht="12.75">
      <c r="B64" s="12" t="s">
        <v>1090</v>
      </c>
      <c r="C64" s="200" t="s">
        <v>127</v>
      </c>
      <c r="D64" s="12" t="s">
        <v>313</v>
      </c>
      <c r="E64" s="12" t="s">
        <v>592</v>
      </c>
      <c r="F64" s="16">
        <v>250575</v>
      </c>
      <c r="G64" s="16">
        <v>2991.61</v>
      </c>
      <c r="H64" s="16">
        <v>0.43</v>
      </c>
    </row>
    <row r="65" spans="2:8" s="12" customFormat="1" ht="12.75">
      <c r="B65" s="12" t="s">
        <v>1091</v>
      </c>
      <c r="C65" s="200" t="s">
        <v>127</v>
      </c>
      <c r="D65" s="12" t="s">
        <v>139</v>
      </c>
      <c r="E65" s="12" t="s">
        <v>721</v>
      </c>
      <c r="F65" s="16">
        <v>157575</v>
      </c>
      <c r="G65" s="16">
        <v>2870.23</v>
      </c>
      <c r="H65" s="16">
        <v>0.41</v>
      </c>
    </row>
    <row r="66" spans="2:8" s="12" customFormat="1" ht="12.75">
      <c r="B66" s="12" t="s">
        <v>1092</v>
      </c>
      <c r="C66" s="200" t="s">
        <v>127</v>
      </c>
      <c r="D66" s="12" t="s">
        <v>160</v>
      </c>
      <c r="E66" s="12" t="s">
        <v>534</v>
      </c>
      <c r="F66" s="16">
        <v>201550</v>
      </c>
      <c r="G66" s="16">
        <v>2862.01</v>
      </c>
      <c r="H66" s="16">
        <v>0.41</v>
      </c>
    </row>
    <row r="67" spans="2:8" s="12" customFormat="1" ht="12.75">
      <c r="B67" s="12" t="s">
        <v>1093</v>
      </c>
      <c r="C67" s="200" t="s">
        <v>127</v>
      </c>
      <c r="D67" s="12" t="s">
        <v>128</v>
      </c>
      <c r="E67" s="12" t="s">
        <v>954</v>
      </c>
      <c r="F67" s="16">
        <v>457000</v>
      </c>
      <c r="G67" s="16">
        <v>2829.74</v>
      </c>
      <c r="H67" s="16">
        <v>0.41</v>
      </c>
    </row>
    <row r="68" spans="2:8" s="12" customFormat="1" ht="12.75">
      <c r="B68" s="12" t="s">
        <v>1094</v>
      </c>
      <c r="C68" s="200" t="s">
        <v>127</v>
      </c>
      <c r="D68" s="12" t="s">
        <v>146</v>
      </c>
      <c r="E68" s="12" t="s">
        <v>207</v>
      </c>
      <c r="F68" s="16">
        <v>1789200</v>
      </c>
      <c r="G68" s="16">
        <v>2808.15</v>
      </c>
      <c r="H68" s="16">
        <v>0.4</v>
      </c>
    </row>
    <row r="69" spans="2:8" s="12" customFormat="1" ht="12.75">
      <c r="B69" s="12" t="s">
        <v>1095</v>
      </c>
      <c r="C69" s="200" t="s">
        <v>127</v>
      </c>
      <c r="D69" s="12" t="s">
        <v>139</v>
      </c>
      <c r="E69" s="12" t="s">
        <v>955</v>
      </c>
      <c r="F69" s="16">
        <v>447700</v>
      </c>
      <c r="G69" s="16">
        <v>2762.31</v>
      </c>
      <c r="H69" s="16">
        <v>0.4</v>
      </c>
    </row>
    <row r="70" spans="2:8" s="12" customFormat="1" ht="12.75">
      <c r="B70" s="12" t="s">
        <v>1096</v>
      </c>
      <c r="C70" s="200" t="s">
        <v>127</v>
      </c>
      <c r="D70" s="12" t="s">
        <v>313</v>
      </c>
      <c r="E70" s="12" t="s">
        <v>494</v>
      </c>
      <c r="F70" s="16">
        <v>770550</v>
      </c>
      <c r="G70" s="16">
        <v>2748.55</v>
      </c>
      <c r="H70" s="16">
        <v>0.39</v>
      </c>
    </row>
    <row r="71" spans="2:8" s="12" customFormat="1" ht="12.75">
      <c r="B71" s="12" t="s">
        <v>1097</v>
      </c>
      <c r="C71" s="200" t="s">
        <v>127</v>
      </c>
      <c r="D71" s="12" t="s">
        <v>181</v>
      </c>
      <c r="E71" s="12" t="s">
        <v>956</v>
      </c>
      <c r="F71" s="16">
        <v>215600</v>
      </c>
      <c r="G71" s="16">
        <v>2627.63</v>
      </c>
      <c r="H71" s="16">
        <v>0.38</v>
      </c>
    </row>
    <row r="72" spans="2:8" s="12" customFormat="1" ht="12.75">
      <c r="B72" s="12" t="s">
        <v>1098</v>
      </c>
      <c r="C72" s="200" t="s">
        <v>127</v>
      </c>
      <c r="D72" s="12" t="s">
        <v>287</v>
      </c>
      <c r="E72" s="12" t="s">
        <v>370</v>
      </c>
      <c r="F72" s="16">
        <v>611250</v>
      </c>
      <c r="G72" s="16">
        <v>2619.8200000000002</v>
      </c>
      <c r="H72" s="16">
        <v>0.38</v>
      </c>
    </row>
    <row r="73" spans="2:8" s="12" customFormat="1" ht="12.75">
      <c r="B73" s="12" t="s">
        <v>1099</v>
      </c>
      <c r="C73" s="200" t="s">
        <v>127</v>
      </c>
      <c r="D73" s="12" t="s">
        <v>177</v>
      </c>
      <c r="E73" s="12" t="s">
        <v>544</v>
      </c>
      <c r="F73" s="16">
        <v>285000</v>
      </c>
      <c r="G73" s="16">
        <v>2594.7800000000002</v>
      </c>
      <c r="H73" s="16">
        <v>0.37</v>
      </c>
    </row>
    <row r="74" spans="2:8" s="12" customFormat="1" ht="12.75">
      <c r="B74" s="12" t="s">
        <v>1100</v>
      </c>
      <c r="C74" s="200" t="s">
        <v>127</v>
      </c>
      <c r="D74" s="12" t="s">
        <v>164</v>
      </c>
      <c r="E74" s="12" t="s">
        <v>179</v>
      </c>
      <c r="F74" s="16">
        <v>40900</v>
      </c>
      <c r="G74" s="16">
        <v>2558.34</v>
      </c>
      <c r="H74" s="16">
        <v>0.37</v>
      </c>
    </row>
    <row r="75" spans="2:8" s="12" customFormat="1" ht="12.75">
      <c r="B75" s="12" t="s">
        <v>1101</v>
      </c>
      <c r="C75" s="200" t="s">
        <v>127</v>
      </c>
      <c r="D75" s="12" t="s">
        <v>128</v>
      </c>
      <c r="E75" s="12" t="s">
        <v>404</v>
      </c>
      <c r="F75" s="16">
        <v>943200</v>
      </c>
      <c r="G75" s="16">
        <v>2514.5700000000002</v>
      </c>
      <c r="H75" s="16">
        <v>0.36</v>
      </c>
    </row>
    <row r="76" spans="2:8" s="12" customFormat="1" ht="12.75">
      <c r="B76" s="12" t="s">
        <v>1102</v>
      </c>
      <c r="C76" s="200" t="s">
        <v>127</v>
      </c>
      <c r="D76" s="12" t="s">
        <v>141</v>
      </c>
      <c r="E76" s="12" t="s">
        <v>957</v>
      </c>
      <c r="F76" s="16">
        <v>2640000</v>
      </c>
      <c r="G76" s="16">
        <v>2481.6</v>
      </c>
      <c r="H76" s="16">
        <v>0.36</v>
      </c>
    </row>
    <row r="77" spans="2:8" s="12" customFormat="1" ht="12.75">
      <c r="B77" s="12" t="s">
        <v>1103</v>
      </c>
      <c r="C77" s="200" t="s">
        <v>127</v>
      </c>
      <c r="D77" s="12" t="s">
        <v>162</v>
      </c>
      <c r="E77" s="12" t="s">
        <v>628</v>
      </c>
      <c r="F77" s="16">
        <v>579600</v>
      </c>
      <c r="G77" s="16">
        <v>2252.62</v>
      </c>
      <c r="H77" s="16">
        <v>0.32</v>
      </c>
    </row>
    <row r="78" spans="2:8" s="12" customFormat="1" ht="12.75">
      <c r="B78" s="12" t="s">
        <v>1104</v>
      </c>
      <c r="C78" s="200" t="s">
        <v>127</v>
      </c>
      <c r="D78" s="12" t="s">
        <v>162</v>
      </c>
      <c r="E78" s="12" t="s">
        <v>409</v>
      </c>
      <c r="F78" s="16">
        <v>754400</v>
      </c>
      <c r="G78" s="16">
        <v>2194.9299999999998</v>
      </c>
      <c r="H78" s="16">
        <v>0.31</v>
      </c>
    </row>
    <row r="79" spans="2:8" s="12" customFormat="1" ht="12.75">
      <c r="B79" s="12" t="s">
        <v>1105</v>
      </c>
      <c r="C79" s="200" t="s">
        <v>127</v>
      </c>
      <c r="D79" s="12" t="s">
        <v>175</v>
      </c>
      <c r="E79" s="12" t="s">
        <v>301</v>
      </c>
      <c r="F79" s="16">
        <v>2166000</v>
      </c>
      <c r="G79" s="16">
        <v>2186.58</v>
      </c>
      <c r="H79" s="16">
        <v>0.31</v>
      </c>
    </row>
    <row r="80" spans="2:8" s="12" customFormat="1" ht="12.75">
      <c r="B80" s="12" t="s">
        <v>1106</v>
      </c>
      <c r="C80" s="200" t="s">
        <v>127</v>
      </c>
      <c r="D80" s="12" t="s">
        <v>146</v>
      </c>
      <c r="E80" s="12" t="s">
        <v>777</v>
      </c>
      <c r="F80" s="16">
        <v>780500</v>
      </c>
      <c r="G80" s="16">
        <v>2175.25</v>
      </c>
      <c r="H80" s="16">
        <v>0.31</v>
      </c>
    </row>
    <row r="81" spans="2:8" s="12" customFormat="1" ht="12.75">
      <c r="B81" s="12" t="s">
        <v>1107</v>
      </c>
      <c r="C81" s="200" t="s">
        <v>127</v>
      </c>
      <c r="D81" s="12" t="s">
        <v>376</v>
      </c>
      <c r="E81" s="12" t="s">
        <v>377</v>
      </c>
      <c r="F81" s="16">
        <v>1008000</v>
      </c>
      <c r="G81" s="16">
        <v>2139.48</v>
      </c>
      <c r="H81" s="16">
        <v>0.31</v>
      </c>
    </row>
    <row r="82" spans="2:8" s="12" customFormat="1" ht="12.75">
      <c r="B82" s="12" t="s">
        <v>1108</v>
      </c>
      <c r="C82" s="200" t="s">
        <v>127</v>
      </c>
      <c r="D82" s="12" t="s">
        <v>371</v>
      </c>
      <c r="E82" s="12" t="s">
        <v>745</v>
      </c>
      <c r="F82" s="16">
        <v>2936750</v>
      </c>
      <c r="G82" s="16">
        <v>2093.9</v>
      </c>
      <c r="H82" s="16">
        <v>0.3</v>
      </c>
    </row>
    <row r="83" spans="2:8" s="12" customFormat="1" ht="12.75">
      <c r="B83" s="12" t="s">
        <v>1109</v>
      </c>
      <c r="C83" s="200" t="s">
        <v>127</v>
      </c>
      <c r="D83" s="12" t="s">
        <v>177</v>
      </c>
      <c r="E83" s="12" t="s">
        <v>178</v>
      </c>
      <c r="F83" s="16">
        <v>385200</v>
      </c>
      <c r="G83" s="16">
        <v>2071.8000000000002</v>
      </c>
      <c r="H83" s="16">
        <v>0.3</v>
      </c>
    </row>
    <row r="84" spans="2:8" s="12" customFormat="1" ht="12.75">
      <c r="B84" s="12" t="s">
        <v>1110</v>
      </c>
      <c r="C84" s="200" t="s">
        <v>127</v>
      </c>
      <c r="D84" s="12" t="s">
        <v>262</v>
      </c>
      <c r="E84" s="12" t="s">
        <v>775</v>
      </c>
      <c r="F84" s="16">
        <v>403500</v>
      </c>
      <c r="G84" s="16">
        <v>2053.21</v>
      </c>
      <c r="H84" s="16">
        <v>0.28999999999999998</v>
      </c>
    </row>
    <row r="85" spans="2:8" s="12" customFormat="1" ht="12.75">
      <c r="B85" s="12" t="s">
        <v>1111</v>
      </c>
      <c r="C85" s="200" t="s">
        <v>127</v>
      </c>
      <c r="D85" s="12" t="s">
        <v>133</v>
      </c>
      <c r="E85" s="12" t="s">
        <v>451</v>
      </c>
      <c r="F85" s="16">
        <v>68200</v>
      </c>
      <c r="G85" s="16">
        <v>2034.07</v>
      </c>
      <c r="H85" s="16">
        <v>0.28999999999999998</v>
      </c>
    </row>
    <row r="86" spans="2:8" s="12" customFormat="1" ht="12.75">
      <c r="B86" s="12" t="s">
        <v>489</v>
      </c>
      <c r="C86" s="200" t="s">
        <v>127</v>
      </c>
      <c r="D86" s="12" t="s">
        <v>128</v>
      </c>
      <c r="E86" s="12" t="s">
        <v>490</v>
      </c>
      <c r="F86" s="16">
        <v>1503450</v>
      </c>
      <c r="G86" s="16">
        <v>1990.57</v>
      </c>
      <c r="H86" s="16">
        <v>0.28999999999999998</v>
      </c>
    </row>
    <row r="87" spans="2:8" s="12" customFormat="1" ht="12.75">
      <c r="B87" s="12" t="s">
        <v>1112</v>
      </c>
      <c r="C87" s="200" t="s">
        <v>127</v>
      </c>
      <c r="D87" s="12" t="s">
        <v>141</v>
      </c>
      <c r="E87" s="12" t="s">
        <v>958</v>
      </c>
      <c r="F87" s="16">
        <v>1456000</v>
      </c>
      <c r="G87" s="16">
        <v>1729</v>
      </c>
      <c r="H87" s="16">
        <v>0.25</v>
      </c>
    </row>
    <row r="88" spans="2:8" s="12" customFormat="1" ht="12.75">
      <c r="B88" s="12" t="s">
        <v>1113</v>
      </c>
      <c r="C88" s="200" t="s">
        <v>127</v>
      </c>
      <c r="D88" s="12" t="s">
        <v>133</v>
      </c>
      <c r="E88" s="12" t="s">
        <v>134</v>
      </c>
      <c r="F88" s="16">
        <v>122100</v>
      </c>
      <c r="G88" s="16">
        <v>1725.82</v>
      </c>
      <c r="H88" s="16">
        <v>0.25</v>
      </c>
    </row>
    <row r="89" spans="2:8" s="12" customFormat="1" ht="12.75">
      <c r="B89" s="12" t="s">
        <v>1114</v>
      </c>
      <c r="C89" s="200" t="s">
        <v>127</v>
      </c>
      <c r="D89" s="12" t="s">
        <v>141</v>
      </c>
      <c r="E89" s="12" t="s">
        <v>959</v>
      </c>
      <c r="F89" s="16">
        <v>2275620</v>
      </c>
      <c r="G89" s="16">
        <v>1699.89</v>
      </c>
      <c r="H89" s="16">
        <v>0.24</v>
      </c>
    </row>
    <row r="90" spans="2:8" s="12" customFormat="1" ht="12.75">
      <c r="B90" s="12" t="s">
        <v>1115</v>
      </c>
      <c r="C90" s="200" t="s">
        <v>127</v>
      </c>
      <c r="D90" s="12" t="s">
        <v>234</v>
      </c>
      <c r="E90" s="12" t="s">
        <v>412</v>
      </c>
      <c r="F90" s="16">
        <v>3300</v>
      </c>
      <c r="G90" s="16">
        <v>1671.98</v>
      </c>
      <c r="H90" s="16">
        <v>0.24</v>
      </c>
    </row>
    <row r="91" spans="2:8" s="12" customFormat="1" ht="12.75">
      <c r="B91" s="12" t="s">
        <v>1116</v>
      </c>
      <c r="C91" s="200" t="s">
        <v>127</v>
      </c>
      <c r="D91" s="12" t="s">
        <v>131</v>
      </c>
      <c r="E91" s="12" t="s">
        <v>132</v>
      </c>
      <c r="F91" s="16">
        <v>70250</v>
      </c>
      <c r="G91" s="16">
        <v>1670.37</v>
      </c>
      <c r="H91" s="16">
        <v>0.24</v>
      </c>
    </row>
    <row r="92" spans="2:8" s="12" customFormat="1" ht="12.75">
      <c r="B92" s="12" t="s">
        <v>1117</v>
      </c>
      <c r="C92" s="200" t="s">
        <v>127</v>
      </c>
      <c r="D92" s="12" t="s">
        <v>162</v>
      </c>
      <c r="E92" s="12" t="s">
        <v>577</v>
      </c>
      <c r="F92" s="16">
        <v>237150</v>
      </c>
      <c r="G92" s="16">
        <v>1612.26</v>
      </c>
      <c r="H92" s="16">
        <v>0.23</v>
      </c>
    </row>
    <row r="93" spans="2:8" s="12" customFormat="1" ht="12.75">
      <c r="B93" s="12" t="s">
        <v>1118</v>
      </c>
      <c r="C93" s="200" t="s">
        <v>127</v>
      </c>
      <c r="D93" s="12" t="s">
        <v>164</v>
      </c>
      <c r="E93" s="12" t="s">
        <v>960</v>
      </c>
      <c r="F93" s="16">
        <v>597400</v>
      </c>
      <c r="G93" s="16">
        <v>1607.6</v>
      </c>
      <c r="H93" s="16">
        <v>0.23</v>
      </c>
    </row>
    <row r="94" spans="2:8" s="12" customFormat="1" ht="12.75">
      <c r="B94" s="12" t="s">
        <v>1119</v>
      </c>
      <c r="C94" s="200" t="s">
        <v>127</v>
      </c>
      <c r="D94" s="12" t="s">
        <v>167</v>
      </c>
      <c r="E94" s="12" t="s">
        <v>961</v>
      </c>
      <c r="F94" s="16">
        <v>457600</v>
      </c>
      <c r="G94" s="16">
        <v>1591.08</v>
      </c>
      <c r="H94" s="16">
        <v>0.23</v>
      </c>
    </row>
    <row r="95" spans="2:8" s="12" customFormat="1" ht="12.75">
      <c r="B95" s="12" t="s">
        <v>1120</v>
      </c>
      <c r="C95" s="200" t="s">
        <v>127</v>
      </c>
      <c r="D95" s="12" t="s">
        <v>262</v>
      </c>
      <c r="E95" s="12" t="s">
        <v>962</v>
      </c>
      <c r="F95" s="16">
        <v>87098</v>
      </c>
      <c r="G95" s="16">
        <v>1557.75</v>
      </c>
      <c r="H95" s="16">
        <v>0.22</v>
      </c>
    </row>
    <row r="96" spans="2:8" s="12" customFormat="1" ht="12.75">
      <c r="B96" s="12" t="s">
        <v>1121</v>
      </c>
      <c r="C96" s="200" t="s">
        <v>127</v>
      </c>
      <c r="D96" s="12" t="s">
        <v>169</v>
      </c>
      <c r="E96" s="12" t="s">
        <v>963</v>
      </c>
      <c r="F96" s="16">
        <v>236600</v>
      </c>
      <c r="G96" s="16">
        <v>1518.14</v>
      </c>
      <c r="H96" s="16">
        <v>0.22</v>
      </c>
    </row>
    <row r="97" spans="2:8" s="12" customFormat="1" ht="12.75">
      <c r="B97" s="12" t="s">
        <v>1122</v>
      </c>
      <c r="C97" s="200" t="s">
        <v>127</v>
      </c>
      <c r="D97" s="12" t="s">
        <v>177</v>
      </c>
      <c r="E97" s="12" t="s">
        <v>560</v>
      </c>
      <c r="F97" s="16">
        <v>92050</v>
      </c>
      <c r="G97" s="16">
        <v>1499.86</v>
      </c>
      <c r="H97" s="16">
        <v>0.22</v>
      </c>
    </row>
    <row r="98" spans="2:8" s="12" customFormat="1" ht="12.75">
      <c r="B98" s="12" t="s">
        <v>1123</v>
      </c>
      <c r="C98" s="200" t="s">
        <v>127</v>
      </c>
      <c r="D98" s="12" t="s">
        <v>148</v>
      </c>
      <c r="E98" s="12" t="s">
        <v>435</v>
      </c>
      <c r="F98" s="16">
        <v>126500</v>
      </c>
      <c r="G98" s="16">
        <v>1455.76</v>
      </c>
      <c r="H98" s="16">
        <v>0.21</v>
      </c>
    </row>
    <row r="99" spans="2:8" s="12" customFormat="1" ht="12.75">
      <c r="B99" s="12" t="s">
        <v>1124</v>
      </c>
      <c r="C99" s="200" t="s">
        <v>127</v>
      </c>
      <c r="D99" s="12" t="s">
        <v>128</v>
      </c>
      <c r="E99" s="12" t="s">
        <v>289</v>
      </c>
      <c r="F99" s="16">
        <v>119700</v>
      </c>
      <c r="G99" s="16">
        <v>1418.68</v>
      </c>
      <c r="H99" s="16">
        <v>0.2</v>
      </c>
    </row>
    <row r="100" spans="2:8" s="12" customFormat="1" ht="12.75">
      <c r="B100" s="12" t="s">
        <v>1125</v>
      </c>
      <c r="C100" s="200" t="s">
        <v>127</v>
      </c>
      <c r="D100" s="12" t="s">
        <v>162</v>
      </c>
      <c r="E100" s="12" t="s">
        <v>964</v>
      </c>
      <c r="F100" s="16">
        <v>252900</v>
      </c>
      <c r="G100" s="16">
        <v>1297.3800000000001</v>
      </c>
      <c r="H100" s="16">
        <v>0.19</v>
      </c>
    </row>
    <row r="101" spans="2:8" s="12" customFormat="1" ht="12.75">
      <c r="B101" s="12" t="s">
        <v>1126</v>
      </c>
      <c r="C101" s="200" t="s">
        <v>127</v>
      </c>
      <c r="D101" s="12" t="s">
        <v>133</v>
      </c>
      <c r="E101" s="12" t="s">
        <v>135</v>
      </c>
      <c r="F101" s="16">
        <v>41250</v>
      </c>
      <c r="G101" s="16">
        <v>1239.3800000000001</v>
      </c>
      <c r="H101" s="16">
        <v>0.18</v>
      </c>
    </row>
    <row r="102" spans="2:8" s="12" customFormat="1" ht="12.75">
      <c r="B102" s="12" t="s">
        <v>1127</v>
      </c>
      <c r="C102" s="200" t="s">
        <v>127</v>
      </c>
      <c r="D102" s="12" t="s">
        <v>242</v>
      </c>
      <c r="E102" s="12" t="s">
        <v>375</v>
      </c>
      <c r="F102" s="16">
        <v>41000</v>
      </c>
      <c r="G102" s="16">
        <v>1229.32</v>
      </c>
      <c r="H102" s="16">
        <v>0.18</v>
      </c>
    </row>
    <row r="103" spans="2:8" s="12" customFormat="1" ht="12.75">
      <c r="B103" s="12" t="s">
        <v>1128</v>
      </c>
      <c r="C103" s="200" t="s">
        <v>127</v>
      </c>
      <c r="D103" s="12" t="s">
        <v>204</v>
      </c>
      <c r="E103" s="12" t="s">
        <v>965</v>
      </c>
      <c r="F103" s="16">
        <v>602600</v>
      </c>
      <c r="G103" s="16">
        <v>1195.56</v>
      </c>
      <c r="H103" s="16">
        <v>0.17</v>
      </c>
    </row>
    <row r="104" spans="2:8" s="12" customFormat="1" ht="12.75">
      <c r="B104" s="12" t="s">
        <v>1129</v>
      </c>
      <c r="C104" s="200" t="s">
        <v>127</v>
      </c>
      <c r="D104" s="12" t="s">
        <v>131</v>
      </c>
      <c r="E104" s="12" t="s">
        <v>380</v>
      </c>
      <c r="F104" s="16">
        <v>540000</v>
      </c>
      <c r="G104" s="16">
        <v>1168.02</v>
      </c>
      <c r="H104" s="16">
        <v>0.17</v>
      </c>
    </row>
    <row r="105" spans="2:8" s="12" customFormat="1" ht="12.75">
      <c r="B105" s="12" t="s">
        <v>1130</v>
      </c>
      <c r="C105" s="200" t="s">
        <v>127</v>
      </c>
      <c r="D105" s="12" t="s">
        <v>128</v>
      </c>
      <c r="E105" s="12" t="s">
        <v>411</v>
      </c>
      <c r="F105" s="16">
        <v>960000</v>
      </c>
      <c r="G105" s="16">
        <v>1140</v>
      </c>
      <c r="H105" s="16">
        <v>0.16</v>
      </c>
    </row>
    <row r="106" spans="2:8" s="12" customFormat="1" ht="12.75">
      <c r="B106" s="12" t="s">
        <v>1131</v>
      </c>
      <c r="C106" s="200" t="s">
        <v>127</v>
      </c>
      <c r="D106" s="12" t="s">
        <v>287</v>
      </c>
      <c r="E106" s="12" t="s">
        <v>468</v>
      </c>
      <c r="F106" s="16">
        <v>172800</v>
      </c>
      <c r="G106" s="16">
        <v>1091.49</v>
      </c>
      <c r="H106" s="16">
        <v>0.16</v>
      </c>
    </row>
    <row r="107" spans="2:8" s="12" customFormat="1" ht="12.75">
      <c r="B107" s="12" t="s">
        <v>1132</v>
      </c>
      <c r="C107" s="200" t="s">
        <v>127</v>
      </c>
      <c r="D107" s="12" t="s">
        <v>154</v>
      </c>
      <c r="E107" s="12" t="s">
        <v>559</v>
      </c>
      <c r="F107" s="16">
        <v>38775</v>
      </c>
      <c r="G107" s="16">
        <v>1074.3800000000001</v>
      </c>
      <c r="H107" s="16">
        <v>0.15</v>
      </c>
    </row>
    <row r="108" spans="2:8" s="12" customFormat="1" ht="12.75">
      <c r="B108" s="12" t="s">
        <v>1133</v>
      </c>
      <c r="C108" s="200" t="s">
        <v>127</v>
      </c>
      <c r="D108" s="12" t="s">
        <v>141</v>
      </c>
      <c r="E108" s="12" t="s">
        <v>791</v>
      </c>
      <c r="F108" s="16">
        <v>142500</v>
      </c>
      <c r="G108" s="16">
        <v>1043.3900000000001</v>
      </c>
      <c r="H108" s="16">
        <v>0.15</v>
      </c>
    </row>
    <row r="109" spans="2:8" s="12" customFormat="1" ht="12.75">
      <c r="B109" s="12" t="s">
        <v>1134</v>
      </c>
      <c r="C109" s="200" t="s">
        <v>127</v>
      </c>
      <c r="D109" s="12" t="s">
        <v>139</v>
      </c>
      <c r="E109" s="12" t="s">
        <v>319</v>
      </c>
      <c r="F109" s="16">
        <v>114000</v>
      </c>
      <c r="G109" s="16">
        <v>1033.3499999999999</v>
      </c>
      <c r="H109" s="16">
        <v>0.15</v>
      </c>
    </row>
    <row r="110" spans="2:8" s="12" customFormat="1" ht="12.75">
      <c r="B110" s="12" t="s">
        <v>1135</v>
      </c>
      <c r="C110" s="200" t="s">
        <v>127</v>
      </c>
      <c r="D110" s="12" t="s">
        <v>133</v>
      </c>
      <c r="E110" s="12" t="s">
        <v>199</v>
      </c>
      <c r="F110" s="16">
        <v>354900</v>
      </c>
      <c r="G110" s="16">
        <v>1002.42</v>
      </c>
      <c r="H110" s="16">
        <v>0.14000000000000001</v>
      </c>
    </row>
    <row r="111" spans="2:8" s="12" customFormat="1" ht="12.75">
      <c r="B111" s="12" t="s">
        <v>1136</v>
      </c>
      <c r="C111" s="200" t="s">
        <v>127</v>
      </c>
      <c r="D111" s="12" t="s">
        <v>242</v>
      </c>
      <c r="E111" s="12" t="s">
        <v>378</v>
      </c>
      <c r="F111" s="16">
        <v>310500</v>
      </c>
      <c r="G111" s="16">
        <v>991.89</v>
      </c>
      <c r="H111" s="16">
        <v>0.14000000000000001</v>
      </c>
    </row>
    <row r="112" spans="2:8" s="12" customFormat="1" ht="12.75">
      <c r="B112" s="12" t="s">
        <v>1137</v>
      </c>
      <c r="C112" s="200" t="s">
        <v>127</v>
      </c>
      <c r="D112" s="12" t="s">
        <v>248</v>
      </c>
      <c r="E112" s="12" t="s">
        <v>966</v>
      </c>
      <c r="F112" s="16">
        <v>116000</v>
      </c>
      <c r="G112" s="16">
        <v>965.29</v>
      </c>
      <c r="H112" s="16">
        <v>0.14000000000000001</v>
      </c>
    </row>
    <row r="113" spans="2:8" s="12" customFormat="1" ht="12.75">
      <c r="B113" s="12" t="s">
        <v>1138</v>
      </c>
      <c r="C113" s="200" t="s">
        <v>127</v>
      </c>
      <c r="D113" s="12" t="s">
        <v>266</v>
      </c>
      <c r="E113" s="12" t="s">
        <v>384</v>
      </c>
      <c r="F113" s="16">
        <v>195000</v>
      </c>
      <c r="G113" s="16">
        <v>949.46</v>
      </c>
      <c r="H113" s="16">
        <v>0.14000000000000001</v>
      </c>
    </row>
    <row r="114" spans="2:8" s="12" customFormat="1" ht="12.75">
      <c r="B114" s="12" t="s">
        <v>1139</v>
      </c>
      <c r="C114" s="200" t="s">
        <v>127</v>
      </c>
      <c r="D114" s="12" t="s">
        <v>139</v>
      </c>
      <c r="E114" s="12" t="s">
        <v>539</v>
      </c>
      <c r="F114" s="16">
        <v>57750</v>
      </c>
      <c r="G114" s="16">
        <v>943.92</v>
      </c>
      <c r="H114" s="16">
        <v>0.14000000000000001</v>
      </c>
    </row>
    <row r="115" spans="2:8" s="12" customFormat="1" ht="12.75">
      <c r="B115" s="12" t="s">
        <v>1140</v>
      </c>
      <c r="C115" s="200" t="s">
        <v>127</v>
      </c>
      <c r="D115" s="12" t="s">
        <v>371</v>
      </c>
      <c r="E115" s="12" t="s">
        <v>967</v>
      </c>
      <c r="F115" s="16">
        <v>834200</v>
      </c>
      <c r="G115" s="16">
        <v>892.18</v>
      </c>
      <c r="H115" s="16">
        <v>0.13</v>
      </c>
    </row>
    <row r="116" spans="2:8" s="12" customFormat="1" ht="12.75">
      <c r="B116" s="12" t="s">
        <v>1141</v>
      </c>
      <c r="C116" s="200" t="s">
        <v>127</v>
      </c>
      <c r="D116" s="12" t="s">
        <v>136</v>
      </c>
      <c r="E116" s="12" t="s">
        <v>144</v>
      </c>
      <c r="F116" s="16">
        <v>32700</v>
      </c>
      <c r="G116" s="16">
        <v>881.74</v>
      </c>
      <c r="H116" s="16">
        <v>0.13</v>
      </c>
    </row>
    <row r="117" spans="2:8" s="12" customFormat="1" ht="12.75">
      <c r="B117" s="12" t="s">
        <v>1142</v>
      </c>
      <c r="C117" s="200" t="s">
        <v>127</v>
      </c>
      <c r="D117" s="12" t="s">
        <v>162</v>
      </c>
      <c r="E117" s="12" t="s">
        <v>285</v>
      </c>
      <c r="F117" s="16">
        <v>91700</v>
      </c>
      <c r="G117" s="16">
        <v>869.91</v>
      </c>
      <c r="H117" s="16">
        <v>0.12</v>
      </c>
    </row>
    <row r="118" spans="2:8" s="12" customFormat="1" ht="12.75">
      <c r="B118" s="12" t="s">
        <v>1143</v>
      </c>
      <c r="C118" s="200" t="s">
        <v>127</v>
      </c>
      <c r="D118" s="12" t="s">
        <v>169</v>
      </c>
      <c r="E118" s="12" t="s">
        <v>968</v>
      </c>
      <c r="F118" s="16">
        <v>26500</v>
      </c>
      <c r="G118" s="16">
        <v>712.93</v>
      </c>
      <c r="H118" s="16">
        <v>0.1</v>
      </c>
    </row>
    <row r="119" spans="2:8" s="12" customFormat="1" ht="12.75">
      <c r="B119" s="12" t="s">
        <v>1144</v>
      </c>
      <c r="C119" s="200" t="s">
        <v>127</v>
      </c>
      <c r="D119" s="12" t="s">
        <v>141</v>
      </c>
      <c r="E119" s="12" t="s">
        <v>713</v>
      </c>
      <c r="F119" s="16">
        <v>146250</v>
      </c>
      <c r="G119" s="16">
        <v>701.71</v>
      </c>
      <c r="H119" s="16">
        <v>0.1</v>
      </c>
    </row>
    <row r="120" spans="2:8" s="12" customFormat="1" ht="12.75">
      <c r="B120" s="12" t="s">
        <v>1145</v>
      </c>
      <c r="C120" s="200" t="s">
        <v>127</v>
      </c>
      <c r="D120" s="12" t="s">
        <v>169</v>
      </c>
      <c r="E120" s="12" t="s">
        <v>755</v>
      </c>
      <c r="F120" s="16">
        <v>6825</v>
      </c>
      <c r="G120" s="16">
        <v>615.88</v>
      </c>
      <c r="H120" s="16">
        <v>0.09</v>
      </c>
    </row>
    <row r="121" spans="2:8" s="12" customFormat="1" ht="12.75">
      <c r="B121" s="12" t="s">
        <v>1146</v>
      </c>
      <c r="C121" s="200" t="s">
        <v>127</v>
      </c>
      <c r="D121" s="12" t="s">
        <v>154</v>
      </c>
      <c r="E121" s="12" t="s">
        <v>499</v>
      </c>
      <c r="F121" s="16">
        <v>18750</v>
      </c>
      <c r="G121" s="16">
        <v>579.08000000000004</v>
      </c>
      <c r="H121" s="16">
        <v>0.08</v>
      </c>
    </row>
    <row r="122" spans="2:8" s="12" customFormat="1" ht="12.75">
      <c r="B122" s="12" t="s">
        <v>1147</v>
      </c>
      <c r="C122" s="200" t="s">
        <v>127</v>
      </c>
      <c r="D122" s="12" t="s">
        <v>193</v>
      </c>
      <c r="E122" s="12" t="s">
        <v>310</v>
      </c>
      <c r="F122" s="16">
        <v>21900</v>
      </c>
      <c r="G122" s="16">
        <v>558.27</v>
      </c>
      <c r="H122" s="16">
        <v>0.08</v>
      </c>
    </row>
    <row r="123" spans="2:8" s="12" customFormat="1" ht="12.75">
      <c r="B123" s="12" t="s">
        <v>1148</v>
      </c>
      <c r="C123" s="200" t="s">
        <v>127</v>
      </c>
      <c r="D123" s="12" t="s">
        <v>128</v>
      </c>
      <c r="E123" s="12" t="s">
        <v>427</v>
      </c>
      <c r="F123" s="16">
        <v>1095000</v>
      </c>
      <c r="G123" s="16">
        <v>545.86</v>
      </c>
      <c r="H123" s="16">
        <v>0.08</v>
      </c>
    </row>
    <row r="124" spans="2:8" s="12" customFormat="1" ht="12.75">
      <c r="B124" s="12" t="s">
        <v>1149</v>
      </c>
      <c r="C124" s="200" t="s">
        <v>127</v>
      </c>
      <c r="D124" s="12" t="s">
        <v>141</v>
      </c>
      <c r="E124" s="12" t="s">
        <v>969</v>
      </c>
      <c r="F124" s="16">
        <v>498000</v>
      </c>
      <c r="G124" s="16">
        <v>485.3</v>
      </c>
      <c r="H124" s="16">
        <v>7.0000000000000007E-2</v>
      </c>
    </row>
    <row r="125" spans="2:8" s="12" customFormat="1" ht="12.75">
      <c r="B125" s="12" t="s">
        <v>1150</v>
      </c>
      <c r="C125" s="200" t="s">
        <v>127</v>
      </c>
      <c r="D125" s="12" t="s">
        <v>162</v>
      </c>
      <c r="E125" s="12" t="s">
        <v>629</v>
      </c>
      <c r="F125" s="16">
        <v>31000</v>
      </c>
      <c r="G125" s="16">
        <v>483.55</v>
      </c>
      <c r="H125" s="16">
        <v>7.0000000000000007E-2</v>
      </c>
    </row>
    <row r="126" spans="2:8" s="12" customFormat="1" ht="12.75">
      <c r="B126" s="12" t="s">
        <v>1151</v>
      </c>
      <c r="C126" s="200" t="s">
        <v>127</v>
      </c>
      <c r="D126" s="12" t="s">
        <v>248</v>
      </c>
      <c r="E126" s="12" t="s">
        <v>970</v>
      </c>
      <c r="F126" s="16">
        <v>512400</v>
      </c>
      <c r="G126" s="16">
        <v>446.04</v>
      </c>
      <c r="H126" s="16">
        <v>0.06</v>
      </c>
    </row>
    <row r="127" spans="2:8" s="12" customFormat="1" ht="12.75">
      <c r="B127" s="12" t="s">
        <v>1152</v>
      </c>
      <c r="C127" s="200" t="s">
        <v>127</v>
      </c>
      <c r="D127" s="12" t="s">
        <v>242</v>
      </c>
      <c r="E127" s="12" t="s">
        <v>381</v>
      </c>
      <c r="F127" s="16">
        <v>44100</v>
      </c>
      <c r="G127" s="16">
        <v>438.44</v>
      </c>
      <c r="H127" s="16">
        <v>0.06</v>
      </c>
    </row>
    <row r="128" spans="2:8" s="12" customFormat="1" ht="12.75">
      <c r="B128" s="12" t="s">
        <v>1153</v>
      </c>
      <c r="C128" s="200" t="s">
        <v>127</v>
      </c>
      <c r="D128" s="12" t="s">
        <v>371</v>
      </c>
      <c r="E128" s="12" t="s">
        <v>372</v>
      </c>
      <c r="F128" s="16">
        <v>109650</v>
      </c>
      <c r="G128" s="16">
        <v>428.24</v>
      </c>
      <c r="H128" s="16">
        <v>0.06</v>
      </c>
    </row>
    <row r="129" spans="2:8" s="12" customFormat="1" ht="12.75">
      <c r="B129" s="12" t="s">
        <v>1154</v>
      </c>
      <c r="C129" s="200" t="s">
        <v>127</v>
      </c>
      <c r="D129" s="12" t="s">
        <v>152</v>
      </c>
      <c r="E129" s="12" t="s">
        <v>153</v>
      </c>
      <c r="F129" s="16">
        <v>21600</v>
      </c>
      <c r="G129" s="16">
        <v>399.1</v>
      </c>
      <c r="H129" s="16">
        <v>0.06</v>
      </c>
    </row>
    <row r="130" spans="2:8" s="12" customFormat="1" ht="12.75">
      <c r="B130" s="12" t="s">
        <v>1155</v>
      </c>
      <c r="C130" s="200" t="s">
        <v>127</v>
      </c>
      <c r="D130" s="12" t="s">
        <v>385</v>
      </c>
      <c r="E130" s="12" t="s">
        <v>386</v>
      </c>
      <c r="F130" s="16">
        <v>139500</v>
      </c>
      <c r="G130" s="16">
        <v>376.72</v>
      </c>
      <c r="H130" s="16">
        <v>0.05</v>
      </c>
    </row>
    <row r="131" spans="2:8" s="12" customFormat="1" ht="12.75">
      <c r="B131" s="12" t="s">
        <v>1156</v>
      </c>
      <c r="C131" s="200" t="s">
        <v>127</v>
      </c>
      <c r="D131" s="12" t="s">
        <v>248</v>
      </c>
      <c r="E131" s="12" t="s">
        <v>401</v>
      </c>
      <c r="F131" s="16">
        <v>177000</v>
      </c>
      <c r="G131" s="16">
        <v>353.82</v>
      </c>
      <c r="H131" s="16">
        <v>0.05</v>
      </c>
    </row>
    <row r="132" spans="2:8" s="12" customFormat="1" ht="12.75">
      <c r="B132" s="12" t="s">
        <v>1157</v>
      </c>
      <c r="C132" s="200" t="s">
        <v>127</v>
      </c>
      <c r="D132" s="12" t="s">
        <v>131</v>
      </c>
      <c r="E132" s="12" t="s">
        <v>388</v>
      </c>
      <c r="F132" s="16">
        <v>115200</v>
      </c>
      <c r="G132" s="16">
        <v>351.13</v>
      </c>
      <c r="H132" s="16">
        <v>0.05</v>
      </c>
    </row>
    <row r="133" spans="2:8" s="12" customFormat="1" ht="12.75">
      <c r="B133" s="12" t="s">
        <v>1158</v>
      </c>
      <c r="C133" s="200" t="s">
        <v>127</v>
      </c>
      <c r="D133" s="12" t="s">
        <v>133</v>
      </c>
      <c r="E133" s="12" t="s">
        <v>186</v>
      </c>
      <c r="F133" s="16">
        <v>10200</v>
      </c>
      <c r="G133" s="16">
        <v>322.23</v>
      </c>
      <c r="H133" s="16">
        <v>0.05</v>
      </c>
    </row>
    <row r="134" spans="2:8" s="12" customFormat="1" ht="12.75">
      <c r="B134" s="12" t="s">
        <v>1159</v>
      </c>
      <c r="C134" s="200" t="s">
        <v>127</v>
      </c>
      <c r="D134" s="12" t="s">
        <v>164</v>
      </c>
      <c r="E134" s="12" t="s">
        <v>368</v>
      </c>
      <c r="F134" s="16">
        <v>18525</v>
      </c>
      <c r="G134" s="16">
        <v>310.27</v>
      </c>
      <c r="H134" s="16">
        <v>0.04</v>
      </c>
    </row>
    <row r="135" spans="2:8" s="12" customFormat="1" ht="12.75">
      <c r="B135" s="12" t="s">
        <v>1160</v>
      </c>
      <c r="C135" s="200" t="s">
        <v>127</v>
      </c>
      <c r="D135" s="12" t="s">
        <v>169</v>
      </c>
      <c r="E135" s="12" t="s">
        <v>971</v>
      </c>
      <c r="F135" s="16">
        <v>38250</v>
      </c>
      <c r="G135" s="16">
        <v>284.98</v>
      </c>
      <c r="H135" s="16">
        <v>0.04</v>
      </c>
    </row>
    <row r="136" spans="2:8" s="12" customFormat="1" ht="12.75">
      <c r="B136" s="12" t="s">
        <v>1161</v>
      </c>
      <c r="C136" s="200" t="s">
        <v>127</v>
      </c>
      <c r="D136" s="12" t="s">
        <v>146</v>
      </c>
      <c r="E136" s="12" t="s">
        <v>741</v>
      </c>
      <c r="F136" s="16">
        <v>15000</v>
      </c>
      <c r="G136" s="16">
        <v>282.55</v>
      </c>
      <c r="H136" s="16">
        <v>0.04</v>
      </c>
    </row>
    <row r="137" spans="2:8" s="12" customFormat="1" ht="12.75">
      <c r="B137" s="12" t="s">
        <v>1162</v>
      </c>
      <c r="C137" s="200" t="s">
        <v>127</v>
      </c>
      <c r="D137" s="12" t="s">
        <v>133</v>
      </c>
      <c r="E137" s="12" t="s">
        <v>456</v>
      </c>
      <c r="F137" s="16">
        <v>50250</v>
      </c>
      <c r="G137" s="16">
        <v>259.99</v>
      </c>
      <c r="H137" s="16">
        <v>0.04</v>
      </c>
    </row>
    <row r="138" spans="2:8" s="12" customFormat="1" ht="12.75">
      <c r="B138" s="12" t="s">
        <v>1163</v>
      </c>
      <c r="C138" s="200" t="s">
        <v>127</v>
      </c>
      <c r="D138" s="12" t="s">
        <v>248</v>
      </c>
      <c r="E138" s="12" t="s">
        <v>249</v>
      </c>
      <c r="F138" s="16">
        <v>100000</v>
      </c>
      <c r="G138" s="16">
        <v>230.95</v>
      </c>
      <c r="H138" s="16">
        <v>0.03</v>
      </c>
    </row>
    <row r="139" spans="2:8" s="12" customFormat="1" ht="12.75">
      <c r="B139" s="12" t="s">
        <v>1164</v>
      </c>
      <c r="C139" s="200" t="s">
        <v>127</v>
      </c>
      <c r="D139" s="12" t="s">
        <v>187</v>
      </c>
      <c r="E139" s="12" t="s">
        <v>307</v>
      </c>
      <c r="F139" s="16">
        <v>17250</v>
      </c>
      <c r="G139" s="16">
        <v>215.7</v>
      </c>
      <c r="H139" s="16">
        <v>0.03</v>
      </c>
    </row>
    <row r="140" spans="2:8" s="12" customFormat="1" ht="12.75">
      <c r="B140" s="12" t="s">
        <v>1165</v>
      </c>
      <c r="C140" s="200" t="s">
        <v>127</v>
      </c>
      <c r="D140" s="12" t="s">
        <v>141</v>
      </c>
      <c r="E140" s="12" t="s">
        <v>299</v>
      </c>
      <c r="F140" s="16">
        <v>22400</v>
      </c>
      <c r="G140" s="16">
        <v>204.62</v>
      </c>
      <c r="H140" s="16">
        <v>0.03</v>
      </c>
    </row>
    <row r="141" spans="2:8" s="12" customFormat="1" ht="12.75">
      <c r="B141" s="12" t="s">
        <v>1166</v>
      </c>
      <c r="C141" s="200" t="s">
        <v>127</v>
      </c>
      <c r="D141" s="12" t="s">
        <v>139</v>
      </c>
      <c r="E141" s="12" t="s">
        <v>140</v>
      </c>
      <c r="F141" s="16">
        <v>7500</v>
      </c>
      <c r="G141" s="16">
        <v>195.52</v>
      </c>
      <c r="H141" s="16">
        <v>0.03</v>
      </c>
    </row>
    <row r="142" spans="2:8" s="12" customFormat="1" ht="12.75">
      <c r="B142" s="12" t="s">
        <v>1167</v>
      </c>
      <c r="C142" s="200" t="s">
        <v>127</v>
      </c>
      <c r="D142" s="12" t="s">
        <v>164</v>
      </c>
      <c r="E142" s="12" t="s">
        <v>972</v>
      </c>
      <c r="F142" s="16">
        <v>9500</v>
      </c>
      <c r="G142" s="16">
        <v>151.81</v>
      </c>
      <c r="H142" s="16">
        <v>0.02</v>
      </c>
    </row>
    <row r="143" spans="2:8" s="12" customFormat="1" ht="12.75">
      <c r="B143" s="12" t="s">
        <v>1168</v>
      </c>
      <c r="C143" s="200" t="s">
        <v>127</v>
      </c>
      <c r="D143" s="12" t="s">
        <v>160</v>
      </c>
      <c r="E143" s="12" t="s">
        <v>573</v>
      </c>
      <c r="F143" s="16">
        <v>36400</v>
      </c>
      <c r="G143" s="16">
        <v>127.07</v>
      </c>
      <c r="H143" s="16">
        <v>0.02</v>
      </c>
    </row>
    <row r="144" spans="2:8" s="12" customFormat="1" ht="12.75">
      <c r="B144" s="12" t="s">
        <v>1169</v>
      </c>
      <c r="C144" s="200" t="s">
        <v>127</v>
      </c>
      <c r="D144" s="12" t="s">
        <v>162</v>
      </c>
      <c r="E144" s="12" t="s">
        <v>625</v>
      </c>
      <c r="F144" s="16">
        <v>520</v>
      </c>
      <c r="G144" s="16">
        <v>99.52</v>
      </c>
      <c r="H144" s="16">
        <v>0.01</v>
      </c>
    </row>
    <row r="145" spans="2:9" s="12" customFormat="1" ht="12.75">
      <c r="B145" s="12" t="s">
        <v>1170</v>
      </c>
      <c r="C145" s="200" t="s">
        <v>127</v>
      </c>
      <c r="D145" s="12" t="s">
        <v>287</v>
      </c>
      <c r="E145" s="12" t="s">
        <v>288</v>
      </c>
      <c r="F145" s="16">
        <v>85000</v>
      </c>
      <c r="G145" s="16">
        <v>84.41</v>
      </c>
      <c r="H145" s="16">
        <v>0.01</v>
      </c>
    </row>
    <row r="146" spans="2:9" s="12" customFormat="1" ht="12.75">
      <c r="B146" s="12" t="s">
        <v>1171</v>
      </c>
      <c r="C146" s="200" t="s">
        <v>127</v>
      </c>
      <c r="D146" s="12" t="s">
        <v>193</v>
      </c>
      <c r="E146" s="12" t="s">
        <v>282</v>
      </c>
      <c r="F146" s="16">
        <v>6300</v>
      </c>
      <c r="G146" s="16">
        <v>79.900000000000006</v>
      </c>
      <c r="H146" s="16">
        <v>0.01</v>
      </c>
    </row>
    <row r="147" spans="2:9" s="12" customFormat="1" ht="12.75">
      <c r="B147" s="12" t="s">
        <v>278</v>
      </c>
      <c r="C147" s="200" t="s">
        <v>127</v>
      </c>
      <c r="D147" s="12" t="s">
        <v>128</v>
      </c>
      <c r="E147" s="12" t="s">
        <v>279</v>
      </c>
      <c r="F147" s="16">
        <v>12000</v>
      </c>
      <c r="G147" s="16">
        <v>63.67</v>
      </c>
      <c r="H147" s="16">
        <v>0.01</v>
      </c>
    </row>
    <row r="148" spans="2:9" s="12" customFormat="1" ht="12.75">
      <c r="B148" s="12" t="s">
        <v>1172</v>
      </c>
      <c r="C148" s="200" t="s">
        <v>127</v>
      </c>
      <c r="D148" s="12" t="s">
        <v>136</v>
      </c>
      <c r="E148" s="12" t="s">
        <v>137</v>
      </c>
      <c r="F148" s="16">
        <v>16000</v>
      </c>
      <c r="G148" s="16">
        <v>53.15</v>
      </c>
      <c r="H148" s="16">
        <v>0.01</v>
      </c>
    </row>
    <row r="149" spans="2:9" s="12" customFormat="1" ht="12.75">
      <c r="B149" s="12" t="s">
        <v>1173</v>
      </c>
      <c r="C149" s="200" t="s">
        <v>127</v>
      </c>
      <c r="D149" s="12" t="s">
        <v>133</v>
      </c>
      <c r="E149" s="12" t="s">
        <v>195</v>
      </c>
      <c r="F149" s="16">
        <v>1500</v>
      </c>
      <c r="G149" s="16">
        <v>48.62</v>
      </c>
      <c r="H149" s="16">
        <v>0.01</v>
      </c>
    </row>
    <row r="150" spans="2:9" s="12" customFormat="1" ht="12.75">
      <c r="B150" s="12" t="s">
        <v>1174</v>
      </c>
      <c r="C150" s="200" t="s">
        <v>127</v>
      </c>
      <c r="D150" s="12" t="s">
        <v>162</v>
      </c>
      <c r="E150" s="12" t="s">
        <v>185</v>
      </c>
      <c r="F150" s="16">
        <v>600</v>
      </c>
      <c r="G150" s="16">
        <v>22.23</v>
      </c>
      <c r="H150" s="16">
        <v>0</v>
      </c>
      <c r="I150" s="12" t="s">
        <v>431</v>
      </c>
    </row>
    <row r="151" spans="2:9" s="12" customFormat="1" ht="12.75">
      <c r="B151" s="12" t="s">
        <v>1175</v>
      </c>
      <c r="C151" s="200" t="s">
        <v>127</v>
      </c>
      <c r="D151" s="12" t="s">
        <v>133</v>
      </c>
      <c r="E151" s="12" t="s">
        <v>171</v>
      </c>
      <c r="F151" s="16">
        <v>2000</v>
      </c>
      <c r="G151" s="16">
        <v>7.89</v>
      </c>
      <c r="H151" s="16">
        <v>0</v>
      </c>
      <c r="I151" s="12" t="s">
        <v>431</v>
      </c>
    </row>
    <row r="152" spans="2:9" s="12" customFormat="1" ht="12.75">
      <c r="B152" s="132" t="s">
        <v>1176</v>
      </c>
      <c r="C152" s="200" t="s">
        <v>127</v>
      </c>
      <c r="D152" s="12" t="s">
        <v>133</v>
      </c>
      <c r="E152" s="12" t="s">
        <v>171</v>
      </c>
      <c r="F152" s="16">
        <v>-2000</v>
      </c>
      <c r="G152" s="16">
        <v>-7.92</v>
      </c>
      <c r="H152" s="16">
        <v>0</v>
      </c>
      <c r="I152" s="12" t="s">
        <v>431</v>
      </c>
    </row>
    <row r="153" spans="2:9" s="12" customFormat="1" ht="12.75">
      <c r="B153" s="12" t="s">
        <v>1177</v>
      </c>
      <c r="C153" s="200" t="s">
        <v>127</v>
      </c>
      <c r="D153" s="12" t="s">
        <v>162</v>
      </c>
      <c r="E153" s="12" t="s">
        <v>185</v>
      </c>
      <c r="F153" s="16">
        <v>-600</v>
      </c>
      <c r="G153" s="16">
        <v>-22.29</v>
      </c>
      <c r="H153" s="16">
        <v>0</v>
      </c>
      <c r="I153" s="12" t="s">
        <v>431</v>
      </c>
    </row>
    <row r="154" spans="2:9" s="12" customFormat="1" ht="12.75">
      <c r="B154" s="12" t="s">
        <v>1178</v>
      </c>
      <c r="C154" s="200" t="s">
        <v>127</v>
      </c>
      <c r="D154" s="12" t="s">
        <v>133</v>
      </c>
      <c r="E154" s="12" t="s">
        <v>195</v>
      </c>
      <c r="F154" s="16">
        <v>-1500</v>
      </c>
      <c r="G154" s="16">
        <v>-48.83</v>
      </c>
      <c r="H154" s="16">
        <v>-0.01</v>
      </c>
    </row>
    <row r="155" spans="2:9" s="12" customFormat="1" ht="12.75">
      <c r="B155" s="12" t="s">
        <v>1179</v>
      </c>
      <c r="C155" s="200" t="s">
        <v>127</v>
      </c>
      <c r="D155" s="12" t="s">
        <v>136</v>
      </c>
      <c r="E155" s="12" t="s">
        <v>137</v>
      </c>
      <c r="F155" s="16">
        <v>-16000</v>
      </c>
      <c r="G155" s="16">
        <v>-53.25</v>
      </c>
      <c r="H155" s="16">
        <v>-0.01</v>
      </c>
    </row>
    <row r="156" spans="2:9" s="12" customFormat="1" ht="12.75">
      <c r="B156" s="12" t="s">
        <v>716</v>
      </c>
      <c r="C156" s="200" t="s">
        <v>127</v>
      </c>
      <c r="D156" s="12" t="s">
        <v>128</v>
      </c>
      <c r="E156" s="12" t="s">
        <v>279</v>
      </c>
      <c r="F156" s="16">
        <v>-12000</v>
      </c>
      <c r="G156" s="16">
        <v>-64.03</v>
      </c>
      <c r="H156" s="16">
        <v>-0.01</v>
      </c>
    </row>
    <row r="157" spans="2:9" s="12" customFormat="1" ht="12.75">
      <c r="B157" s="12" t="s">
        <v>1180</v>
      </c>
      <c r="C157" s="200" t="s">
        <v>127</v>
      </c>
      <c r="D157" s="12" t="s">
        <v>193</v>
      </c>
      <c r="E157" s="12" t="s">
        <v>282</v>
      </c>
      <c r="F157" s="16">
        <v>-6300</v>
      </c>
      <c r="G157" s="16">
        <v>-80.239999999999995</v>
      </c>
      <c r="H157" s="16">
        <v>-0.01</v>
      </c>
    </row>
    <row r="158" spans="2:9" s="12" customFormat="1" ht="12.75">
      <c r="B158" s="12" t="s">
        <v>1181</v>
      </c>
      <c r="C158" s="200" t="s">
        <v>127</v>
      </c>
      <c r="D158" s="12" t="s">
        <v>287</v>
      </c>
      <c r="E158" s="12" t="s">
        <v>288</v>
      </c>
      <c r="F158" s="16">
        <v>-85000</v>
      </c>
      <c r="G158" s="16">
        <v>-84.7</v>
      </c>
      <c r="H158" s="16">
        <v>-0.01</v>
      </c>
    </row>
    <row r="159" spans="2:9" s="12" customFormat="1" ht="12.75">
      <c r="B159" s="12" t="s">
        <v>1182</v>
      </c>
      <c r="C159" s="200" t="s">
        <v>127</v>
      </c>
      <c r="D159" s="12" t="s">
        <v>162</v>
      </c>
      <c r="E159" s="12" t="s">
        <v>625</v>
      </c>
      <c r="F159" s="16">
        <v>-520</v>
      </c>
      <c r="G159" s="16">
        <v>-99.82</v>
      </c>
      <c r="H159" s="16">
        <v>-0.01</v>
      </c>
    </row>
    <row r="160" spans="2:9" s="12" customFormat="1" ht="12.75">
      <c r="B160" s="12" t="s">
        <v>1183</v>
      </c>
      <c r="C160" s="200" t="s">
        <v>127</v>
      </c>
      <c r="D160" s="12" t="s">
        <v>160</v>
      </c>
      <c r="E160" s="12" t="s">
        <v>573</v>
      </c>
      <c r="F160" s="16">
        <v>-36400</v>
      </c>
      <c r="G160" s="16">
        <v>-127.8</v>
      </c>
      <c r="H160" s="16">
        <v>-0.02</v>
      </c>
    </row>
    <row r="161" spans="2:8" s="12" customFormat="1" ht="12.75">
      <c r="B161" s="12" t="s">
        <v>1184</v>
      </c>
      <c r="C161" s="200" t="s">
        <v>127</v>
      </c>
      <c r="D161" s="12" t="s">
        <v>164</v>
      </c>
      <c r="E161" s="12" t="s">
        <v>972</v>
      </c>
      <c r="F161" s="16">
        <v>-9500</v>
      </c>
      <c r="G161" s="16">
        <v>-152.56</v>
      </c>
      <c r="H161" s="16">
        <v>-0.02</v>
      </c>
    </row>
    <row r="162" spans="2:8" s="12" customFormat="1" ht="12.75">
      <c r="B162" s="12" t="s">
        <v>1185</v>
      </c>
      <c r="C162" s="200" t="s">
        <v>127</v>
      </c>
      <c r="D162" s="12" t="s">
        <v>139</v>
      </c>
      <c r="E162" s="12" t="s">
        <v>140</v>
      </c>
      <c r="F162" s="16">
        <v>-7500</v>
      </c>
      <c r="G162" s="16">
        <v>-195.87</v>
      </c>
      <c r="H162" s="16">
        <v>-0.03</v>
      </c>
    </row>
    <row r="163" spans="2:8" s="12" customFormat="1" ht="12.75">
      <c r="B163" s="12" t="s">
        <v>1186</v>
      </c>
      <c r="C163" s="200" t="s">
        <v>127</v>
      </c>
      <c r="D163" s="12" t="s">
        <v>141</v>
      </c>
      <c r="E163" s="12" t="s">
        <v>299</v>
      </c>
      <c r="F163" s="16">
        <v>-22400</v>
      </c>
      <c r="G163" s="16">
        <v>-205.67</v>
      </c>
      <c r="H163" s="16">
        <v>-0.03</v>
      </c>
    </row>
    <row r="164" spans="2:8" s="12" customFormat="1" ht="12.75">
      <c r="B164" s="12" t="s">
        <v>1187</v>
      </c>
      <c r="C164" s="200" t="s">
        <v>127</v>
      </c>
      <c r="D164" s="12" t="s">
        <v>187</v>
      </c>
      <c r="E164" s="12" t="s">
        <v>307</v>
      </c>
      <c r="F164" s="16">
        <v>-17250</v>
      </c>
      <c r="G164" s="16">
        <v>-216.39</v>
      </c>
      <c r="H164" s="16">
        <v>-0.03</v>
      </c>
    </row>
    <row r="165" spans="2:8" s="12" customFormat="1" ht="12.75">
      <c r="B165" s="12" t="s">
        <v>1188</v>
      </c>
      <c r="C165" s="200" t="s">
        <v>127</v>
      </c>
      <c r="D165" s="12" t="s">
        <v>248</v>
      </c>
      <c r="E165" s="12" t="s">
        <v>249</v>
      </c>
      <c r="F165" s="16">
        <v>-100000</v>
      </c>
      <c r="G165" s="16">
        <v>-232.4</v>
      </c>
      <c r="H165" s="16">
        <v>-0.03</v>
      </c>
    </row>
    <row r="166" spans="2:8" s="12" customFormat="1" ht="12.75">
      <c r="B166" s="12" t="s">
        <v>1189</v>
      </c>
      <c r="C166" s="200" t="s">
        <v>127</v>
      </c>
      <c r="D166" s="12" t="s">
        <v>133</v>
      </c>
      <c r="E166" s="12" t="s">
        <v>456</v>
      </c>
      <c r="F166" s="16">
        <v>-50250</v>
      </c>
      <c r="G166" s="16">
        <v>-261.60000000000002</v>
      </c>
      <c r="H166" s="16">
        <v>-0.04</v>
      </c>
    </row>
    <row r="167" spans="2:8" s="12" customFormat="1" ht="12.75">
      <c r="B167" s="12" t="s">
        <v>1190</v>
      </c>
      <c r="C167" s="200" t="s">
        <v>127</v>
      </c>
      <c r="D167" s="12" t="s">
        <v>146</v>
      </c>
      <c r="E167" s="12" t="s">
        <v>741</v>
      </c>
      <c r="F167" s="16">
        <v>-15000</v>
      </c>
      <c r="G167" s="16">
        <v>-283.18</v>
      </c>
      <c r="H167" s="16">
        <v>-0.04</v>
      </c>
    </row>
    <row r="168" spans="2:8" s="12" customFormat="1" ht="12.75">
      <c r="B168" s="12" t="s">
        <v>1191</v>
      </c>
      <c r="C168" s="200" t="s">
        <v>127</v>
      </c>
      <c r="D168" s="12" t="s">
        <v>169</v>
      </c>
      <c r="E168" s="12" t="s">
        <v>971</v>
      </c>
      <c r="F168" s="16">
        <v>-38250</v>
      </c>
      <c r="G168" s="16">
        <v>-285.77999999999997</v>
      </c>
      <c r="H168" s="16">
        <v>-0.04</v>
      </c>
    </row>
    <row r="169" spans="2:8" s="12" customFormat="1" ht="12.75">
      <c r="B169" s="12" t="s">
        <v>1192</v>
      </c>
      <c r="C169" s="200" t="s">
        <v>127</v>
      </c>
      <c r="D169" s="12" t="s">
        <v>164</v>
      </c>
      <c r="E169" s="12" t="s">
        <v>368</v>
      </c>
      <c r="F169" s="16">
        <v>-18525</v>
      </c>
      <c r="G169" s="16">
        <v>-311.54000000000002</v>
      </c>
      <c r="H169" s="16">
        <v>-0.04</v>
      </c>
    </row>
    <row r="170" spans="2:8" s="12" customFormat="1" ht="12.75">
      <c r="B170" s="12" t="s">
        <v>1193</v>
      </c>
      <c r="C170" s="200" t="s">
        <v>127</v>
      </c>
      <c r="D170" s="12" t="s">
        <v>133</v>
      </c>
      <c r="E170" s="12" t="s">
        <v>186</v>
      </c>
      <c r="F170" s="16">
        <v>-10200</v>
      </c>
      <c r="G170" s="16">
        <v>-323.45</v>
      </c>
      <c r="H170" s="16">
        <v>-0.05</v>
      </c>
    </row>
    <row r="171" spans="2:8" s="12" customFormat="1" ht="12.75">
      <c r="B171" s="12" t="s">
        <v>1194</v>
      </c>
      <c r="C171" s="200" t="s">
        <v>127</v>
      </c>
      <c r="D171" s="12" t="s">
        <v>131</v>
      </c>
      <c r="E171" s="12" t="s">
        <v>388</v>
      </c>
      <c r="F171" s="16">
        <v>-115200</v>
      </c>
      <c r="G171" s="16">
        <v>-352.86</v>
      </c>
      <c r="H171" s="16">
        <v>-0.05</v>
      </c>
    </row>
    <row r="172" spans="2:8" s="12" customFormat="1" ht="12.75">
      <c r="B172" s="12" t="s">
        <v>1195</v>
      </c>
      <c r="C172" s="200" t="s">
        <v>127</v>
      </c>
      <c r="D172" s="12" t="s">
        <v>248</v>
      </c>
      <c r="E172" s="12" t="s">
        <v>401</v>
      </c>
      <c r="F172" s="16">
        <v>-177000</v>
      </c>
      <c r="G172" s="16">
        <v>-355.86</v>
      </c>
      <c r="H172" s="16">
        <v>-0.05</v>
      </c>
    </row>
    <row r="173" spans="2:8" s="12" customFormat="1" ht="12.75">
      <c r="B173" s="12" t="s">
        <v>1196</v>
      </c>
      <c r="C173" s="200" t="s">
        <v>127</v>
      </c>
      <c r="D173" s="12" t="s">
        <v>385</v>
      </c>
      <c r="E173" s="12" t="s">
        <v>386</v>
      </c>
      <c r="F173" s="16">
        <v>-139500</v>
      </c>
      <c r="G173" s="16">
        <v>-378.81</v>
      </c>
      <c r="H173" s="16">
        <v>-0.05</v>
      </c>
    </row>
    <row r="174" spans="2:8" s="12" customFormat="1" ht="12.75">
      <c r="B174" s="12" t="s">
        <v>1197</v>
      </c>
      <c r="C174" s="200" t="s">
        <v>127</v>
      </c>
      <c r="D174" s="12" t="s">
        <v>152</v>
      </c>
      <c r="E174" s="12" t="s">
        <v>153</v>
      </c>
      <c r="F174" s="16">
        <v>-21600</v>
      </c>
      <c r="G174" s="16">
        <v>-400.89</v>
      </c>
      <c r="H174" s="16">
        <v>-0.06</v>
      </c>
    </row>
    <row r="175" spans="2:8" s="12" customFormat="1" ht="12.75">
      <c r="B175" s="12" t="s">
        <v>1198</v>
      </c>
      <c r="C175" s="200" t="s">
        <v>127</v>
      </c>
      <c r="D175" s="12" t="s">
        <v>371</v>
      </c>
      <c r="E175" s="12" t="s">
        <v>372</v>
      </c>
      <c r="F175" s="16">
        <v>-109650</v>
      </c>
      <c r="G175" s="16">
        <v>-430.16</v>
      </c>
      <c r="H175" s="16">
        <v>-0.06</v>
      </c>
    </row>
    <row r="176" spans="2:8" s="12" customFormat="1" ht="12.75">
      <c r="B176" s="12" t="s">
        <v>1199</v>
      </c>
      <c r="C176" s="200" t="s">
        <v>127</v>
      </c>
      <c r="D176" s="12" t="s">
        <v>242</v>
      </c>
      <c r="E176" s="12" t="s">
        <v>381</v>
      </c>
      <c r="F176" s="16">
        <v>-44100</v>
      </c>
      <c r="G176" s="16">
        <v>-440.8</v>
      </c>
      <c r="H176" s="16">
        <v>-0.06</v>
      </c>
    </row>
    <row r="177" spans="2:8" s="12" customFormat="1" ht="12.75">
      <c r="B177" s="12" t="s">
        <v>1200</v>
      </c>
      <c r="C177" s="200" t="s">
        <v>127</v>
      </c>
      <c r="D177" s="12" t="s">
        <v>248</v>
      </c>
      <c r="E177" s="12" t="s">
        <v>970</v>
      </c>
      <c r="F177" s="16">
        <v>-512400</v>
      </c>
      <c r="G177" s="16">
        <v>-447.07</v>
      </c>
      <c r="H177" s="16">
        <v>-0.06</v>
      </c>
    </row>
    <row r="178" spans="2:8" s="12" customFormat="1" ht="12.75">
      <c r="B178" s="12" t="s">
        <v>1201</v>
      </c>
      <c r="C178" s="200" t="s">
        <v>127</v>
      </c>
      <c r="D178" s="12" t="s">
        <v>162</v>
      </c>
      <c r="E178" s="12" t="s">
        <v>629</v>
      </c>
      <c r="F178" s="16">
        <v>-31000</v>
      </c>
      <c r="G178" s="16">
        <v>-485.35</v>
      </c>
      <c r="H178" s="16">
        <v>-7.0000000000000007E-2</v>
      </c>
    </row>
    <row r="179" spans="2:8" s="12" customFormat="1" ht="12.75">
      <c r="B179" s="12" t="s">
        <v>1202</v>
      </c>
      <c r="C179" s="200" t="s">
        <v>127</v>
      </c>
      <c r="D179" s="12" t="s">
        <v>141</v>
      </c>
      <c r="E179" s="12" t="s">
        <v>969</v>
      </c>
      <c r="F179" s="16">
        <v>-498000</v>
      </c>
      <c r="G179" s="16">
        <v>-488.04</v>
      </c>
      <c r="H179" s="16">
        <v>-7.0000000000000007E-2</v>
      </c>
    </row>
    <row r="180" spans="2:8" s="12" customFormat="1" ht="12.75">
      <c r="B180" s="12" t="s">
        <v>1203</v>
      </c>
      <c r="C180" s="200" t="s">
        <v>127</v>
      </c>
      <c r="D180" s="12" t="s">
        <v>128</v>
      </c>
      <c r="E180" s="12" t="s">
        <v>427</v>
      </c>
      <c r="F180" s="16">
        <v>-1095000</v>
      </c>
      <c r="G180" s="16">
        <v>-549.14</v>
      </c>
      <c r="H180" s="16">
        <v>-0.08</v>
      </c>
    </row>
    <row r="181" spans="2:8" s="12" customFormat="1" ht="12.75">
      <c r="B181" s="12" t="s">
        <v>1204</v>
      </c>
      <c r="C181" s="200" t="s">
        <v>127</v>
      </c>
      <c r="D181" s="12" t="s">
        <v>193</v>
      </c>
      <c r="E181" s="12" t="s">
        <v>310</v>
      </c>
      <c r="F181" s="16">
        <v>-21900</v>
      </c>
      <c r="G181" s="16">
        <v>-560.04</v>
      </c>
      <c r="H181" s="16">
        <v>-0.08</v>
      </c>
    </row>
    <row r="182" spans="2:8" s="12" customFormat="1" ht="12.75">
      <c r="B182" s="12" t="s">
        <v>1205</v>
      </c>
      <c r="C182" s="200" t="s">
        <v>127</v>
      </c>
      <c r="D182" s="12" t="s">
        <v>154</v>
      </c>
      <c r="E182" s="12" t="s">
        <v>499</v>
      </c>
      <c r="F182" s="16">
        <v>-18750</v>
      </c>
      <c r="G182" s="16">
        <v>-582.30999999999995</v>
      </c>
      <c r="H182" s="16">
        <v>-0.08</v>
      </c>
    </row>
    <row r="183" spans="2:8" s="12" customFormat="1" ht="12.75">
      <c r="B183" s="12" t="s">
        <v>1206</v>
      </c>
      <c r="C183" s="200" t="s">
        <v>127</v>
      </c>
      <c r="D183" s="12" t="s">
        <v>169</v>
      </c>
      <c r="E183" s="12" t="s">
        <v>755</v>
      </c>
      <c r="F183" s="16">
        <v>-6825</v>
      </c>
      <c r="G183" s="16">
        <v>-618.29999999999995</v>
      </c>
      <c r="H183" s="16">
        <v>-0.09</v>
      </c>
    </row>
    <row r="184" spans="2:8" s="12" customFormat="1" ht="12.75">
      <c r="B184" s="12" t="s">
        <v>1207</v>
      </c>
      <c r="C184" s="200" t="s">
        <v>127</v>
      </c>
      <c r="D184" s="12" t="s">
        <v>141</v>
      </c>
      <c r="E184" s="12" t="s">
        <v>713</v>
      </c>
      <c r="F184" s="16">
        <v>-146250</v>
      </c>
      <c r="G184" s="16">
        <v>-706.1</v>
      </c>
      <c r="H184" s="16">
        <v>-0.1</v>
      </c>
    </row>
    <row r="185" spans="2:8" s="12" customFormat="1" ht="12.75">
      <c r="B185" s="12" t="s">
        <v>1208</v>
      </c>
      <c r="C185" s="200" t="s">
        <v>127</v>
      </c>
      <c r="D185" s="12" t="s">
        <v>169</v>
      </c>
      <c r="E185" s="12" t="s">
        <v>968</v>
      </c>
      <c r="F185" s="16">
        <v>-26500</v>
      </c>
      <c r="G185" s="16">
        <v>-713.78</v>
      </c>
      <c r="H185" s="16">
        <v>-0.1</v>
      </c>
    </row>
    <row r="186" spans="2:8" s="12" customFormat="1" ht="12.75">
      <c r="B186" s="12" t="s">
        <v>1209</v>
      </c>
      <c r="C186" s="200" t="s">
        <v>127</v>
      </c>
      <c r="D186" s="12" t="s">
        <v>162</v>
      </c>
      <c r="E186" s="12" t="s">
        <v>285</v>
      </c>
      <c r="F186" s="16">
        <v>-91700</v>
      </c>
      <c r="G186" s="16">
        <v>-872.16</v>
      </c>
      <c r="H186" s="16">
        <v>-0.13</v>
      </c>
    </row>
    <row r="187" spans="2:8" s="12" customFormat="1" ht="12.75">
      <c r="B187" s="12" t="s">
        <v>1210</v>
      </c>
      <c r="C187" s="200" t="s">
        <v>127</v>
      </c>
      <c r="D187" s="12" t="s">
        <v>136</v>
      </c>
      <c r="E187" s="12" t="s">
        <v>144</v>
      </c>
      <c r="F187" s="16">
        <v>-32700</v>
      </c>
      <c r="G187" s="16">
        <v>-881.89</v>
      </c>
      <c r="H187" s="16">
        <v>-0.13</v>
      </c>
    </row>
    <row r="188" spans="2:8" s="12" customFormat="1" ht="12.75">
      <c r="B188" s="12" t="s">
        <v>1211</v>
      </c>
      <c r="C188" s="200" t="s">
        <v>127</v>
      </c>
      <c r="D188" s="12" t="s">
        <v>371</v>
      </c>
      <c r="E188" s="12" t="s">
        <v>967</v>
      </c>
      <c r="F188" s="16">
        <v>-834200</v>
      </c>
      <c r="G188" s="16">
        <v>-898.02</v>
      </c>
      <c r="H188" s="16">
        <v>-0.13</v>
      </c>
    </row>
    <row r="189" spans="2:8" s="12" customFormat="1" ht="12.75">
      <c r="B189" s="12" t="s">
        <v>1212</v>
      </c>
      <c r="C189" s="200" t="s">
        <v>127</v>
      </c>
      <c r="D189" s="12" t="s">
        <v>139</v>
      </c>
      <c r="E189" s="12" t="s">
        <v>539</v>
      </c>
      <c r="F189" s="16">
        <v>-57750</v>
      </c>
      <c r="G189" s="16">
        <v>-949.32</v>
      </c>
      <c r="H189" s="16">
        <v>-0.14000000000000001</v>
      </c>
    </row>
    <row r="190" spans="2:8" s="12" customFormat="1" ht="12.75">
      <c r="B190" s="12" t="s">
        <v>1213</v>
      </c>
      <c r="C190" s="200" t="s">
        <v>127</v>
      </c>
      <c r="D190" s="12" t="s">
        <v>266</v>
      </c>
      <c r="E190" s="12" t="s">
        <v>384</v>
      </c>
      <c r="F190" s="16">
        <v>-195000</v>
      </c>
      <c r="G190" s="16">
        <v>-955.31</v>
      </c>
      <c r="H190" s="16">
        <v>-0.14000000000000001</v>
      </c>
    </row>
    <row r="191" spans="2:8" s="12" customFormat="1" ht="12.75">
      <c r="B191" s="12" t="s">
        <v>1214</v>
      </c>
      <c r="C191" s="200" t="s">
        <v>127</v>
      </c>
      <c r="D191" s="12" t="s">
        <v>248</v>
      </c>
      <c r="E191" s="12" t="s">
        <v>966</v>
      </c>
      <c r="F191" s="16">
        <v>-116000</v>
      </c>
      <c r="G191" s="16">
        <v>-970.63</v>
      </c>
      <c r="H191" s="16">
        <v>-0.14000000000000001</v>
      </c>
    </row>
    <row r="192" spans="2:8" s="12" customFormat="1" ht="12.75">
      <c r="B192" s="12" t="s">
        <v>1215</v>
      </c>
      <c r="C192" s="200" t="s">
        <v>127</v>
      </c>
      <c r="D192" s="12" t="s">
        <v>242</v>
      </c>
      <c r="E192" s="12" t="s">
        <v>378</v>
      </c>
      <c r="F192" s="16">
        <v>-310500</v>
      </c>
      <c r="G192" s="16">
        <v>-997.48</v>
      </c>
      <c r="H192" s="16">
        <v>-0.14000000000000001</v>
      </c>
    </row>
    <row r="193" spans="2:8" s="12" customFormat="1" ht="12.75">
      <c r="B193" s="12" t="s">
        <v>1216</v>
      </c>
      <c r="C193" s="200" t="s">
        <v>127</v>
      </c>
      <c r="D193" s="12" t="s">
        <v>133</v>
      </c>
      <c r="E193" s="12" t="s">
        <v>199</v>
      </c>
      <c r="F193" s="16">
        <v>-354900</v>
      </c>
      <c r="G193" s="16">
        <v>-1006.85</v>
      </c>
      <c r="H193" s="16">
        <v>-0.14000000000000001</v>
      </c>
    </row>
    <row r="194" spans="2:8" s="12" customFormat="1" ht="12.75">
      <c r="B194" s="12" t="s">
        <v>1217</v>
      </c>
      <c r="C194" s="200" t="s">
        <v>127</v>
      </c>
      <c r="D194" s="12" t="s">
        <v>139</v>
      </c>
      <c r="E194" s="12" t="s">
        <v>319</v>
      </c>
      <c r="F194" s="16">
        <v>-114000</v>
      </c>
      <c r="G194" s="16">
        <v>-1036.0899999999999</v>
      </c>
      <c r="H194" s="16">
        <v>-0.15</v>
      </c>
    </row>
    <row r="195" spans="2:8" s="12" customFormat="1" ht="12.75">
      <c r="B195" s="12" t="s">
        <v>1218</v>
      </c>
      <c r="C195" s="200" t="s">
        <v>127</v>
      </c>
      <c r="D195" s="12" t="s">
        <v>141</v>
      </c>
      <c r="E195" s="12" t="s">
        <v>791</v>
      </c>
      <c r="F195" s="16">
        <v>-142500</v>
      </c>
      <c r="G195" s="16">
        <v>-1046.8800000000001</v>
      </c>
      <c r="H195" s="16">
        <v>-0.15</v>
      </c>
    </row>
    <row r="196" spans="2:8" s="12" customFormat="1" ht="12.75">
      <c r="B196" s="12" t="s">
        <v>1219</v>
      </c>
      <c r="C196" s="200" t="s">
        <v>127</v>
      </c>
      <c r="D196" s="12" t="s">
        <v>154</v>
      </c>
      <c r="E196" s="12" t="s">
        <v>559</v>
      </c>
      <c r="F196" s="16">
        <v>-38775</v>
      </c>
      <c r="G196" s="16">
        <v>-1078.55</v>
      </c>
      <c r="H196" s="16">
        <v>-0.15</v>
      </c>
    </row>
    <row r="197" spans="2:8" s="12" customFormat="1" ht="12.75">
      <c r="B197" s="12" t="s">
        <v>1220</v>
      </c>
      <c r="C197" s="200" t="s">
        <v>127</v>
      </c>
      <c r="D197" s="12" t="s">
        <v>287</v>
      </c>
      <c r="E197" s="12" t="s">
        <v>468</v>
      </c>
      <c r="F197" s="16">
        <v>-172800</v>
      </c>
      <c r="G197" s="16">
        <v>-1096.93</v>
      </c>
      <c r="H197" s="16">
        <v>-0.16</v>
      </c>
    </row>
    <row r="198" spans="2:8" s="12" customFormat="1" ht="12.75">
      <c r="B198" s="12" t="s">
        <v>1221</v>
      </c>
      <c r="C198" s="200" t="s">
        <v>127</v>
      </c>
      <c r="D198" s="12" t="s">
        <v>128</v>
      </c>
      <c r="E198" s="12" t="s">
        <v>411</v>
      </c>
      <c r="F198" s="16">
        <v>-960000</v>
      </c>
      <c r="G198" s="16">
        <v>-1143.3599999999999</v>
      </c>
      <c r="H198" s="16">
        <v>-0.16</v>
      </c>
    </row>
    <row r="199" spans="2:8" s="12" customFormat="1" ht="12.75">
      <c r="B199" s="12" t="s">
        <v>1222</v>
      </c>
      <c r="C199" s="200" t="s">
        <v>127</v>
      </c>
      <c r="D199" s="12" t="s">
        <v>131</v>
      </c>
      <c r="E199" s="12" t="s">
        <v>380</v>
      </c>
      <c r="F199" s="16">
        <v>-540000</v>
      </c>
      <c r="G199" s="16">
        <v>-1175.04</v>
      </c>
      <c r="H199" s="16">
        <v>-0.17</v>
      </c>
    </row>
    <row r="200" spans="2:8" s="12" customFormat="1" ht="12.75">
      <c r="B200" s="12" t="s">
        <v>1223</v>
      </c>
      <c r="C200" s="200" t="s">
        <v>127</v>
      </c>
      <c r="D200" s="12" t="s">
        <v>204</v>
      </c>
      <c r="E200" s="12" t="s">
        <v>965</v>
      </c>
      <c r="F200" s="16">
        <v>-602600</v>
      </c>
      <c r="G200" s="16">
        <v>-1203.3900000000001</v>
      </c>
      <c r="H200" s="16">
        <v>-0.17</v>
      </c>
    </row>
    <row r="201" spans="2:8" s="12" customFormat="1" ht="12.75">
      <c r="B201" s="12" t="s">
        <v>1224</v>
      </c>
      <c r="C201" s="200" t="s">
        <v>127</v>
      </c>
      <c r="D201" s="12" t="s">
        <v>242</v>
      </c>
      <c r="E201" s="12" t="s">
        <v>375</v>
      </c>
      <c r="F201" s="16">
        <v>-41000</v>
      </c>
      <c r="G201" s="16">
        <v>-1236.31</v>
      </c>
      <c r="H201" s="16">
        <v>-0.18</v>
      </c>
    </row>
    <row r="202" spans="2:8" s="12" customFormat="1" ht="12.75">
      <c r="B202" s="12" t="s">
        <v>1225</v>
      </c>
      <c r="C202" s="200" t="s">
        <v>127</v>
      </c>
      <c r="D202" s="12" t="s">
        <v>133</v>
      </c>
      <c r="E202" s="12" t="s">
        <v>135</v>
      </c>
      <c r="F202" s="16">
        <v>-41250</v>
      </c>
      <c r="G202" s="16">
        <v>-1241.1500000000001</v>
      </c>
      <c r="H202" s="16">
        <v>-0.18</v>
      </c>
    </row>
    <row r="203" spans="2:8" s="12" customFormat="1" ht="12.75">
      <c r="B203" s="12" t="s">
        <v>1226</v>
      </c>
      <c r="C203" s="200" t="s">
        <v>127</v>
      </c>
      <c r="D203" s="12" t="s">
        <v>162</v>
      </c>
      <c r="E203" s="12" t="s">
        <v>964</v>
      </c>
      <c r="F203" s="16">
        <v>-252900</v>
      </c>
      <c r="G203" s="16">
        <v>-1305.3399999999999</v>
      </c>
      <c r="H203" s="16">
        <v>-0.19</v>
      </c>
    </row>
    <row r="204" spans="2:8" s="12" customFormat="1" ht="12.75">
      <c r="B204" s="12" t="s">
        <v>1227</v>
      </c>
      <c r="C204" s="200" t="s">
        <v>127</v>
      </c>
      <c r="D204" s="12" t="s">
        <v>128</v>
      </c>
      <c r="E204" s="12" t="s">
        <v>289</v>
      </c>
      <c r="F204" s="16">
        <v>-119700</v>
      </c>
      <c r="G204" s="16">
        <v>-1425.39</v>
      </c>
      <c r="H204" s="16">
        <v>-0.2</v>
      </c>
    </row>
    <row r="205" spans="2:8" s="12" customFormat="1" ht="12.75">
      <c r="B205" s="12" t="s">
        <v>1228</v>
      </c>
      <c r="C205" s="200" t="s">
        <v>127</v>
      </c>
      <c r="D205" s="12" t="s">
        <v>148</v>
      </c>
      <c r="E205" s="12" t="s">
        <v>435</v>
      </c>
      <c r="F205" s="16">
        <v>-126500</v>
      </c>
      <c r="G205" s="16">
        <v>-1464.68</v>
      </c>
      <c r="H205" s="16">
        <v>-0.21</v>
      </c>
    </row>
    <row r="206" spans="2:8" s="12" customFormat="1" ht="12.75">
      <c r="B206" s="12" t="s">
        <v>1229</v>
      </c>
      <c r="C206" s="200" t="s">
        <v>127</v>
      </c>
      <c r="D206" s="12" t="s">
        <v>177</v>
      </c>
      <c r="E206" s="12" t="s">
        <v>560</v>
      </c>
      <c r="F206" s="16">
        <v>-92050</v>
      </c>
      <c r="G206" s="16">
        <v>-1505.48</v>
      </c>
      <c r="H206" s="16">
        <v>-0.22</v>
      </c>
    </row>
    <row r="207" spans="2:8" s="12" customFormat="1" ht="12.75">
      <c r="B207" s="12" t="s">
        <v>1230</v>
      </c>
      <c r="C207" s="200" t="s">
        <v>127</v>
      </c>
      <c r="D207" s="12" t="s">
        <v>169</v>
      </c>
      <c r="E207" s="12" t="s">
        <v>963</v>
      </c>
      <c r="F207" s="16">
        <v>-236600</v>
      </c>
      <c r="G207" s="16">
        <v>-1526.42</v>
      </c>
      <c r="H207" s="16">
        <v>-0.22</v>
      </c>
    </row>
    <row r="208" spans="2:8" s="12" customFormat="1" ht="12.75">
      <c r="B208" s="12" t="s">
        <v>1231</v>
      </c>
      <c r="C208" s="200" t="s">
        <v>127</v>
      </c>
      <c r="D208" s="12" t="s">
        <v>262</v>
      </c>
      <c r="E208" s="12" t="s">
        <v>962</v>
      </c>
      <c r="F208" s="16">
        <v>-87098</v>
      </c>
      <c r="G208" s="16">
        <v>-1561.36</v>
      </c>
      <c r="H208" s="16">
        <v>-0.22</v>
      </c>
    </row>
    <row r="209" spans="2:8" s="12" customFormat="1" ht="12.75">
      <c r="B209" s="12" t="s">
        <v>1232</v>
      </c>
      <c r="C209" s="200" t="s">
        <v>127</v>
      </c>
      <c r="D209" s="12" t="s">
        <v>167</v>
      </c>
      <c r="E209" s="12" t="s">
        <v>961</v>
      </c>
      <c r="F209" s="16">
        <v>-457600</v>
      </c>
      <c r="G209" s="16">
        <v>-1600.91</v>
      </c>
      <c r="H209" s="16">
        <v>-0.23</v>
      </c>
    </row>
    <row r="210" spans="2:8" s="12" customFormat="1" ht="12.75">
      <c r="B210" s="12" t="s">
        <v>1233</v>
      </c>
      <c r="C210" s="200" t="s">
        <v>127</v>
      </c>
      <c r="D210" s="12" t="s">
        <v>162</v>
      </c>
      <c r="E210" s="12" t="s">
        <v>577</v>
      </c>
      <c r="F210" s="16">
        <v>-237150</v>
      </c>
      <c r="G210" s="16">
        <v>-1617.96</v>
      </c>
      <c r="H210" s="16">
        <v>-0.23</v>
      </c>
    </row>
    <row r="211" spans="2:8" s="12" customFormat="1" ht="12.75">
      <c r="B211" s="12" t="s">
        <v>1234</v>
      </c>
      <c r="C211" s="200" t="s">
        <v>127</v>
      </c>
      <c r="D211" s="12" t="s">
        <v>164</v>
      </c>
      <c r="E211" s="12" t="s">
        <v>960</v>
      </c>
      <c r="F211" s="16">
        <v>-597400</v>
      </c>
      <c r="G211" s="16">
        <v>-1624.03</v>
      </c>
      <c r="H211" s="16">
        <v>-0.23</v>
      </c>
    </row>
    <row r="212" spans="2:8" s="12" customFormat="1" ht="12.75">
      <c r="B212" s="12" t="s">
        <v>1235</v>
      </c>
      <c r="C212" s="200" t="s">
        <v>127</v>
      </c>
      <c r="D212" s="12" t="s">
        <v>131</v>
      </c>
      <c r="E212" s="12" t="s">
        <v>132</v>
      </c>
      <c r="F212" s="16">
        <v>-70250</v>
      </c>
      <c r="G212" s="16">
        <v>-1675.46</v>
      </c>
      <c r="H212" s="16">
        <v>-0.24</v>
      </c>
    </row>
    <row r="213" spans="2:8" s="12" customFormat="1" ht="12.75">
      <c r="B213" s="12" t="s">
        <v>1236</v>
      </c>
      <c r="C213" s="200" t="s">
        <v>127</v>
      </c>
      <c r="D213" s="12" t="s">
        <v>234</v>
      </c>
      <c r="E213" s="12" t="s">
        <v>412</v>
      </c>
      <c r="F213" s="16">
        <v>-3300</v>
      </c>
      <c r="G213" s="16">
        <v>-1679.03</v>
      </c>
      <c r="H213" s="16">
        <v>-0.24</v>
      </c>
    </row>
    <row r="214" spans="2:8" s="12" customFormat="1" ht="12.75">
      <c r="B214" s="12" t="s">
        <v>1237</v>
      </c>
      <c r="C214" s="200" t="s">
        <v>127</v>
      </c>
      <c r="D214" s="12" t="s">
        <v>141</v>
      </c>
      <c r="E214" s="12" t="s">
        <v>959</v>
      </c>
      <c r="F214" s="16">
        <v>-2275620</v>
      </c>
      <c r="G214" s="16">
        <v>-1708.99</v>
      </c>
      <c r="H214" s="16">
        <v>-0.25</v>
      </c>
    </row>
    <row r="215" spans="2:8" s="12" customFormat="1" ht="12.75">
      <c r="B215" s="12" t="s">
        <v>1238</v>
      </c>
      <c r="C215" s="200" t="s">
        <v>127</v>
      </c>
      <c r="D215" s="12" t="s">
        <v>133</v>
      </c>
      <c r="E215" s="12" t="s">
        <v>134</v>
      </c>
      <c r="F215" s="16">
        <v>-122100</v>
      </c>
      <c r="G215" s="16">
        <v>-1711.11</v>
      </c>
      <c r="H215" s="16">
        <v>-0.25</v>
      </c>
    </row>
    <row r="216" spans="2:8" s="12" customFormat="1" ht="12.75">
      <c r="B216" s="12" t="s">
        <v>1239</v>
      </c>
      <c r="C216" s="200" t="s">
        <v>127</v>
      </c>
      <c r="D216" s="12" t="s">
        <v>141</v>
      </c>
      <c r="E216" s="12" t="s">
        <v>958</v>
      </c>
      <c r="F216" s="16">
        <v>-1456000</v>
      </c>
      <c r="G216" s="16">
        <v>-1737.74</v>
      </c>
      <c r="H216" s="16">
        <v>-0.25</v>
      </c>
    </row>
    <row r="217" spans="2:8" s="12" customFormat="1" ht="12.75">
      <c r="B217" s="12" t="s">
        <v>973</v>
      </c>
      <c r="C217" s="200" t="s">
        <v>127</v>
      </c>
      <c r="D217" s="12" t="s">
        <v>128</v>
      </c>
      <c r="E217" s="12" t="s">
        <v>490</v>
      </c>
      <c r="F217" s="16">
        <v>-1503450</v>
      </c>
      <c r="G217" s="16">
        <v>-2001.84</v>
      </c>
      <c r="H217" s="16">
        <v>-0.28999999999999998</v>
      </c>
    </row>
    <row r="218" spans="2:8" s="12" customFormat="1" ht="12.75">
      <c r="B218" s="12" t="s">
        <v>1240</v>
      </c>
      <c r="C218" s="200" t="s">
        <v>127</v>
      </c>
      <c r="D218" s="12" t="s">
        <v>133</v>
      </c>
      <c r="E218" s="12" t="s">
        <v>451</v>
      </c>
      <c r="F218" s="16">
        <v>-68200</v>
      </c>
      <c r="G218" s="16">
        <v>-2043.92</v>
      </c>
      <c r="H218" s="16">
        <v>-0.28999999999999998</v>
      </c>
    </row>
    <row r="219" spans="2:8" s="12" customFormat="1" ht="12.75">
      <c r="B219" s="12" t="s">
        <v>1241</v>
      </c>
      <c r="C219" s="200" t="s">
        <v>127</v>
      </c>
      <c r="D219" s="12" t="s">
        <v>262</v>
      </c>
      <c r="E219" s="12" t="s">
        <v>775</v>
      </c>
      <c r="F219" s="16">
        <v>-403500</v>
      </c>
      <c r="G219" s="16">
        <v>-2065.31</v>
      </c>
      <c r="H219" s="16">
        <v>-0.3</v>
      </c>
    </row>
    <row r="220" spans="2:8" s="12" customFormat="1" ht="12.75">
      <c r="B220" s="12" t="s">
        <v>1242</v>
      </c>
      <c r="C220" s="200" t="s">
        <v>127</v>
      </c>
      <c r="D220" s="12" t="s">
        <v>177</v>
      </c>
      <c r="E220" s="12" t="s">
        <v>178</v>
      </c>
      <c r="F220" s="16">
        <v>-385200</v>
      </c>
      <c r="G220" s="16">
        <v>-2083.9299999999998</v>
      </c>
      <c r="H220" s="16">
        <v>-0.3</v>
      </c>
    </row>
    <row r="221" spans="2:8" s="12" customFormat="1" ht="12.75">
      <c r="B221" s="12" t="s">
        <v>1243</v>
      </c>
      <c r="C221" s="200" t="s">
        <v>127</v>
      </c>
      <c r="D221" s="12" t="s">
        <v>371</v>
      </c>
      <c r="E221" s="12" t="s">
        <v>745</v>
      </c>
      <c r="F221" s="16">
        <v>-2936750</v>
      </c>
      <c r="G221" s="16">
        <v>-2102.71</v>
      </c>
      <c r="H221" s="16">
        <v>-0.3</v>
      </c>
    </row>
    <row r="222" spans="2:8" s="12" customFormat="1" ht="12.75">
      <c r="B222" s="12" t="s">
        <v>1244</v>
      </c>
      <c r="C222" s="200" t="s">
        <v>127</v>
      </c>
      <c r="D222" s="12" t="s">
        <v>376</v>
      </c>
      <c r="E222" s="12" t="s">
        <v>377</v>
      </c>
      <c r="F222" s="16">
        <v>-1008000</v>
      </c>
      <c r="G222" s="16">
        <v>-2150.06</v>
      </c>
      <c r="H222" s="16">
        <v>-0.31</v>
      </c>
    </row>
    <row r="223" spans="2:8" s="12" customFormat="1" ht="12.75">
      <c r="B223" s="12" t="s">
        <v>1245</v>
      </c>
      <c r="C223" s="200" t="s">
        <v>127</v>
      </c>
      <c r="D223" s="12" t="s">
        <v>146</v>
      </c>
      <c r="E223" s="12" t="s">
        <v>777</v>
      </c>
      <c r="F223" s="16">
        <v>-780500</v>
      </c>
      <c r="G223" s="16">
        <v>-2188.13</v>
      </c>
      <c r="H223" s="16">
        <v>-0.31</v>
      </c>
    </row>
    <row r="224" spans="2:8" s="12" customFormat="1" ht="12.75">
      <c r="B224" s="12" t="s">
        <v>1246</v>
      </c>
      <c r="C224" s="200" t="s">
        <v>127</v>
      </c>
      <c r="D224" s="12" t="s">
        <v>175</v>
      </c>
      <c r="E224" s="12" t="s">
        <v>301</v>
      </c>
      <c r="F224" s="16">
        <v>-2166000</v>
      </c>
      <c r="G224" s="16">
        <v>-2198.4899999999998</v>
      </c>
      <c r="H224" s="16">
        <v>-0.32</v>
      </c>
    </row>
    <row r="225" spans="2:8" s="12" customFormat="1" ht="12.75">
      <c r="B225" s="12" t="s">
        <v>1247</v>
      </c>
      <c r="C225" s="200" t="s">
        <v>127</v>
      </c>
      <c r="D225" s="12" t="s">
        <v>162</v>
      </c>
      <c r="E225" s="12" t="s">
        <v>409</v>
      </c>
      <c r="F225" s="16">
        <v>-754400</v>
      </c>
      <c r="G225" s="16">
        <v>-2202.09</v>
      </c>
      <c r="H225" s="16">
        <v>-0.32</v>
      </c>
    </row>
    <row r="226" spans="2:8" s="12" customFormat="1" ht="12.75">
      <c r="B226" s="12" t="s">
        <v>1248</v>
      </c>
      <c r="C226" s="200" t="s">
        <v>127</v>
      </c>
      <c r="D226" s="12" t="s">
        <v>162</v>
      </c>
      <c r="E226" s="12" t="s">
        <v>628</v>
      </c>
      <c r="F226" s="16">
        <v>-579600</v>
      </c>
      <c r="G226" s="16">
        <v>-2266.8200000000002</v>
      </c>
      <c r="H226" s="16">
        <v>-0.32</v>
      </c>
    </row>
    <row r="227" spans="2:8" s="12" customFormat="1" ht="12.75">
      <c r="B227" s="12" t="s">
        <v>1249</v>
      </c>
      <c r="C227" s="200" t="s">
        <v>127</v>
      </c>
      <c r="D227" s="12" t="s">
        <v>141</v>
      </c>
      <c r="E227" s="12" t="s">
        <v>957</v>
      </c>
      <c r="F227" s="16">
        <v>-2640000</v>
      </c>
      <c r="G227" s="16">
        <v>-2496.12</v>
      </c>
      <c r="H227" s="16">
        <v>-0.36</v>
      </c>
    </row>
    <row r="228" spans="2:8" s="12" customFormat="1" ht="12.75">
      <c r="B228" s="12" t="s">
        <v>1250</v>
      </c>
      <c r="C228" s="200" t="s">
        <v>127</v>
      </c>
      <c r="D228" s="12" t="s">
        <v>128</v>
      </c>
      <c r="E228" s="12" t="s">
        <v>404</v>
      </c>
      <c r="F228" s="16">
        <v>-943200</v>
      </c>
      <c r="G228" s="16">
        <v>-2520.23</v>
      </c>
      <c r="H228" s="16">
        <v>-0.36</v>
      </c>
    </row>
    <row r="229" spans="2:8" s="12" customFormat="1" ht="12.75">
      <c r="B229" s="12" t="s">
        <v>1251</v>
      </c>
      <c r="C229" s="200" t="s">
        <v>127</v>
      </c>
      <c r="D229" s="12" t="s">
        <v>164</v>
      </c>
      <c r="E229" s="12" t="s">
        <v>179</v>
      </c>
      <c r="F229" s="16">
        <v>-40900</v>
      </c>
      <c r="G229" s="16">
        <v>-2571.91</v>
      </c>
      <c r="H229" s="16">
        <v>-0.37</v>
      </c>
    </row>
    <row r="230" spans="2:8" s="12" customFormat="1" ht="12.75">
      <c r="B230" s="12" t="s">
        <v>1252</v>
      </c>
      <c r="C230" s="200" t="s">
        <v>127</v>
      </c>
      <c r="D230" s="12" t="s">
        <v>177</v>
      </c>
      <c r="E230" s="12" t="s">
        <v>544</v>
      </c>
      <c r="F230" s="16">
        <v>-285000</v>
      </c>
      <c r="G230" s="16">
        <v>-2607.4699999999998</v>
      </c>
      <c r="H230" s="16">
        <v>-0.37</v>
      </c>
    </row>
    <row r="231" spans="2:8" s="12" customFormat="1" ht="12.75">
      <c r="B231" s="12" t="s">
        <v>1253</v>
      </c>
      <c r="C231" s="200" t="s">
        <v>127</v>
      </c>
      <c r="D231" s="12" t="s">
        <v>287</v>
      </c>
      <c r="E231" s="12" t="s">
        <v>370</v>
      </c>
      <c r="F231" s="16">
        <v>-611250</v>
      </c>
      <c r="G231" s="16">
        <v>-2633.88</v>
      </c>
      <c r="H231" s="16">
        <v>-0.38</v>
      </c>
    </row>
    <row r="232" spans="2:8" s="12" customFormat="1" ht="12.75">
      <c r="B232" s="12" t="s">
        <v>1254</v>
      </c>
      <c r="C232" s="200" t="s">
        <v>127</v>
      </c>
      <c r="D232" s="12" t="s">
        <v>181</v>
      </c>
      <c r="E232" s="12" t="s">
        <v>956</v>
      </c>
      <c r="F232" s="16">
        <v>-215600</v>
      </c>
      <c r="G232" s="16">
        <v>-2637.97</v>
      </c>
      <c r="H232" s="16">
        <v>-0.38</v>
      </c>
    </row>
    <row r="233" spans="2:8" s="12" customFormat="1" ht="12.75">
      <c r="B233" s="12" t="s">
        <v>1255</v>
      </c>
      <c r="C233" s="200" t="s">
        <v>127</v>
      </c>
      <c r="D233" s="12" t="s">
        <v>313</v>
      </c>
      <c r="E233" s="12" t="s">
        <v>494</v>
      </c>
      <c r="F233" s="16">
        <v>-770550</v>
      </c>
      <c r="G233" s="16">
        <v>-2765.5</v>
      </c>
      <c r="H233" s="16">
        <v>-0.4</v>
      </c>
    </row>
    <row r="234" spans="2:8" s="12" customFormat="1" ht="12.75">
      <c r="B234" s="12" t="s">
        <v>1256</v>
      </c>
      <c r="C234" s="200" t="s">
        <v>127</v>
      </c>
      <c r="D234" s="12" t="s">
        <v>139</v>
      </c>
      <c r="E234" s="12" t="s">
        <v>955</v>
      </c>
      <c r="F234" s="16">
        <v>-447700</v>
      </c>
      <c r="G234" s="16">
        <v>-2776.86</v>
      </c>
      <c r="H234" s="16">
        <v>-0.4</v>
      </c>
    </row>
    <row r="235" spans="2:8" s="12" customFormat="1" ht="12.75">
      <c r="B235" s="12" t="s">
        <v>1257</v>
      </c>
      <c r="C235" s="200" t="s">
        <v>127</v>
      </c>
      <c r="D235" s="12" t="s">
        <v>146</v>
      </c>
      <c r="E235" s="12" t="s">
        <v>207</v>
      </c>
      <c r="F235" s="16">
        <v>-1789200</v>
      </c>
      <c r="G235" s="16">
        <v>-2822.46</v>
      </c>
      <c r="H235" s="16">
        <v>-0.4</v>
      </c>
    </row>
    <row r="236" spans="2:8" s="12" customFormat="1" ht="12.75">
      <c r="B236" s="12" t="s">
        <v>1258</v>
      </c>
      <c r="C236" s="200" t="s">
        <v>127</v>
      </c>
      <c r="D236" s="12" t="s">
        <v>128</v>
      </c>
      <c r="E236" s="12" t="s">
        <v>954</v>
      </c>
      <c r="F236" s="16">
        <v>-457000</v>
      </c>
      <c r="G236" s="16">
        <v>-2843.68</v>
      </c>
      <c r="H236" s="16">
        <v>-0.41</v>
      </c>
    </row>
    <row r="237" spans="2:8" s="12" customFormat="1" ht="12.75">
      <c r="B237" s="12" t="s">
        <v>1259</v>
      </c>
      <c r="C237" s="200" t="s">
        <v>127</v>
      </c>
      <c r="D237" s="12" t="s">
        <v>160</v>
      </c>
      <c r="E237" s="12" t="s">
        <v>534</v>
      </c>
      <c r="F237" s="16">
        <v>-201550</v>
      </c>
      <c r="G237" s="16">
        <v>-2879.14</v>
      </c>
      <c r="H237" s="16">
        <v>-0.41</v>
      </c>
    </row>
    <row r="238" spans="2:8" s="12" customFormat="1" ht="12.75">
      <c r="B238" s="12" t="s">
        <v>1260</v>
      </c>
      <c r="C238" s="200" t="s">
        <v>127</v>
      </c>
      <c r="D238" s="12" t="s">
        <v>139</v>
      </c>
      <c r="E238" s="12" t="s">
        <v>721</v>
      </c>
      <c r="F238" s="16">
        <v>-157575</v>
      </c>
      <c r="G238" s="16">
        <v>-2886.22</v>
      </c>
      <c r="H238" s="16">
        <v>-0.41</v>
      </c>
    </row>
    <row r="239" spans="2:8" s="12" customFormat="1" ht="12.75">
      <c r="B239" s="12" t="s">
        <v>1261</v>
      </c>
      <c r="C239" s="200" t="s">
        <v>127</v>
      </c>
      <c r="D239" s="12" t="s">
        <v>313</v>
      </c>
      <c r="E239" s="12" t="s">
        <v>592</v>
      </c>
      <c r="F239" s="16">
        <v>-250575</v>
      </c>
      <c r="G239" s="16">
        <v>-3001.26</v>
      </c>
      <c r="H239" s="16">
        <v>-0.43</v>
      </c>
    </row>
    <row r="240" spans="2:8" s="12" customFormat="1" ht="12.75">
      <c r="B240" s="12" t="s">
        <v>1262</v>
      </c>
      <c r="C240" s="200" t="s">
        <v>127</v>
      </c>
      <c r="D240" s="12" t="s">
        <v>128</v>
      </c>
      <c r="E240" s="12" t="s">
        <v>429</v>
      </c>
      <c r="F240" s="16">
        <v>-2635000</v>
      </c>
      <c r="G240" s="16">
        <v>-3014.44</v>
      </c>
      <c r="H240" s="16">
        <v>-0.43</v>
      </c>
    </row>
    <row r="241" spans="2:8" s="12" customFormat="1" ht="12.75">
      <c r="B241" s="12" t="s">
        <v>1263</v>
      </c>
      <c r="C241" s="200" t="s">
        <v>127</v>
      </c>
      <c r="D241" s="12" t="s">
        <v>292</v>
      </c>
      <c r="E241" s="12" t="s">
        <v>293</v>
      </c>
      <c r="F241" s="16">
        <v>-15760</v>
      </c>
      <c r="G241" s="16">
        <v>-3020.16</v>
      </c>
      <c r="H241" s="16">
        <v>-0.43</v>
      </c>
    </row>
    <row r="242" spans="2:8" s="12" customFormat="1" ht="12.75">
      <c r="B242" s="12" t="s">
        <v>1264</v>
      </c>
      <c r="C242" s="200" t="s">
        <v>127</v>
      </c>
      <c r="D242" s="12" t="s">
        <v>187</v>
      </c>
      <c r="E242" s="12" t="s">
        <v>188</v>
      </c>
      <c r="F242" s="16">
        <v>-268175</v>
      </c>
      <c r="G242" s="16">
        <v>-3095.54</v>
      </c>
      <c r="H242" s="16">
        <v>-0.44</v>
      </c>
    </row>
    <row r="243" spans="2:8" s="12" customFormat="1" ht="12.75">
      <c r="B243" s="12" t="s">
        <v>1265</v>
      </c>
      <c r="C243" s="200" t="s">
        <v>127</v>
      </c>
      <c r="D243" s="12" t="s">
        <v>204</v>
      </c>
      <c r="E243" s="12" t="s">
        <v>853</v>
      </c>
      <c r="F243" s="16">
        <v>-933104</v>
      </c>
      <c r="G243" s="16">
        <v>-3114.23</v>
      </c>
      <c r="H243" s="16">
        <v>-0.45</v>
      </c>
    </row>
    <row r="244" spans="2:8" s="12" customFormat="1" ht="12.75">
      <c r="B244" s="12" t="s">
        <v>1266</v>
      </c>
      <c r="C244" s="200" t="s">
        <v>127</v>
      </c>
      <c r="D244" s="12" t="s">
        <v>167</v>
      </c>
      <c r="E244" s="12" t="s">
        <v>168</v>
      </c>
      <c r="F244" s="16">
        <v>-395100</v>
      </c>
      <c r="G244" s="16">
        <v>-3184.11</v>
      </c>
      <c r="H244" s="16">
        <v>-0.46</v>
      </c>
    </row>
    <row r="245" spans="2:8" s="12" customFormat="1" ht="12.75">
      <c r="B245" s="12" t="s">
        <v>1267</v>
      </c>
      <c r="C245" s="200" t="s">
        <v>127</v>
      </c>
      <c r="D245" s="12" t="s">
        <v>150</v>
      </c>
      <c r="E245" s="12" t="s">
        <v>496</v>
      </c>
      <c r="F245" s="16">
        <v>-282000</v>
      </c>
      <c r="G245" s="16">
        <v>-3390.06</v>
      </c>
      <c r="H245" s="16">
        <v>-0.49</v>
      </c>
    </row>
    <row r="246" spans="2:8" s="12" customFormat="1" ht="12.75">
      <c r="B246" s="12" t="s">
        <v>1268</v>
      </c>
      <c r="C246" s="200" t="s">
        <v>127</v>
      </c>
      <c r="D246" s="12" t="s">
        <v>154</v>
      </c>
      <c r="E246" s="12" t="s">
        <v>536</v>
      </c>
      <c r="F246" s="16">
        <v>-6037500</v>
      </c>
      <c r="G246" s="16">
        <v>-3631.56</v>
      </c>
      <c r="H246" s="16">
        <v>-0.52</v>
      </c>
    </row>
    <row r="247" spans="2:8" s="12" customFormat="1" ht="12.75">
      <c r="B247" s="12" t="s">
        <v>1269</v>
      </c>
      <c r="C247" s="200" t="s">
        <v>127</v>
      </c>
      <c r="D247" s="12" t="s">
        <v>248</v>
      </c>
      <c r="E247" s="12" t="s">
        <v>387</v>
      </c>
      <c r="F247" s="16">
        <v>-926750</v>
      </c>
      <c r="G247" s="16">
        <v>-3694.03</v>
      </c>
      <c r="H247" s="16">
        <v>-0.53</v>
      </c>
    </row>
    <row r="248" spans="2:8" s="12" customFormat="1" ht="12.75">
      <c r="B248" s="12" t="s">
        <v>1270</v>
      </c>
      <c r="C248" s="200" t="s">
        <v>127</v>
      </c>
      <c r="D248" s="12" t="s">
        <v>141</v>
      </c>
      <c r="E248" s="12" t="s">
        <v>844</v>
      </c>
      <c r="F248" s="16">
        <v>-430100</v>
      </c>
      <c r="G248" s="16">
        <v>-3740.15</v>
      </c>
      <c r="H248" s="16">
        <v>-0.54</v>
      </c>
    </row>
    <row r="249" spans="2:8" s="12" customFormat="1" ht="12.75">
      <c r="B249" s="12" t="s">
        <v>1271</v>
      </c>
      <c r="C249" s="200" t="s">
        <v>127</v>
      </c>
      <c r="D249" s="12" t="s">
        <v>146</v>
      </c>
      <c r="E249" s="12" t="s">
        <v>407</v>
      </c>
      <c r="F249" s="16">
        <v>-23750</v>
      </c>
      <c r="G249" s="16">
        <v>-3775.51</v>
      </c>
      <c r="H249" s="16">
        <v>-0.54</v>
      </c>
    </row>
    <row r="250" spans="2:8" s="12" customFormat="1" ht="12.75">
      <c r="B250" s="12" t="s">
        <v>1272</v>
      </c>
      <c r="C250" s="200" t="s">
        <v>127</v>
      </c>
      <c r="D250" s="12" t="s">
        <v>128</v>
      </c>
      <c r="E250" s="12" t="s">
        <v>143</v>
      </c>
      <c r="F250" s="16">
        <v>-522000</v>
      </c>
      <c r="G250" s="16">
        <v>-3839.05</v>
      </c>
      <c r="H250" s="16">
        <v>-0.55000000000000004</v>
      </c>
    </row>
    <row r="251" spans="2:8" s="12" customFormat="1" ht="12.75">
      <c r="B251" s="12" t="s">
        <v>1273</v>
      </c>
      <c r="C251" s="200" t="s">
        <v>127</v>
      </c>
      <c r="D251" s="12" t="s">
        <v>128</v>
      </c>
      <c r="E251" s="12" t="s">
        <v>130</v>
      </c>
      <c r="F251" s="16">
        <v>-280500</v>
      </c>
      <c r="G251" s="16">
        <v>-3999.37</v>
      </c>
      <c r="H251" s="16">
        <v>-0.56999999999999995</v>
      </c>
    </row>
    <row r="252" spans="2:8" s="12" customFormat="1" ht="12.75">
      <c r="B252" s="12" t="s">
        <v>1274</v>
      </c>
      <c r="C252" s="200" t="s">
        <v>127</v>
      </c>
      <c r="D252" s="12" t="s">
        <v>175</v>
      </c>
      <c r="E252" s="12" t="s">
        <v>410</v>
      </c>
      <c r="F252" s="16">
        <v>-175275</v>
      </c>
      <c r="G252" s="16">
        <v>-4126.9399999999996</v>
      </c>
      <c r="H252" s="16">
        <v>-0.59</v>
      </c>
    </row>
    <row r="253" spans="2:8" s="12" customFormat="1" ht="12.75">
      <c r="B253" s="12" t="s">
        <v>1275</v>
      </c>
      <c r="C253" s="200" t="s">
        <v>127</v>
      </c>
      <c r="D253" s="12" t="s">
        <v>287</v>
      </c>
      <c r="E253" s="12" t="s">
        <v>854</v>
      </c>
      <c r="F253" s="16">
        <v>-5370000</v>
      </c>
      <c r="G253" s="16">
        <v>-4137.59</v>
      </c>
      <c r="H253" s="16">
        <v>-0.59</v>
      </c>
    </row>
    <row r="254" spans="2:8" s="12" customFormat="1" ht="12.75">
      <c r="B254" s="12" t="s">
        <v>1276</v>
      </c>
      <c r="C254" s="200" t="s">
        <v>127</v>
      </c>
      <c r="D254" s="12" t="s">
        <v>266</v>
      </c>
      <c r="E254" s="12" t="s">
        <v>290</v>
      </c>
      <c r="F254" s="16">
        <v>-2724600</v>
      </c>
      <c r="G254" s="16">
        <v>-4375.71</v>
      </c>
      <c r="H254" s="16">
        <v>-0.63</v>
      </c>
    </row>
    <row r="255" spans="2:8" s="12" customFormat="1" ht="12.75">
      <c r="B255" s="12" t="s">
        <v>1277</v>
      </c>
      <c r="C255" s="200" t="s">
        <v>127</v>
      </c>
      <c r="D255" s="12" t="s">
        <v>215</v>
      </c>
      <c r="E255" s="12" t="s">
        <v>953</v>
      </c>
      <c r="F255" s="16">
        <v>-618000</v>
      </c>
      <c r="G255" s="16">
        <v>-4422.1000000000004</v>
      </c>
      <c r="H255" s="16">
        <v>-0.63</v>
      </c>
    </row>
    <row r="256" spans="2:8" s="12" customFormat="1" ht="12.75">
      <c r="B256" s="12" t="s">
        <v>1278</v>
      </c>
      <c r="C256" s="200" t="s">
        <v>127</v>
      </c>
      <c r="D256" s="12" t="s">
        <v>313</v>
      </c>
      <c r="E256" s="12" t="s">
        <v>314</v>
      </c>
      <c r="F256" s="16">
        <v>-486500</v>
      </c>
      <c r="G256" s="16">
        <v>-4495.26</v>
      </c>
      <c r="H256" s="16">
        <v>-0.64</v>
      </c>
    </row>
    <row r="257" spans="2:8" s="12" customFormat="1" ht="12.75">
      <c r="B257" s="12" t="s">
        <v>1279</v>
      </c>
      <c r="C257" s="200" t="s">
        <v>127</v>
      </c>
      <c r="D257" s="12" t="s">
        <v>162</v>
      </c>
      <c r="E257" s="12" t="s">
        <v>622</v>
      </c>
      <c r="F257" s="16">
        <v>-876000</v>
      </c>
      <c r="G257" s="16">
        <v>-4495.63</v>
      </c>
      <c r="H257" s="16">
        <v>-0.64</v>
      </c>
    </row>
    <row r="258" spans="2:8" s="12" customFormat="1" ht="12.75">
      <c r="B258" s="12" t="s">
        <v>857</v>
      </c>
      <c r="C258" s="200" t="s">
        <v>127</v>
      </c>
      <c r="D258" s="12" t="s">
        <v>128</v>
      </c>
      <c r="E258" s="12" t="s">
        <v>403</v>
      </c>
      <c r="F258" s="16">
        <v>-2008800</v>
      </c>
      <c r="G258" s="16">
        <v>-4612.2</v>
      </c>
      <c r="H258" s="16">
        <v>-0.66</v>
      </c>
    </row>
    <row r="259" spans="2:8" s="12" customFormat="1" ht="12.75">
      <c r="B259" s="12" t="s">
        <v>1280</v>
      </c>
      <c r="C259" s="200" t="s">
        <v>127</v>
      </c>
      <c r="D259" s="12" t="s">
        <v>131</v>
      </c>
      <c r="E259" s="12" t="s">
        <v>406</v>
      </c>
      <c r="F259" s="16">
        <v>-7195500</v>
      </c>
      <c r="G259" s="16">
        <v>-4835.38</v>
      </c>
      <c r="H259" s="16">
        <v>-0.69</v>
      </c>
    </row>
    <row r="260" spans="2:8" s="12" customFormat="1" ht="12.75">
      <c r="B260" s="12" t="s">
        <v>1281</v>
      </c>
      <c r="C260" s="200" t="s">
        <v>127</v>
      </c>
      <c r="D260" s="12" t="s">
        <v>141</v>
      </c>
      <c r="E260" s="12" t="s">
        <v>222</v>
      </c>
      <c r="F260" s="16">
        <v>-7780000</v>
      </c>
      <c r="G260" s="16">
        <v>-5197.04</v>
      </c>
      <c r="H260" s="16">
        <v>-0.75</v>
      </c>
    </row>
    <row r="261" spans="2:8" s="12" customFormat="1" ht="12.75">
      <c r="B261" s="12" t="s">
        <v>1282</v>
      </c>
      <c r="C261" s="200" t="s">
        <v>127</v>
      </c>
      <c r="D261" s="12" t="s">
        <v>162</v>
      </c>
      <c r="E261" s="12" t="s">
        <v>792</v>
      </c>
      <c r="F261" s="16">
        <v>-1359000</v>
      </c>
      <c r="G261" s="16">
        <v>-5287.19</v>
      </c>
      <c r="H261" s="16">
        <v>-0.76</v>
      </c>
    </row>
    <row r="262" spans="2:8" s="12" customFormat="1" ht="12.75">
      <c r="B262" s="12" t="s">
        <v>1283</v>
      </c>
      <c r="C262" s="200" t="s">
        <v>127</v>
      </c>
      <c r="D262" s="12" t="s">
        <v>141</v>
      </c>
      <c r="E262" s="12" t="s">
        <v>576</v>
      </c>
      <c r="F262" s="16">
        <v>-1274000</v>
      </c>
      <c r="G262" s="16">
        <v>-5302.39</v>
      </c>
      <c r="H262" s="16">
        <v>-0.76</v>
      </c>
    </row>
    <row r="263" spans="2:8" s="12" customFormat="1" ht="12.75">
      <c r="B263" s="12" t="s">
        <v>1284</v>
      </c>
      <c r="C263" s="200" t="s">
        <v>127</v>
      </c>
      <c r="D263" s="12" t="s">
        <v>141</v>
      </c>
      <c r="E263" s="12" t="s">
        <v>142</v>
      </c>
      <c r="F263" s="16">
        <v>-237300</v>
      </c>
      <c r="G263" s="16">
        <v>-5456.95</v>
      </c>
      <c r="H263" s="16">
        <v>-0.78</v>
      </c>
    </row>
    <row r="264" spans="2:8" s="12" customFormat="1" ht="12.75">
      <c r="B264" s="12" t="s">
        <v>1285</v>
      </c>
      <c r="C264" s="200" t="s">
        <v>127</v>
      </c>
      <c r="D264" s="12" t="s">
        <v>321</v>
      </c>
      <c r="E264" s="12" t="s">
        <v>537</v>
      </c>
      <c r="F264" s="16">
        <v>-3590000</v>
      </c>
      <c r="G264" s="16">
        <v>-5516.04</v>
      </c>
      <c r="H264" s="16">
        <v>-0.79</v>
      </c>
    </row>
    <row r="265" spans="2:8" s="12" customFormat="1" ht="12.75">
      <c r="B265" s="12" t="s">
        <v>1286</v>
      </c>
      <c r="C265" s="200" t="s">
        <v>127</v>
      </c>
      <c r="D265" s="12" t="s">
        <v>181</v>
      </c>
      <c r="E265" s="12" t="s">
        <v>952</v>
      </c>
      <c r="F265" s="16">
        <v>-3873750</v>
      </c>
      <c r="G265" s="16">
        <v>-5535.59</v>
      </c>
      <c r="H265" s="16">
        <v>-0.79</v>
      </c>
    </row>
    <row r="266" spans="2:8" s="12" customFormat="1" ht="12.75">
      <c r="B266" s="12" t="s">
        <v>1287</v>
      </c>
      <c r="C266" s="200" t="s">
        <v>127</v>
      </c>
      <c r="D266" s="12" t="s">
        <v>950</v>
      </c>
      <c r="E266" s="12" t="s">
        <v>951</v>
      </c>
      <c r="F266" s="16">
        <v>-4361700</v>
      </c>
      <c r="G266" s="16">
        <v>-5591.7</v>
      </c>
      <c r="H266" s="16">
        <v>-0.8</v>
      </c>
    </row>
    <row r="267" spans="2:8" s="12" customFormat="1" ht="12.75">
      <c r="B267" s="12" t="s">
        <v>1288</v>
      </c>
      <c r="C267" s="200" t="s">
        <v>127</v>
      </c>
      <c r="D267" s="12" t="s">
        <v>224</v>
      </c>
      <c r="E267" s="12" t="s">
        <v>476</v>
      </c>
      <c r="F267" s="16">
        <v>-128000</v>
      </c>
      <c r="G267" s="16">
        <v>-5642.69</v>
      </c>
      <c r="H267" s="16">
        <v>-0.81</v>
      </c>
    </row>
    <row r="268" spans="2:8" s="12" customFormat="1" ht="12.75">
      <c r="B268" s="12" t="s">
        <v>1289</v>
      </c>
      <c r="C268" s="200" t="s">
        <v>127</v>
      </c>
      <c r="D268" s="12" t="s">
        <v>141</v>
      </c>
      <c r="E268" s="12" t="s">
        <v>949</v>
      </c>
      <c r="F268" s="16">
        <v>-5443600</v>
      </c>
      <c r="G268" s="16">
        <v>-5729.39</v>
      </c>
      <c r="H268" s="16">
        <v>-0.82</v>
      </c>
    </row>
    <row r="269" spans="2:8" s="12" customFormat="1" ht="12.75">
      <c r="B269" s="12" t="s">
        <v>1290</v>
      </c>
      <c r="C269" s="200" t="s">
        <v>127</v>
      </c>
      <c r="D269" s="12" t="s">
        <v>169</v>
      </c>
      <c r="E269" s="12" t="s">
        <v>543</v>
      </c>
      <c r="F269" s="16">
        <v>-560000</v>
      </c>
      <c r="G269" s="16">
        <v>-6204.52</v>
      </c>
      <c r="H269" s="16">
        <v>-0.89</v>
      </c>
    </row>
    <row r="270" spans="2:8" s="12" customFormat="1" ht="12.75">
      <c r="B270" s="12" t="s">
        <v>1291</v>
      </c>
      <c r="C270" s="200" t="s">
        <v>127</v>
      </c>
      <c r="D270" s="12" t="s">
        <v>139</v>
      </c>
      <c r="E270" s="12" t="s">
        <v>281</v>
      </c>
      <c r="F270" s="16">
        <v>-207400</v>
      </c>
      <c r="G270" s="16">
        <v>-6956.61</v>
      </c>
      <c r="H270" s="16">
        <v>-1</v>
      </c>
    </row>
    <row r="271" spans="2:8" s="12" customFormat="1" ht="12.75">
      <c r="B271" s="12" t="s">
        <v>974</v>
      </c>
      <c r="C271" s="200" t="s">
        <v>127</v>
      </c>
      <c r="D271" s="12" t="s">
        <v>128</v>
      </c>
      <c r="E271" s="12" t="s">
        <v>948</v>
      </c>
      <c r="F271" s="16">
        <v>-20448000</v>
      </c>
      <c r="G271" s="16">
        <v>-7504.42</v>
      </c>
      <c r="H271" s="16">
        <v>-1.08</v>
      </c>
    </row>
    <row r="272" spans="2:8" s="12" customFormat="1" ht="12.75">
      <c r="B272" s="12" t="s">
        <v>1292</v>
      </c>
      <c r="C272" s="200" t="s">
        <v>127</v>
      </c>
      <c r="D272" s="12" t="s">
        <v>187</v>
      </c>
      <c r="E272" s="12" t="s">
        <v>197</v>
      </c>
      <c r="F272" s="16">
        <v>-1481700</v>
      </c>
      <c r="G272" s="16">
        <v>-7882.64</v>
      </c>
      <c r="H272" s="16">
        <v>-1.1299999999999999</v>
      </c>
    </row>
    <row r="273" spans="2:8" s="12" customFormat="1" ht="12.75">
      <c r="B273" s="12" t="s">
        <v>1293</v>
      </c>
      <c r="C273" s="200" t="s">
        <v>127</v>
      </c>
      <c r="D273" s="12" t="s">
        <v>169</v>
      </c>
      <c r="E273" s="12" t="s">
        <v>369</v>
      </c>
      <c r="F273" s="16">
        <v>-339000</v>
      </c>
      <c r="G273" s="16">
        <v>-8509.07</v>
      </c>
      <c r="H273" s="16">
        <v>-1.22</v>
      </c>
    </row>
    <row r="274" spans="2:8" s="12" customFormat="1" ht="12.75">
      <c r="B274" s="12" t="s">
        <v>1294</v>
      </c>
      <c r="C274" s="200" t="s">
        <v>127</v>
      </c>
      <c r="D274" s="12" t="s">
        <v>158</v>
      </c>
      <c r="E274" s="12" t="s">
        <v>159</v>
      </c>
      <c r="F274" s="16">
        <v>-1068750</v>
      </c>
      <c r="G274" s="16">
        <v>-9054.4500000000007</v>
      </c>
      <c r="H274" s="16">
        <v>-1.3</v>
      </c>
    </row>
    <row r="275" spans="2:8" s="12" customFormat="1" ht="12.75">
      <c r="B275" s="12" t="s">
        <v>1295</v>
      </c>
      <c r="C275" s="200" t="s">
        <v>127</v>
      </c>
      <c r="D275" s="12" t="s">
        <v>133</v>
      </c>
      <c r="E275" s="12" t="s">
        <v>286</v>
      </c>
      <c r="F275" s="16">
        <v>-1117200</v>
      </c>
      <c r="G275" s="16">
        <v>-10325.719999999999</v>
      </c>
      <c r="H275" s="16">
        <v>-1.48</v>
      </c>
    </row>
    <row r="276" spans="2:8" s="12" customFormat="1" ht="12.75">
      <c r="B276" s="12" t="s">
        <v>1296</v>
      </c>
      <c r="C276" s="200" t="s">
        <v>127</v>
      </c>
      <c r="D276" s="12" t="s">
        <v>164</v>
      </c>
      <c r="E276" s="12" t="s">
        <v>165</v>
      </c>
      <c r="F276" s="16">
        <v>-455750</v>
      </c>
      <c r="G276" s="16">
        <v>-11040.09</v>
      </c>
      <c r="H276" s="16">
        <v>-1.58</v>
      </c>
    </row>
    <row r="277" spans="2:8" s="12" customFormat="1" ht="12.75">
      <c r="B277" s="12" t="s">
        <v>1297</v>
      </c>
      <c r="C277" s="200" t="s">
        <v>127</v>
      </c>
      <c r="D277" s="12" t="s">
        <v>215</v>
      </c>
      <c r="E277" s="12" t="s">
        <v>946</v>
      </c>
      <c r="F277" s="16">
        <v>-636600</v>
      </c>
      <c r="G277" s="16">
        <v>-11849.04</v>
      </c>
      <c r="H277" s="16">
        <v>-1.7</v>
      </c>
    </row>
    <row r="278" spans="2:8" s="12" customFormat="1" ht="12.75">
      <c r="B278" s="12" t="s">
        <v>1298</v>
      </c>
      <c r="C278" s="200" t="s">
        <v>127</v>
      </c>
      <c r="D278" s="12" t="s">
        <v>242</v>
      </c>
      <c r="E278" s="12" t="s">
        <v>373</v>
      </c>
      <c r="F278" s="16">
        <v>-1797900</v>
      </c>
      <c r="G278" s="16">
        <v>-12119.64</v>
      </c>
      <c r="H278" s="16">
        <v>-1.74</v>
      </c>
    </row>
    <row r="279" spans="2:8" s="12" customFormat="1" ht="12.75">
      <c r="B279" s="12" t="s">
        <v>1299</v>
      </c>
      <c r="C279" s="200" t="s">
        <v>127</v>
      </c>
      <c r="D279" s="12" t="s">
        <v>141</v>
      </c>
      <c r="E279" s="12" t="s">
        <v>280</v>
      </c>
      <c r="F279" s="16">
        <v>-169375</v>
      </c>
      <c r="G279" s="16">
        <v>-12475.32</v>
      </c>
      <c r="H279" s="16">
        <v>-1.79</v>
      </c>
    </row>
    <row r="280" spans="2:8" s="12" customFormat="1" ht="12.75">
      <c r="B280" s="12" t="s">
        <v>1300</v>
      </c>
      <c r="C280" s="200" t="s">
        <v>127</v>
      </c>
      <c r="D280" s="12" t="s">
        <v>266</v>
      </c>
      <c r="E280" s="12" t="s">
        <v>374</v>
      </c>
      <c r="F280" s="16">
        <v>-5855625</v>
      </c>
      <c r="G280" s="16">
        <v>-12750.62</v>
      </c>
      <c r="H280" s="16">
        <v>-1.83</v>
      </c>
    </row>
    <row r="281" spans="2:8" s="12" customFormat="1" ht="12.75">
      <c r="B281" s="12" t="s">
        <v>1301</v>
      </c>
      <c r="C281" s="200" t="s">
        <v>127</v>
      </c>
      <c r="D281" s="12" t="s">
        <v>128</v>
      </c>
      <c r="E281" s="12" t="s">
        <v>138</v>
      </c>
      <c r="F281" s="16">
        <v>-756400</v>
      </c>
      <c r="G281" s="16">
        <v>-13802.79</v>
      </c>
      <c r="H281" s="16">
        <v>-1.98</v>
      </c>
    </row>
    <row r="282" spans="2:8" s="12" customFormat="1" ht="12.75">
      <c r="B282" s="12" t="s">
        <v>1302</v>
      </c>
      <c r="C282" s="200" t="s">
        <v>127</v>
      </c>
      <c r="D282" s="12" t="s">
        <v>193</v>
      </c>
      <c r="E282" s="12" t="s">
        <v>283</v>
      </c>
      <c r="F282" s="16">
        <v>-156600</v>
      </c>
      <c r="G282" s="16">
        <v>-13866.15</v>
      </c>
      <c r="H282" s="16">
        <v>-1.99</v>
      </c>
    </row>
    <row r="283" spans="2:8" s="12" customFormat="1" ht="12.75">
      <c r="B283" s="12" t="s">
        <v>1303</v>
      </c>
      <c r="C283" s="200" t="s">
        <v>127</v>
      </c>
      <c r="D283" s="12" t="s">
        <v>262</v>
      </c>
      <c r="E283" s="12" t="s">
        <v>413</v>
      </c>
      <c r="F283" s="16">
        <v>-5697000</v>
      </c>
      <c r="G283" s="16">
        <v>-14803.65</v>
      </c>
      <c r="H283" s="16">
        <v>-2.12</v>
      </c>
    </row>
    <row r="284" spans="2:8" s="12" customFormat="1" ht="12.75">
      <c r="B284" s="12" t="s">
        <v>1304</v>
      </c>
      <c r="C284" s="200" t="s">
        <v>127</v>
      </c>
      <c r="D284" s="12" t="s">
        <v>164</v>
      </c>
      <c r="E284" s="12" t="s">
        <v>303</v>
      </c>
      <c r="F284" s="16">
        <v>-2937600</v>
      </c>
      <c r="G284" s="16">
        <v>-15232.92</v>
      </c>
      <c r="H284" s="16">
        <v>-2.1800000000000002</v>
      </c>
    </row>
    <row r="285" spans="2:8" s="12" customFormat="1" ht="12.75">
      <c r="B285" s="12" t="s">
        <v>1305</v>
      </c>
      <c r="C285" s="200" t="s">
        <v>127</v>
      </c>
      <c r="D285" s="12" t="s">
        <v>189</v>
      </c>
      <c r="E285" s="12" t="s">
        <v>470</v>
      </c>
      <c r="F285" s="16">
        <v>-1937500</v>
      </c>
      <c r="G285" s="16">
        <v>-15996.97</v>
      </c>
      <c r="H285" s="16">
        <v>-2.29</v>
      </c>
    </row>
    <row r="286" spans="2:8" s="12" customFormat="1" ht="12.75">
      <c r="B286" s="12" t="s">
        <v>1306</v>
      </c>
      <c r="C286" s="200" t="s">
        <v>127</v>
      </c>
      <c r="D286" s="12" t="s">
        <v>465</v>
      </c>
      <c r="E286" s="12" t="s">
        <v>466</v>
      </c>
      <c r="F286" s="16">
        <v>-470000</v>
      </c>
      <c r="G286" s="16">
        <v>-16318.64</v>
      </c>
      <c r="H286" s="16">
        <v>-2.34</v>
      </c>
    </row>
    <row r="287" spans="2:8" s="12" customFormat="1" ht="12.75">
      <c r="B287" s="12" t="s">
        <v>1307</v>
      </c>
      <c r="C287" s="200" t="s">
        <v>127</v>
      </c>
      <c r="D287" s="12" t="s">
        <v>128</v>
      </c>
      <c r="E287" s="12" t="s">
        <v>129</v>
      </c>
      <c r="F287" s="16">
        <v>-2096875</v>
      </c>
      <c r="G287" s="16">
        <v>-18169.419999999998</v>
      </c>
      <c r="H287" s="16">
        <v>-2.6</v>
      </c>
    </row>
    <row r="288" spans="2:8" s="12" customFormat="1" ht="12.75">
      <c r="B288" s="132" t="s">
        <v>208</v>
      </c>
      <c r="C288" s="257"/>
      <c r="D288" s="132"/>
      <c r="E288" s="132"/>
      <c r="F288" s="205"/>
      <c r="G288" s="205">
        <f>SUM(G16:G151)</f>
        <v>456401.18999999994</v>
      </c>
      <c r="H288" s="205">
        <f>SUM(H16:H151)</f>
        <v>65.419999999999987</v>
      </c>
    </row>
    <row r="289" spans="2:8" s="12" customFormat="1" ht="12.75">
      <c r="B289" s="254" t="s">
        <v>99</v>
      </c>
      <c r="C289" s="255" t="s">
        <v>122</v>
      </c>
      <c r="D289" s="254" t="s">
        <v>100</v>
      </c>
      <c r="E289" s="254" t="s">
        <v>101</v>
      </c>
      <c r="F289" s="256" t="s">
        <v>102</v>
      </c>
      <c r="G289" s="256" t="s">
        <v>103</v>
      </c>
      <c r="H289" s="256" t="s">
        <v>104</v>
      </c>
    </row>
    <row r="290" spans="2:8" s="12" customFormat="1" ht="12.75">
      <c r="B290" s="132" t="s">
        <v>105</v>
      </c>
      <c r="C290" s="200"/>
      <c r="F290" s="16"/>
      <c r="G290" s="16"/>
      <c r="H290" s="16"/>
    </row>
    <row r="291" spans="2:8" s="12" customFormat="1" ht="12.75">
      <c r="B291" s="132" t="s">
        <v>126</v>
      </c>
      <c r="C291" s="200"/>
      <c r="F291" s="16"/>
      <c r="G291" s="16"/>
      <c r="H291" s="16"/>
    </row>
    <row r="292" spans="2:8" s="12" customFormat="1" ht="12.75">
      <c r="B292" s="132" t="s">
        <v>330</v>
      </c>
      <c r="C292" s="200"/>
      <c r="F292" s="16"/>
      <c r="G292" s="16"/>
      <c r="H292" s="16"/>
    </row>
    <row r="293" spans="2:8" s="12" customFormat="1" ht="12.75">
      <c r="B293" s="12" t="s">
        <v>3922</v>
      </c>
      <c r="C293" s="200">
        <v>6.07</v>
      </c>
      <c r="D293" s="12" t="s">
        <v>332</v>
      </c>
      <c r="E293" s="12" t="s">
        <v>761</v>
      </c>
      <c r="F293" s="16">
        <v>7500000</v>
      </c>
      <c r="G293" s="16">
        <v>7510.61</v>
      </c>
      <c r="H293" s="16">
        <v>1.08</v>
      </c>
    </row>
    <row r="294" spans="2:8" s="12" customFormat="1" ht="12.75">
      <c r="B294" s="12" t="s">
        <v>3934</v>
      </c>
      <c r="C294" s="200">
        <v>6.67</v>
      </c>
      <c r="D294" s="12" t="s">
        <v>332</v>
      </c>
      <c r="E294" s="12" t="s">
        <v>653</v>
      </c>
      <c r="F294" s="16">
        <v>5200000</v>
      </c>
      <c r="G294" s="16">
        <v>5218.8900000000003</v>
      </c>
      <c r="H294" s="16">
        <v>0.75</v>
      </c>
    </row>
    <row r="295" spans="2:8" s="12" customFormat="1" ht="12.75">
      <c r="B295" s="12" t="s">
        <v>3920</v>
      </c>
      <c r="C295" s="200">
        <v>6.79</v>
      </c>
      <c r="D295" s="12" t="s">
        <v>332</v>
      </c>
      <c r="E295" s="12" t="s">
        <v>977</v>
      </c>
      <c r="F295" s="16">
        <v>4000000</v>
      </c>
      <c r="G295" s="16">
        <v>3904.69</v>
      </c>
      <c r="H295" s="16">
        <v>0.56000000000000005</v>
      </c>
    </row>
    <row r="296" spans="2:8" s="12" customFormat="1" ht="12.75">
      <c r="B296" s="12" t="s">
        <v>3926</v>
      </c>
      <c r="C296" s="200">
        <v>6.98</v>
      </c>
      <c r="D296" s="12" t="s">
        <v>332</v>
      </c>
      <c r="E296" s="12" t="s">
        <v>978</v>
      </c>
      <c r="F296" s="16">
        <v>3500000</v>
      </c>
      <c r="G296" s="16">
        <v>3569.64</v>
      </c>
      <c r="H296" s="16">
        <v>0.51</v>
      </c>
    </row>
    <row r="297" spans="2:8" s="12" customFormat="1" ht="12.75">
      <c r="B297" s="12" t="s">
        <v>3923</v>
      </c>
      <c r="C297" s="200">
        <v>6.68</v>
      </c>
      <c r="D297" s="12" t="s">
        <v>332</v>
      </c>
      <c r="E297" s="12" t="s">
        <v>506</v>
      </c>
      <c r="F297" s="16">
        <v>3500000</v>
      </c>
      <c r="G297" s="16">
        <v>3509.97</v>
      </c>
      <c r="H297" s="16">
        <v>0.5</v>
      </c>
    </row>
    <row r="298" spans="2:8" s="12" customFormat="1" ht="12.75">
      <c r="B298" s="12" t="s">
        <v>3919</v>
      </c>
      <c r="C298" s="200">
        <v>6.62</v>
      </c>
      <c r="D298" s="12" t="s">
        <v>332</v>
      </c>
      <c r="E298" s="12" t="s">
        <v>980</v>
      </c>
      <c r="F298" s="16">
        <v>3500000</v>
      </c>
      <c r="G298" s="16">
        <v>3449.83</v>
      </c>
      <c r="H298" s="16">
        <v>0.49</v>
      </c>
    </row>
    <row r="299" spans="2:8" s="12" customFormat="1" ht="12.75">
      <c r="B299" s="12" t="s">
        <v>3924</v>
      </c>
      <c r="C299" s="200">
        <v>7.09</v>
      </c>
      <c r="D299" s="12" t="s">
        <v>332</v>
      </c>
      <c r="E299" s="12" t="s">
        <v>510</v>
      </c>
      <c r="F299" s="16">
        <v>2800000</v>
      </c>
      <c r="G299" s="16">
        <v>2807.53</v>
      </c>
      <c r="H299" s="16">
        <v>0.4</v>
      </c>
    </row>
    <row r="300" spans="2:8" s="12" customFormat="1" ht="12.75">
      <c r="B300" s="12" t="s">
        <v>3925</v>
      </c>
      <c r="C300" s="200">
        <v>6.89</v>
      </c>
      <c r="D300" s="12" t="s">
        <v>332</v>
      </c>
      <c r="E300" s="12" t="s">
        <v>665</v>
      </c>
      <c r="F300" s="16">
        <v>2000000</v>
      </c>
      <c r="G300" s="16">
        <v>2017.72</v>
      </c>
      <c r="H300" s="16">
        <v>0.28999999999999998</v>
      </c>
    </row>
    <row r="301" spans="2:8" s="12" customFormat="1" ht="12.75">
      <c r="B301" s="12" t="s">
        <v>3921</v>
      </c>
      <c r="C301" s="200">
        <v>6.64</v>
      </c>
      <c r="D301" s="12" t="s">
        <v>332</v>
      </c>
      <c r="E301" s="12" t="s">
        <v>981</v>
      </c>
      <c r="F301" s="16">
        <v>500000</v>
      </c>
      <c r="G301" s="16">
        <v>499.14</v>
      </c>
      <c r="H301" s="16">
        <v>7.0000000000000007E-2</v>
      </c>
    </row>
    <row r="302" spans="2:8" s="12" customFormat="1" ht="12.75">
      <c r="B302" s="132" t="s">
        <v>342</v>
      </c>
      <c r="C302" s="257"/>
      <c r="D302" s="132"/>
      <c r="E302" s="132"/>
      <c r="F302" s="205"/>
      <c r="G302" s="205">
        <f>SUM(G289:G301)</f>
        <v>32488.019999999997</v>
      </c>
      <c r="H302" s="205">
        <f>SUM(H289:H301)</f>
        <v>4.6500000000000012</v>
      </c>
    </row>
    <row r="303" spans="2:8" s="12" customFormat="1" ht="12.75">
      <c r="B303" s="132" t="s">
        <v>343</v>
      </c>
      <c r="C303" s="200"/>
      <c r="F303" s="16"/>
      <c r="G303" s="16"/>
      <c r="H303" s="16"/>
    </row>
    <row r="304" spans="2:8" s="12" customFormat="1" ht="12.75">
      <c r="B304" s="12" t="s">
        <v>1308</v>
      </c>
      <c r="C304" s="200">
        <v>6.95</v>
      </c>
      <c r="D304" s="12" t="s">
        <v>345</v>
      </c>
      <c r="E304" s="12" t="s">
        <v>982</v>
      </c>
      <c r="F304" s="16">
        <v>1000</v>
      </c>
      <c r="G304" s="16">
        <v>9918.85</v>
      </c>
      <c r="H304" s="16">
        <v>1.42</v>
      </c>
    </row>
    <row r="305" spans="2:8" s="12" customFormat="1" ht="12.75">
      <c r="B305" s="12" t="s">
        <v>890</v>
      </c>
      <c r="C305" s="200">
        <v>7.45</v>
      </c>
      <c r="D305" s="12" t="s">
        <v>345</v>
      </c>
      <c r="E305" s="12" t="s">
        <v>891</v>
      </c>
      <c r="F305" s="16">
        <v>400</v>
      </c>
      <c r="G305" s="16">
        <v>3825.96</v>
      </c>
      <c r="H305" s="16">
        <v>0.55000000000000004</v>
      </c>
    </row>
    <row r="306" spans="2:8" s="12" customFormat="1" ht="12.75">
      <c r="B306" s="12" t="s">
        <v>1309</v>
      </c>
      <c r="C306" s="200">
        <v>6.54</v>
      </c>
      <c r="D306" s="12" t="s">
        <v>345</v>
      </c>
      <c r="E306" s="12" t="s">
        <v>983</v>
      </c>
      <c r="F306" s="16">
        <v>250</v>
      </c>
      <c r="G306" s="16">
        <v>2488.62</v>
      </c>
      <c r="H306" s="16">
        <v>0.36</v>
      </c>
    </row>
    <row r="307" spans="2:8" s="12" customFormat="1" ht="12.75">
      <c r="B307" s="12" t="s">
        <v>984</v>
      </c>
      <c r="C307" s="200">
        <v>7.41</v>
      </c>
      <c r="D307" s="12" t="s">
        <v>345</v>
      </c>
      <c r="E307" s="12" t="s">
        <v>985</v>
      </c>
      <c r="F307" s="16">
        <v>250</v>
      </c>
      <c r="G307" s="16">
        <v>2385.9299999999998</v>
      </c>
      <c r="H307" s="16">
        <v>0.34</v>
      </c>
    </row>
    <row r="308" spans="2:8" s="12" customFormat="1" ht="12.75">
      <c r="B308" s="12" t="s">
        <v>1310</v>
      </c>
      <c r="C308" s="200">
        <v>7.27</v>
      </c>
      <c r="D308" s="12" t="s">
        <v>345</v>
      </c>
      <c r="E308" s="12" t="s">
        <v>986</v>
      </c>
      <c r="F308" s="16">
        <v>50</v>
      </c>
      <c r="G308" s="16">
        <v>503.31</v>
      </c>
      <c r="H308" s="16">
        <v>7.0000000000000007E-2</v>
      </c>
    </row>
    <row r="309" spans="2:8" s="12" customFormat="1" ht="12.75">
      <c r="B309" s="12" t="s">
        <v>1311</v>
      </c>
      <c r="C309" s="200">
        <v>6.93</v>
      </c>
      <c r="D309" s="12" t="s">
        <v>345</v>
      </c>
      <c r="E309" s="12" t="s">
        <v>690</v>
      </c>
      <c r="F309" s="16">
        <v>50</v>
      </c>
      <c r="G309" s="16">
        <v>500.19</v>
      </c>
      <c r="H309" s="16">
        <v>7.0000000000000007E-2</v>
      </c>
    </row>
    <row r="310" spans="2:8" s="12" customFormat="1" ht="12.75">
      <c r="B310" s="132" t="s">
        <v>360</v>
      </c>
      <c r="C310" s="257"/>
      <c r="D310" s="132"/>
      <c r="E310" s="132"/>
      <c r="F310" s="205"/>
      <c r="G310" s="205">
        <f>SUM(G303:G309)</f>
        <v>19622.86</v>
      </c>
      <c r="H310" s="205">
        <f>SUM(H303:H309)</f>
        <v>2.8099999999999996</v>
      </c>
    </row>
    <row r="311" spans="2:8" s="12" customFormat="1" ht="12.75">
      <c r="B311" s="132" t="s">
        <v>518</v>
      </c>
      <c r="C311" s="200"/>
      <c r="F311" s="16"/>
      <c r="G311" s="16"/>
      <c r="H311" s="16"/>
    </row>
    <row r="312" spans="2:8" s="12" customFormat="1" ht="12.75">
      <c r="B312" s="12" t="s">
        <v>1312</v>
      </c>
      <c r="C312" s="200">
        <v>6.33</v>
      </c>
      <c r="D312" s="12" t="s">
        <v>107</v>
      </c>
      <c r="E312" s="12" t="s">
        <v>987</v>
      </c>
      <c r="F312" s="16">
        <v>1500</v>
      </c>
      <c r="G312" s="16">
        <v>7448.37</v>
      </c>
      <c r="H312" s="16">
        <v>1.07</v>
      </c>
    </row>
    <row r="313" spans="2:8" s="12" customFormat="1" ht="12.75">
      <c r="B313" s="12" t="s">
        <v>1313</v>
      </c>
      <c r="C313" s="200">
        <v>6.64</v>
      </c>
      <c r="D313" s="12" t="s">
        <v>106</v>
      </c>
      <c r="E313" s="12" t="s">
        <v>988</v>
      </c>
      <c r="F313" s="16">
        <v>1500</v>
      </c>
      <c r="G313" s="16">
        <v>7425.77</v>
      </c>
      <c r="H313" s="16">
        <v>1.06</v>
      </c>
    </row>
    <row r="314" spans="2:8" s="12" customFormat="1" ht="12.75">
      <c r="B314" s="12" t="s">
        <v>1314</v>
      </c>
      <c r="C314" s="200">
        <v>6.64</v>
      </c>
      <c r="D314" s="12" t="s">
        <v>106</v>
      </c>
      <c r="E314" s="12" t="s">
        <v>989</v>
      </c>
      <c r="F314" s="16">
        <v>1000</v>
      </c>
      <c r="G314" s="16">
        <v>4951.3999999999996</v>
      </c>
      <c r="H314" s="16">
        <v>0.71</v>
      </c>
    </row>
    <row r="315" spans="2:8" s="12" customFormat="1" ht="12.75">
      <c r="B315" s="132" t="s">
        <v>108</v>
      </c>
      <c r="C315" s="257"/>
      <c r="D315" s="132"/>
      <c r="E315" s="132"/>
      <c r="F315" s="205"/>
      <c r="G315" s="205">
        <f>SUM(G311:G314)</f>
        <v>19825.54</v>
      </c>
      <c r="H315" s="205">
        <f>SUM(H311:H314)</f>
        <v>2.84</v>
      </c>
    </row>
    <row r="316" spans="2:8" s="12" customFormat="1" ht="12.75">
      <c r="B316" s="132" t="s">
        <v>4166</v>
      </c>
      <c r="C316" s="200"/>
      <c r="F316" s="16"/>
      <c r="G316" s="16"/>
      <c r="H316" s="16"/>
    </row>
    <row r="317" spans="2:8" s="12" customFormat="1" ht="12.75">
      <c r="B317" s="12" t="s">
        <v>16</v>
      </c>
      <c r="C317" s="200" t="s">
        <v>127</v>
      </c>
      <c r="D317" s="12" t="s">
        <v>459</v>
      </c>
      <c r="E317" s="12" t="s">
        <v>757</v>
      </c>
      <c r="F317" s="16">
        <v>2135976.3220000002</v>
      </c>
      <c r="G317" s="16">
        <v>83442.17</v>
      </c>
      <c r="H317" s="16">
        <v>11.96</v>
      </c>
    </row>
    <row r="318" spans="2:8" s="12" customFormat="1" ht="12.75">
      <c r="B318" s="12" t="s">
        <v>97</v>
      </c>
      <c r="C318" s="200" t="s">
        <v>127</v>
      </c>
      <c r="D318" s="12" t="s">
        <v>459</v>
      </c>
      <c r="E318" s="12" t="s">
        <v>975</v>
      </c>
      <c r="F318" s="16">
        <v>816867.69200000004</v>
      </c>
      <c r="G318" s="16">
        <v>28076.45</v>
      </c>
      <c r="H318" s="16">
        <v>4.03</v>
      </c>
    </row>
    <row r="319" spans="2:8" s="12" customFormat="1" ht="12.75">
      <c r="B319" s="12" t="s">
        <v>26</v>
      </c>
      <c r="C319" s="200" t="s">
        <v>127</v>
      </c>
      <c r="D319" s="12" t="s">
        <v>459</v>
      </c>
      <c r="E319" s="12" t="s">
        <v>976</v>
      </c>
      <c r="F319" s="16">
        <v>698149</v>
      </c>
      <c r="G319" s="16">
        <v>23087.48</v>
      </c>
      <c r="H319" s="16">
        <v>3.31</v>
      </c>
    </row>
    <row r="320" spans="2:8" s="12" customFormat="1" ht="12.75">
      <c r="B320" s="12" t="s">
        <v>28</v>
      </c>
      <c r="C320" s="200" t="s">
        <v>127</v>
      </c>
      <c r="D320" s="12" t="s">
        <v>459</v>
      </c>
      <c r="E320" s="12" t="s">
        <v>858</v>
      </c>
      <c r="F320" s="16">
        <v>63216933.203000002</v>
      </c>
      <c r="G320" s="16">
        <v>7686.99</v>
      </c>
      <c r="H320" s="16">
        <v>1.1000000000000001</v>
      </c>
    </row>
    <row r="321" spans="2:12" s="12" customFormat="1" ht="12.75">
      <c r="B321" s="132" t="s">
        <v>1031</v>
      </c>
      <c r="C321" s="204"/>
      <c r="D321" s="132"/>
      <c r="E321" s="132"/>
      <c r="F321" s="205"/>
      <c r="G321" s="205">
        <f>SUM(G317:G320)</f>
        <v>142293.09</v>
      </c>
      <c r="H321" s="205">
        <f>SUM(H317:H320)</f>
        <v>20.400000000000002</v>
      </c>
      <c r="L321" s="258"/>
    </row>
    <row r="322" spans="2:12" s="12" customFormat="1" ht="12.75">
      <c r="B322" s="132" t="s">
        <v>1038</v>
      </c>
      <c r="C322" s="204"/>
      <c r="D322" s="132"/>
      <c r="E322" s="132"/>
      <c r="F322" s="205"/>
      <c r="G322" s="205">
        <v>29989.88</v>
      </c>
      <c r="H322" s="205">
        <v>4.3</v>
      </c>
    </row>
    <row r="323" spans="2:12" s="12" customFormat="1" ht="12.75">
      <c r="B323" s="132" t="s">
        <v>1037</v>
      </c>
      <c r="C323" s="204"/>
      <c r="D323" s="132"/>
      <c r="E323" s="132"/>
      <c r="F323" s="205"/>
      <c r="G323" s="205">
        <v>11194.9</v>
      </c>
      <c r="H323" s="205">
        <v>1.6</v>
      </c>
    </row>
    <row r="324" spans="2:12" s="12" customFormat="1" ht="12.75">
      <c r="B324" s="132" t="s">
        <v>110</v>
      </c>
      <c r="C324" s="204"/>
      <c r="D324" s="132"/>
      <c r="E324" s="132"/>
      <c r="F324" s="205"/>
      <c r="G324" s="205">
        <f>+G288+G302+G310+G315+G321+G322+G323</f>
        <v>711815.48</v>
      </c>
      <c r="H324" s="205">
        <f>+H288+H302+H310+H315+H321+H322+H323</f>
        <v>102.02</v>
      </c>
      <c r="K324" s="205"/>
      <c r="L324" s="205"/>
    </row>
    <row r="325" spans="2:12" s="12" customFormat="1" ht="12.75">
      <c r="B325" s="132" t="s">
        <v>111</v>
      </c>
      <c r="C325" s="204"/>
      <c r="D325" s="132"/>
      <c r="E325" s="132"/>
      <c r="F325" s="205"/>
      <c r="G325" s="205">
        <f>+G326-G324</f>
        <v>-14298.967086219927</v>
      </c>
      <c r="H325" s="205">
        <f>+H326-H324</f>
        <v>-2.019999999999996</v>
      </c>
      <c r="K325" s="205"/>
      <c r="L325" s="205"/>
    </row>
    <row r="326" spans="2:12" s="12" customFormat="1" ht="12.75">
      <c r="B326" s="132" t="s">
        <v>112</v>
      </c>
      <c r="C326" s="204"/>
      <c r="D326" s="132"/>
      <c r="E326" s="132"/>
      <c r="F326" s="205"/>
      <c r="G326" s="205">
        <v>697516.51291378005</v>
      </c>
      <c r="H326" s="205">
        <v>100</v>
      </c>
      <c r="K326" s="205"/>
      <c r="L326" s="205"/>
    </row>
    <row r="327" spans="2:12" s="12" customFormat="1" ht="12.75">
      <c r="B327" s="12" t="s">
        <v>113</v>
      </c>
      <c r="C327" s="15"/>
      <c r="F327" s="16"/>
      <c r="G327" s="16"/>
      <c r="H327" s="16"/>
    </row>
    <row r="328" spans="2:12" s="12" customFormat="1" ht="12.75">
      <c r="B328" s="12" t="s">
        <v>114</v>
      </c>
      <c r="C328" s="15"/>
      <c r="F328" s="16"/>
      <c r="G328" s="16"/>
      <c r="H328" s="16"/>
    </row>
    <row r="329" spans="2:12" s="12" customFormat="1" ht="12.75">
      <c r="B329" s="132" t="s">
        <v>3918</v>
      </c>
      <c r="C329" s="15"/>
      <c r="F329" s="16"/>
      <c r="G329" s="16"/>
      <c r="H329" s="16"/>
    </row>
    <row r="330" spans="2:12" s="12" customFormat="1" ht="12.75">
      <c r="B330" s="12" t="s">
        <v>115</v>
      </c>
      <c r="C330" s="259">
        <v>44834</v>
      </c>
      <c r="F330" s="16"/>
      <c r="G330" s="16"/>
      <c r="H330" s="16"/>
    </row>
    <row r="331" spans="2:12" s="12" customFormat="1" ht="25.5">
      <c r="B331" s="260" t="s">
        <v>116</v>
      </c>
      <c r="C331" s="15" t="s">
        <v>117</v>
      </c>
      <c r="F331" s="16"/>
      <c r="G331" s="16"/>
      <c r="H331" s="16"/>
    </row>
    <row r="332" spans="2:12" s="12" customFormat="1" ht="12.75">
      <c r="B332" s="132"/>
      <c r="C332" s="15"/>
      <c r="F332" s="16"/>
      <c r="G332" s="16"/>
      <c r="H332" s="16"/>
    </row>
    <row r="333" spans="2:12" s="12" customFormat="1" ht="12.75">
      <c r="B333" s="132" t="s">
        <v>118</v>
      </c>
      <c r="C333" s="15"/>
      <c r="F333" s="16"/>
      <c r="G333" s="16"/>
      <c r="H333" s="16"/>
    </row>
    <row r="334" spans="2:12" s="12" customFormat="1" ht="12.75">
      <c r="B334" s="132" t="s">
        <v>210</v>
      </c>
      <c r="C334" s="15"/>
      <c r="F334" s="16"/>
      <c r="G334" s="16"/>
      <c r="H334" s="16"/>
    </row>
    <row r="335" spans="2:12" s="12" customFormat="1" ht="12.75">
      <c r="B335" s="132" t="s">
        <v>119</v>
      </c>
      <c r="C335" s="15"/>
      <c r="F335" s="16"/>
      <c r="G335" s="16"/>
      <c r="H335" s="16"/>
    </row>
    <row r="336" spans="2:12" s="12" customFormat="1" ht="12.75">
      <c r="B336" s="132" t="s">
        <v>991</v>
      </c>
      <c r="C336" s="204"/>
      <c r="F336" s="16"/>
      <c r="G336" s="16"/>
      <c r="H336" s="16"/>
    </row>
    <row r="337" spans="2:8" s="12" customFormat="1" ht="12.75">
      <c r="B337" s="132" t="s">
        <v>992</v>
      </c>
      <c r="C337" s="204"/>
      <c r="F337" s="16"/>
      <c r="G337" s="16"/>
      <c r="H337" s="16"/>
    </row>
    <row r="338" spans="2:8" s="12" customFormat="1" ht="12.75">
      <c r="B338" s="132" t="s">
        <v>993</v>
      </c>
      <c r="C338" s="204"/>
      <c r="F338" s="16"/>
      <c r="G338" s="16"/>
      <c r="H338" s="16"/>
    </row>
    <row r="339" spans="2:8" s="12" customFormat="1" ht="12.75">
      <c r="B339" s="132" t="s">
        <v>994</v>
      </c>
      <c r="C339" s="204"/>
      <c r="F339" s="16"/>
      <c r="G339" s="16"/>
      <c r="H339" s="16"/>
    </row>
    <row r="340" spans="2:8" s="12" customFormat="1" ht="12.75">
      <c r="B340" s="132" t="s">
        <v>995</v>
      </c>
      <c r="C340" s="204"/>
      <c r="F340" s="16"/>
      <c r="G340" s="16"/>
      <c r="H340" s="16"/>
    </row>
    <row r="341" spans="2:8" s="12" customFormat="1" ht="12.75">
      <c r="B341" s="132" t="s">
        <v>996</v>
      </c>
      <c r="C341" s="204"/>
      <c r="F341" s="16"/>
      <c r="G341" s="16"/>
      <c r="H341" s="16"/>
    </row>
    <row r="342" spans="2:8" s="12" customFormat="1" ht="12.75">
      <c r="B342" s="132" t="s">
        <v>997</v>
      </c>
      <c r="C342" s="204"/>
      <c r="F342" s="16"/>
      <c r="G342" s="16"/>
      <c r="H342" s="16"/>
    </row>
    <row r="343" spans="2:8" s="12" customFormat="1" ht="12.75">
      <c r="B343" s="132" t="s">
        <v>998</v>
      </c>
      <c r="C343" s="204"/>
      <c r="F343" s="16"/>
      <c r="G343" s="16"/>
      <c r="H343" s="16"/>
    </row>
    <row r="344" spans="2:8" s="12" customFormat="1" ht="12.75">
      <c r="B344" s="132" t="s">
        <v>2477</v>
      </c>
      <c r="C344" s="257"/>
      <c r="F344" s="16"/>
      <c r="G344" s="16"/>
      <c r="H344" s="16"/>
    </row>
    <row r="345" spans="2:8" s="12" customFormat="1" ht="12.75">
      <c r="B345" s="132" t="s">
        <v>120</v>
      </c>
      <c r="C345" s="200"/>
      <c r="F345" s="16"/>
      <c r="G345" s="16"/>
      <c r="H345" s="16"/>
    </row>
    <row r="346" spans="2:8" s="12" customFormat="1" ht="12.75">
      <c r="B346" s="132" t="s">
        <v>2495</v>
      </c>
      <c r="C346" s="200"/>
      <c r="F346" s="16"/>
      <c r="G346" s="16"/>
      <c r="H346" s="16"/>
    </row>
    <row r="347" spans="2:8" s="12" customFormat="1" ht="12.75">
      <c r="B347" s="132" t="s">
        <v>121</v>
      </c>
      <c r="C347" s="200"/>
      <c r="F347" s="16"/>
      <c r="G347" s="16"/>
      <c r="H347" s="16"/>
    </row>
    <row r="348" spans="2:8" s="12" customFormat="1" ht="12.75">
      <c r="C348" s="15"/>
      <c r="F348" s="16"/>
      <c r="G348" s="16"/>
      <c r="H348" s="16"/>
    </row>
    <row r="349" spans="2:8" s="12" customFormat="1" ht="14.25">
      <c r="B349" s="261" t="s">
        <v>2446</v>
      </c>
      <c r="C349" s="262"/>
      <c r="F349" s="16"/>
      <c r="G349" s="16"/>
      <c r="H349" s="16"/>
    </row>
    <row r="350" spans="2:8" s="12" customFormat="1" ht="25.5">
      <c r="B350" s="263" t="s">
        <v>2437</v>
      </c>
      <c r="C350" s="263" t="s">
        <v>2438</v>
      </c>
      <c r="F350" s="16"/>
      <c r="G350" s="16"/>
      <c r="H350" s="16"/>
    </row>
    <row r="351" spans="2:8" s="12" customFormat="1" ht="12.75">
      <c r="B351" s="264" t="s">
        <v>2439</v>
      </c>
      <c r="C351" s="265">
        <v>0</v>
      </c>
      <c r="F351" s="16"/>
      <c r="G351" s="16"/>
      <c r="H351" s="16"/>
    </row>
    <row r="352" spans="2:8" s="12" customFormat="1" ht="12.75">
      <c r="B352" s="264" t="s">
        <v>2440</v>
      </c>
      <c r="C352" s="265">
        <v>0</v>
      </c>
      <c r="F352" s="16"/>
      <c r="G352" s="16"/>
      <c r="H352" s="16"/>
    </row>
    <row r="353" spans="2:8" s="12" customFormat="1" ht="12.75">
      <c r="B353" s="264" t="s">
        <v>2441</v>
      </c>
      <c r="C353" s="265">
        <v>32500</v>
      </c>
      <c r="F353" s="16"/>
      <c r="G353" s="16"/>
      <c r="H353" s="16"/>
    </row>
    <row r="354" spans="2:8" s="12" customFormat="1" ht="12.75">
      <c r="B354" s="264" t="s">
        <v>2442</v>
      </c>
      <c r="C354" s="265">
        <v>0</v>
      </c>
      <c r="F354" s="16"/>
      <c r="G354" s="16"/>
      <c r="H354" s="16"/>
    </row>
    <row r="355" spans="2:8" s="12" customFormat="1" ht="12.75">
      <c r="B355" s="264" t="s">
        <v>2443</v>
      </c>
      <c r="C355" s="265">
        <v>142235.08709429999</v>
      </c>
      <c r="F355" s="16"/>
      <c r="G355" s="16"/>
      <c r="H355" s="16"/>
    </row>
    <row r="356" spans="2:8" s="12" customFormat="1" ht="12.75">
      <c r="B356" s="264" t="s">
        <v>2445</v>
      </c>
      <c r="C356" s="265">
        <v>0</v>
      </c>
      <c r="F356" s="16"/>
      <c r="G356" s="16"/>
      <c r="H356" s="16"/>
    </row>
    <row r="357" spans="2:8" s="12" customFormat="1" ht="12.75">
      <c r="B357" s="266" t="s">
        <v>2444</v>
      </c>
      <c r="C357" s="267">
        <f>SUM(C351:C356)</f>
        <v>174735.08709429999</v>
      </c>
      <c r="F357" s="16"/>
      <c r="G357" s="16"/>
      <c r="H357" s="16"/>
    </row>
    <row r="358" spans="2:8" s="12" customFormat="1" ht="12.75">
      <c r="C358" s="15"/>
      <c r="F358" s="16"/>
      <c r="G358" s="16"/>
      <c r="H358" s="16"/>
    </row>
    <row r="359" spans="2:8" s="12" customFormat="1" ht="12.75">
      <c r="C359" s="15"/>
      <c r="F359" s="16"/>
      <c r="G359" s="16"/>
      <c r="H359" s="16"/>
    </row>
    <row r="360" spans="2:8" s="12" customFormat="1">
      <c r="B360" s="268" t="s">
        <v>2448</v>
      </c>
      <c r="C360" s="269">
        <v>44834</v>
      </c>
      <c r="D360" s="270"/>
      <c r="E360" s="270"/>
      <c r="F360" s="271"/>
      <c r="G360" s="16"/>
      <c r="H360" s="16"/>
    </row>
    <row r="361" spans="2:8" s="12" customFormat="1" ht="45">
      <c r="B361" s="272" t="s">
        <v>2449</v>
      </c>
      <c r="C361" s="272" t="s">
        <v>2450</v>
      </c>
      <c r="D361" s="137" t="s">
        <v>2451</v>
      </c>
      <c r="E361" s="272" t="s">
        <v>2452</v>
      </c>
      <c r="F361" s="273" t="s">
        <v>2453</v>
      </c>
      <c r="G361" s="16"/>
      <c r="H361" s="16"/>
    </row>
    <row r="362" spans="2:8" s="12" customFormat="1">
      <c r="B362" s="156" t="s">
        <v>2503</v>
      </c>
      <c r="C362" s="274">
        <v>-38250</v>
      </c>
      <c r="D362" s="160">
        <v>760.81230000000005</v>
      </c>
      <c r="E362" s="275">
        <v>747.15</v>
      </c>
      <c r="F362" s="276">
        <v>174735.08709429999</v>
      </c>
      <c r="G362" s="16"/>
      <c r="H362" s="16"/>
    </row>
    <row r="363" spans="2:8" s="12" customFormat="1">
      <c r="B363" s="156" t="s">
        <v>2504</v>
      </c>
      <c r="C363" s="274">
        <v>-18750</v>
      </c>
      <c r="D363" s="160">
        <v>3057.9243000000001</v>
      </c>
      <c r="E363" s="275">
        <v>3105.65</v>
      </c>
      <c r="F363" s="277"/>
      <c r="G363" s="16"/>
      <c r="H363" s="16"/>
    </row>
    <row r="364" spans="2:8" s="12" customFormat="1">
      <c r="B364" s="156" t="s">
        <v>2505</v>
      </c>
      <c r="C364" s="274">
        <v>-520</v>
      </c>
      <c r="D364" s="160">
        <v>18025.576400000002</v>
      </c>
      <c r="E364" s="275">
        <v>19195.650000000001</v>
      </c>
      <c r="F364" s="277"/>
      <c r="G364" s="16"/>
      <c r="H364" s="16"/>
    </row>
    <row r="365" spans="2:8" s="12" customFormat="1">
      <c r="B365" s="156" t="s">
        <v>2506</v>
      </c>
      <c r="C365" s="274">
        <v>-455750</v>
      </c>
      <c r="D365" s="160">
        <v>2401.5727000000002</v>
      </c>
      <c r="E365" s="275">
        <v>2422.4</v>
      </c>
      <c r="F365" s="277"/>
      <c r="G365" s="16"/>
      <c r="H365" s="16"/>
    </row>
    <row r="366" spans="2:8" s="12" customFormat="1">
      <c r="B366" s="156" t="s">
        <v>2507</v>
      </c>
      <c r="C366" s="274">
        <v>-470000</v>
      </c>
      <c r="D366" s="160">
        <v>3591.2714000000001</v>
      </c>
      <c r="E366" s="275">
        <v>3472.05</v>
      </c>
      <c r="F366" s="277"/>
      <c r="G366" s="16"/>
      <c r="H366" s="16"/>
    </row>
    <row r="367" spans="2:8" s="12" customFormat="1">
      <c r="B367" s="156" t="s">
        <v>2508</v>
      </c>
      <c r="C367" s="274">
        <v>-1937500</v>
      </c>
      <c r="D367" s="160">
        <v>879.75649999999996</v>
      </c>
      <c r="E367" s="275">
        <v>825.65</v>
      </c>
      <c r="F367" s="277"/>
      <c r="G367" s="16"/>
      <c r="H367" s="16"/>
    </row>
    <row r="368" spans="2:8" s="12" customFormat="1">
      <c r="B368" s="156" t="s">
        <v>2509</v>
      </c>
      <c r="C368" s="274">
        <v>-36400</v>
      </c>
      <c r="D368" s="160">
        <v>347.7962</v>
      </c>
      <c r="E368" s="275">
        <v>351.1</v>
      </c>
      <c r="F368" s="277"/>
      <c r="G368" s="16"/>
      <c r="H368" s="16"/>
    </row>
    <row r="369" spans="2:8" s="12" customFormat="1">
      <c r="B369" s="156" t="s">
        <v>2510</v>
      </c>
      <c r="C369" s="274">
        <v>-2937600</v>
      </c>
      <c r="D369" s="160">
        <v>514.13750000000005</v>
      </c>
      <c r="E369" s="275">
        <v>518.54999999999995</v>
      </c>
      <c r="F369" s="277"/>
      <c r="G369" s="16"/>
      <c r="H369" s="16"/>
    </row>
    <row r="370" spans="2:8" s="12" customFormat="1">
      <c r="B370" s="156" t="s">
        <v>2511</v>
      </c>
      <c r="C370" s="274">
        <v>-128000</v>
      </c>
      <c r="D370" s="160">
        <v>4308.3523999999998</v>
      </c>
      <c r="E370" s="275">
        <v>4408.3500000000004</v>
      </c>
      <c r="F370" s="277"/>
      <c r="G370" s="16"/>
      <c r="H370" s="16"/>
    </row>
    <row r="371" spans="2:8" s="12" customFormat="1">
      <c r="B371" s="156" t="s">
        <v>2512</v>
      </c>
      <c r="C371" s="274">
        <v>-780500</v>
      </c>
      <c r="D371" s="160">
        <v>274.73880000000003</v>
      </c>
      <c r="E371" s="275">
        <v>280.35000000000002</v>
      </c>
      <c r="F371" s="277"/>
      <c r="G371" s="16"/>
      <c r="H371" s="16"/>
    </row>
    <row r="372" spans="2:8" s="12" customFormat="1">
      <c r="B372" s="156" t="s">
        <v>2513</v>
      </c>
      <c r="C372" s="274">
        <v>-3590000</v>
      </c>
      <c r="D372" s="160">
        <v>151.59139999999999</v>
      </c>
      <c r="E372" s="275">
        <v>153.65</v>
      </c>
      <c r="F372" s="277"/>
      <c r="G372" s="16"/>
      <c r="H372" s="16"/>
    </row>
    <row r="373" spans="2:8" s="12" customFormat="1">
      <c r="B373" s="156" t="s">
        <v>2514</v>
      </c>
      <c r="C373" s="274">
        <v>-207400</v>
      </c>
      <c r="D373" s="160">
        <v>3503.1435999999999</v>
      </c>
      <c r="E373" s="275">
        <v>3354.2</v>
      </c>
      <c r="F373" s="277"/>
      <c r="G373" s="16"/>
      <c r="H373" s="16"/>
    </row>
    <row r="374" spans="2:8" s="12" customFormat="1">
      <c r="B374" s="156" t="s">
        <v>2515</v>
      </c>
      <c r="C374" s="274">
        <v>-6825</v>
      </c>
      <c r="D374" s="160">
        <v>9001.7564000000002</v>
      </c>
      <c r="E374" s="275">
        <v>9059.35</v>
      </c>
      <c r="F374" s="277"/>
      <c r="G374" s="16"/>
      <c r="H374" s="16"/>
    </row>
    <row r="375" spans="2:8" s="12" customFormat="1">
      <c r="B375" s="156" t="s">
        <v>2516</v>
      </c>
      <c r="C375" s="274">
        <v>-457000</v>
      </c>
      <c r="D375" s="160">
        <v>598.04909999999995</v>
      </c>
      <c r="E375" s="275">
        <v>622.25</v>
      </c>
      <c r="F375" s="277"/>
      <c r="G375" s="16"/>
      <c r="H375" s="16"/>
    </row>
    <row r="376" spans="2:8" s="12" customFormat="1">
      <c r="B376" s="156" t="s">
        <v>2517</v>
      </c>
      <c r="C376" s="274">
        <v>-876000</v>
      </c>
      <c r="D376" s="160">
        <v>511.18290000000002</v>
      </c>
      <c r="E376" s="275">
        <v>513.20000000000005</v>
      </c>
      <c r="F376" s="277"/>
      <c r="G376" s="16"/>
      <c r="H376" s="16"/>
    </row>
    <row r="377" spans="2:8" s="12" customFormat="1">
      <c r="B377" s="156" t="s">
        <v>2518</v>
      </c>
      <c r="C377" s="274">
        <v>-522000</v>
      </c>
      <c r="D377" s="160">
        <v>737.50720000000001</v>
      </c>
      <c r="E377" s="275">
        <v>735.45</v>
      </c>
      <c r="F377" s="277"/>
      <c r="G377" s="16"/>
      <c r="H377" s="16"/>
    </row>
    <row r="378" spans="2:8" s="12" customFormat="1">
      <c r="B378" s="156" t="s">
        <v>2519</v>
      </c>
      <c r="C378" s="274">
        <v>-169375</v>
      </c>
      <c r="D378" s="160">
        <v>7300.509</v>
      </c>
      <c r="E378" s="275">
        <v>7365.5</v>
      </c>
      <c r="F378" s="277"/>
      <c r="G378" s="16"/>
      <c r="H378" s="16"/>
    </row>
    <row r="379" spans="2:8" s="12" customFormat="1">
      <c r="B379" s="156" t="s">
        <v>2520</v>
      </c>
      <c r="C379" s="274">
        <v>-15000</v>
      </c>
      <c r="D379" s="160">
        <v>1860.5898</v>
      </c>
      <c r="E379" s="275">
        <v>1887.85</v>
      </c>
      <c r="F379" s="277"/>
      <c r="G379" s="16"/>
      <c r="H379" s="16"/>
    </row>
    <row r="380" spans="2:8" s="12" customFormat="1">
      <c r="B380" s="156" t="s">
        <v>2521</v>
      </c>
      <c r="C380" s="274">
        <v>-457600</v>
      </c>
      <c r="D380" s="160">
        <v>350.90019999999998</v>
      </c>
      <c r="E380" s="275">
        <v>349.85</v>
      </c>
      <c r="F380" s="277"/>
      <c r="G380" s="16"/>
      <c r="H380" s="16"/>
    </row>
    <row r="381" spans="2:8" s="12" customFormat="1">
      <c r="B381" s="156" t="s">
        <v>2522</v>
      </c>
      <c r="C381" s="274">
        <v>-943200</v>
      </c>
      <c r="D381" s="160">
        <v>264.5093</v>
      </c>
      <c r="E381" s="275">
        <v>267.2</v>
      </c>
      <c r="F381" s="277"/>
      <c r="G381" s="16"/>
      <c r="H381" s="16"/>
    </row>
    <row r="382" spans="2:8" s="12" customFormat="1">
      <c r="B382" s="156" t="s">
        <v>2523</v>
      </c>
      <c r="C382" s="274">
        <v>-1503450</v>
      </c>
      <c r="D382" s="160">
        <v>132.2073</v>
      </c>
      <c r="E382" s="275">
        <v>133.15</v>
      </c>
      <c r="F382" s="277"/>
      <c r="G382" s="16"/>
      <c r="H382" s="16"/>
    </row>
    <row r="383" spans="2:8" s="12" customFormat="1">
      <c r="B383" s="156" t="s">
        <v>2524</v>
      </c>
      <c r="C383" s="274">
        <v>-157575</v>
      </c>
      <c r="D383" s="160">
        <v>1811.2569000000001</v>
      </c>
      <c r="E383" s="275">
        <v>1831.65</v>
      </c>
      <c r="F383" s="277"/>
      <c r="G383" s="16"/>
      <c r="H383" s="16"/>
    </row>
    <row r="384" spans="2:8" s="12" customFormat="1">
      <c r="B384" s="156" t="s">
        <v>2525</v>
      </c>
      <c r="C384" s="274">
        <v>-447700</v>
      </c>
      <c r="D384" s="160">
        <v>630.87639999999999</v>
      </c>
      <c r="E384" s="275">
        <v>620.25</v>
      </c>
      <c r="F384" s="277"/>
      <c r="G384" s="16"/>
      <c r="H384" s="16"/>
    </row>
    <row r="385" spans="2:8" s="12" customFormat="1">
      <c r="B385" s="156" t="s">
        <v>2526</v>
      </c>
      <c r="C385" s="274">
        <v>-2166000</v>
      </c>
      <c r="D385" s="160">
        <v>98.692400000000006</v>
      </c>
      <c r="E385" s="275">
        <v>101.5</v>
      </c>
      <c r="F385" s="277"/>
      <c r="G385" s="16"/>
      <c r="H385" s="16"/>
    </row>
    <row r="386" spans="2:8" s="12" customFormat="1">
      <c r="B386" s="156" t="s">
        <v>2527</v>
      </c>
      <c r="C386" s="274">
        <v>-6037500</v>
      </c>
      <c r="D386" s="160">
        <v>57.9285</v>
      </c>
      <c r="E386" s="275">
        <v>60.15</v>
      </c>
      <c r="F386" s="277"/>
      <c r="G386" s="16"/>
      <c r="H386" s="16"/>
    </row>
    <row r="387" spans="2:8" s="12" customFormat="1">
      <c r="B387" s="156" t="s">
        <v>2528</v>
      </c>
      <c r="C387" s="274">
        <v>-115200</v>
      </c>
      <c r="D387" s="160">
        <v>310.7269</v>
      </c>
      <c r="E387" s="275">
        <v>306.3</v>
      </c>
      <c r="F387" s="277"/>
      <c r="G387" s="16"/>
      <c r="H387" s="16"/>
    </row>
    <row r="388" spans="2:8" s="12" customFormat="1">
      <c r="B388" s="156" t="s">
        <v>2529</v>
      </c>
      <c r="C388" s="274">
        <v>-754400</v>
      </c>
      <c r="D388" s="160">
        <v>287.18810000000002</v>
      </c>
      <c r="E388" s="275">
        <v>291.89999999999998</v>
      </c>
      <c r="F388" s="277"/>
      <c r="G388" s="16"/>
      <c r="H388" s="16"/>
    </row>
    <row r="389" spans="2:8" s="12" customFormat="1">
      <c r="B389" s="156" t="s">
        <v>2530</v>
      </c>
      <c r="C389" s="274">
        <v>-354900</v>
      </c>
      <c r="D389" s="160">
        <v>289.2987</v>
      </c>
      <c r="E389" s="275">
        <v>283.7</v>
      </c>
      <c r="F389" s="277"/>
      <c r="G389" s="16"/>
      <c r="H389" s="16"/>
    </row>
    <row r="390" spans="2:8" s="12" customFormat="1">
      <c r="B390" s="156" t="s">
        <v>2531</v>
      </c>
      <c r="C390" s="274">
        <v>-23750</v>
      </c>
      <c r="D390" s="160">
        <v>16000.5193</v>
      </c>
      <c r="E390" s="275">
        <v>15896.9</v>
      </c>
      <c r="F390" s="277"/>
      <c r="G390" s="16"/>
      <c r="H390" s="16"/>
    </row>
    <row r="391" spans="2:8" s="12" customFormat="1">
      <c r="B391" s="156" t="s">
        <v>2532</v>
      </c>
      <c r="C391" s="274">
        <v>-146250</v>
      </c>
      <c r="D391" s="160">
        <v>469.59010000000001</v>
      </c>
      <c r="E391" s="275">
        <v>482.8</v>
      </c>
      <c r="F391" s="277"/>
      <c r="G391" s="16"/>
      <c r="H391" s="16"/>
    </row>
    <row r="392" spans="2:8" s="12" customFormat="1">
      <c r="B392" s="156" t="s">
        <v>2533</v>
      </c>
      <c r="C392" s="274">
        <v>-2008800</v>
      </c>
      <c r="D392" s="160">
        <v>216.89240000000001</v>
      </c>
      <c r="E392" s="275">
        <v>229.6</v>
      </c>
      <c r="F392" s="277"/>
      <c r="G392" s="16"/>
      <c r="H392" s="16"/>
    </row>
    <row r="393" spans="2:8" s="12" customFormat="1">
      <c r="B393" s="156" t="s">
        <v>2534</v>
      </c>
      <c r="C393" s="274">
        <v>-310500</v>
      </c>
      <c r="D393" s="160">
        <v>316.7072</v>
      </c>
      <c r="E393" s="275">
        <v>321.25</v>
      </c>
      <c r="F393" s="277"/>
      <c r="G393" s="16"/>
      <c r="H393" s="16"/>
    </row>
    <row r="394" spans="2:8" s="12" customFormat="1">
      <c r="B394" s="156" t="s">
        <v>2535</v>
      </c>
      <c r="C394" s="274">
        <v>-142500</v>
      </c>
      <c r="D394" s="160">
        <v>722.06679999999994</v>
      </c>
      <c r="E394" s="275">
        <v>734.65</v>
      </c>
      <c r="F394" s="277"/>
      <c r="G394" s="16"/>
      <c r="H394" s="16"/>
    </row>
    <row r="395" spans="2:8" s="12" customFormat="1">
      <c r="B395" s="156" t="s">
        <v>2536</v>
      </c>
      <c r="C395" s="274">
        <v>-1008000</v>
      </c>
      <c r="D395" s="160">
        <v>212.28739999999999</v>
      </c>
      <c r="E395" s="275">
        <v>213.3</v>
      </c>
      <c r="F395" s="277"/>
      <c r="G395" s="16"/>
      <c r="H395" s="16"/>
    </row>
    <row r="396" spans="2:8" s="12" customFormat="1">
      <c r="B396" s="156" t="s">
        <v>2537</v>
      </c>
      <c r="C396" s="274">
        <v>-92050</v>
      </c>
      <c r="D396" s="160">
        <v>1593.2714000000001</v>
      </c>
      <c r="E396" s="275">
        <v>1635.5</v>
      </c>
      <c r="F396" s="277"/>
      <c r="G396" s="16"/>
      <c r="H396" s="16"/>
    </row>
    <row r="397" spans="2:8" s="12" customFormat="1">
      <c r="B397" s="156" t="s">
        <v>2538</v>
      </c>
      <c r="C397" s="274">
        <v>-618000</v>
      </c>
      <c r="D397" s="160">
        <v>696.36310000000003</v>
      </c>
      <c r="E397" s="275">
        <v>715.55</v>
      </c>
      <c r="F397" s="277"/>
      <c r="G397" s="16"/>
      <c r="H397" s="16"/>
    </row>
    <row r="398" spans="2:8" s="12" customFormat="1">
      <c r="B398" s="156" t="s">
        <v>2539</v>
      </c>
      <c r="C398" s="274">
        <v>-44100</v>
      </c>
      <c r="D398" s="160">
        <v>989.04880000000003</v>
      </c>
      <c r="E398" s="275">
        <v>999.55</v>
      </c>
      <c r="F398" s="277"/>
      <c r="G398" s="16"/>
      <c r="H398" s="16"/>
    </row>
    <row r="399" spans="2:8" s="12" customFormat="1">
      <c r="B399" s="156" t="s">
        <v>2540</v>
      </c>
      <c r="C399" s="274">
        <v>-282000</v>
      </c>
      <c r="D399" s="160">
        <v>1189.6242999999999</v>
      </c>
      <c r="E399" s="275">
        <v>1202.1500000000001</v>
      </c>
      <c r="F399" s="277"/>
      <c r="G399" s="16"/>
      <c r="H399" s="16"/>
    </row>
    <row r="400" spans="2:8" s="12" customFormat="1">
      <c r="B400" s="156" t="s">
        <v>2541</v>
      </c>
      <c r="C400" s="274">
        <v>-9500</v>
      </c>
      <c r="D400" s="160">
        <v>1592.4534000000001</v>
      </c>
      <c r="E400" s="275">
        <v>1605.85</v>
      </c>
      <c r="F400" s="277"/>
      <c r="G400" s="16"/>
      <c r="H400" s="16"/>
    </row>
    <row r="401" spans="2:8" s="12" customFormat="1">
      <c r="B401" s="156" t="s">
        <v>2542</v>
      </c>
      <c r="C401" s="274">
        <v>-602600</v>
      </c>
      <c r="D401" s="160">
        <v>201.18129999999999</v>
      </c>
      <c r="E401" s="275">
        <v>199.7</v>
      </c>
      <c r="F401" s="277"/>
      <c r="G401" s="16"/>
      <c r="H401" s="16"/>
    </row>
    <row r="402" spans="2:8" s="12" customFormat="1">
      <c r="B402" s="156" t="s">
        <v>2543</v>
      </c>
      <c r="C402" s="274">
        <v>-600</v>
      </c>
      <c r="D402" s="160">
        <v>3638.7408999999998</v>
      </c>
      <c r="E402" s="275">
        <v>3715.35</v>
      </c>
      <c r="F402" s="277"/>
      <c r="G402" s="16"/>
      <c r="H402" s="16"/>
    </row>
    <row r="403" spans="2:8" s="12" customFormat="1">
      <c r="B403" s="156" t="s">
        <v>2544</v>
      </c>
      <c r="C403" s="274">
        <v>-770550</v>
      </c>
      <c r="D403" s="160">
        <v>356.14359999999999</v>
      </c>
      <c r="E403" s="275">
        <v>358.9</v>
      </c>
      <c r="F403" s="277"/>
      <c r="G403" s="16"/>
      <c r="H403" s="16"/>
    </row>
    <row r="404" spans="2:8" s="12" customFormat="1">
      <c r="B404" s="156" t="s">
        <v>2545</v>
      </c>
      <c r="C404" s="274">
        <v>-1789200</v>
      </c>
      <c r="D404" s="160">
        <v>157.18610000000001</v>
      </c>
      <c r="E404" s="275">
        <v>157.75</v>
      </c>
      <c r="F404" s="277"/>
      <c r="G404" s="16"/>
      <c r="H404" s="16"/>
    </row>
    <row r="405" spans="2:8" s="12" customFormat="1">
      <c r="B405" s="156" t="s">
        <v>2546</v>
      </c>
      <c r="C405" s="274">
        <v>-960000</v>
      </c>
      <c r="D405" s="160">
        <v>113.5706</v>
      </c>
      <c r="E405" s="275">
        <v>119.1</v>
      </c>
      <c r="F405" s="277"/>
      <c r="G405" s="16"/>
      <c r="H405" s="16"/>
    </row>
    <row r="406" spans="2:8" s="12" customFormat="1">
      <c r="B406" s="156" t="s">
        <v>2547</v>
      </c>
      <c r="C406" s="274">
        <v>-512400</v>
      </c>
      <c r="D406" s="160">
        <v>86.150599999999997</v>
      </c>
      <c r="E406" s="275">
        <v>87.25</v>
      </c>
      <c r="F406" s="277"/>
      <c r="G406" s="16"/>
      <c r="H406" s="16"/>
    </row>
    <row r="407" spans="2:8" s="12" customFormat="1">
      <c r="B407" s="156" t="s">
        <v>2548</v>
      </c>
      <c r="C407" s="274">
        <v>-579600</v>
      </c>
      <c r="D407" s="160">
        <v>379.40039999999999</v>
      </c>
      <c r="E407" s="275">
        <v>391.1</v>
      </c>
      <c r="F407" s="277"/>
      <c r="G407" s="16"/>
      <c r="H407" s="16"/>
    </row>
    <row r="408" spans="2:8" s="12" customFormat="1">
      <c r="B408" s="156" t="s">
        <v>2549</v>
      </c>
      <c r="C408" s="274">
        <v>-285000</v>
      </c>
      <c r="D408" s="160">
        <v>884.47490000000005</v>
      </c>
      <c r="E408" s="275">
        <v>914.9</v>
      </c>
      <c r="F408" s="277"/>
      <c r="G408" s="16"/>
      <c r="H408" s="16"/>
    </row>
    <row r="409" spans="2:8" s="12" customFormat="1">
      <c r="B409" s="156" t="s">
        <v>2550</v>
      </c>
      <c r="C409" s="274">
        <v>-250575</v>
      </c>
      <c r="D409" s="160">
        <v>1188.1592000000001</v>
      </c>
      <c r="E409" s="275">
        <v>1197.75</v>
      </c>
      <c r="F409" s="277"/>
      <c r="G409" s="16"/>
      <c r="H409" s="16"/>
    </row>
    <row r="410" spans="2:8" s="12" customFormat="1">
      <c r="B410" s="156" t="s">
        <v>2551</v>
      </c>
      <c r="C410" s="274">
        <v>-18525</v>
      </c>
      <c r="D410" s="160">
        <v>1685.0817</v>
      </c>
      <c r="E410" s="275">
        <v>1681.75</v>
      </c>
      <c r="F410" s="277"/>
      <c r="G410" s="16"/>
      <c r="H410" s="16"/>
    </row>
    <row r="411" spans="2:8" s="12" customFormat="1">
      <c r="B411" s="156" t="s">
        <v>2552</v>
      </c>
      <c r="C411" s="274">
        <v>-236600</v>
      </c>
      <c r="D411" s="160">
        <v>635.8818</v>
      </c>
      <c r="E411" s="275">
        <v>645.15</v>
      </c>
      <c r="F411" s="277"/>
      <c r="G411" s="16"/>
      <c r="H411" s="16"/>
    </row>
    <row r="412" spans="2:8" s="12" customFormat="1">
      <c r="B412" s="156" t="s">
        <v>2553</v>
      </c>
      <c r="C412" s="274">
        <v>-100000</v>
      </c>
      <c r="D412" s="160">
        <v>228.71449999999999</v>
      </c>
      <c r="E412" s="275">
        <v>232.4</v>
      </c>
      <c r="F412" s="277"/>
      <c r="G412" s="16"/>
      <c r="H412" s="16"/>
    </row>
    <row r="413" spans="2:8" s="12" customFormat="1">
      <c r="B413" s="156" t="s">
        <v>2554</v>
      </c>
      <c r="C413" s="274">
        <v>-1117200</v>
      </c>
      <c r="D413" s="160">
        <v>909.048</v>
      </c>
      <c r="E413" s="275">
        <v>924.25</v>
      </c>
      <c r="F413" s="277"/>
      <c r="G413" s="16"/>
      <c r="H413" s="16"/>
    </row>
    <row r="414" spans="2:8" s="12" customFormat="1">
      <c r="B414" s="156" t="s">
        <v>2555</v>
      </c>
      <c r="C414" s="274">
        <v>-280500</v>
      </c>
      <c r="D414" s="160">
        <v>1444.8735999999999</v>
      </c>
      <c r="E414" s="275">
        <v>1425.8</v>
      </c>
      <c r="F414" s="277"/>
      <c r="G414" s="16"/>
      <c r="H414" s="16"/>
    </row>
    <row r="415" spans="2:8" s="12" customFormat="1">
      <c r="B415" s="156" t="s">
        <v>2556</v>
      </c>
      <c r="C415" s="274">
        <v>-1481700</v>
      </c>
      <c r="D415" s="160">
        <v>525.85770000000002</v>
      </c>
      <c r="E415" s="275">
        <v>532</v>
      </c>
      <c r="F415" s="277"/>
      <c r="G415" s="16"/>
      <c r="H415" s="16"/>
    </row>
    <row r="416" spans="2:8" s="12" customFormat="1">
      <c r="B416" s="156" t="s">
        <v>2557</v>
      </c>
      <c r="C416" s="274">
        <v>-21900</v>
      </c>
      <c r="D416" s="160">
        <v>2620.6880999999998</v>
      </c>
      <c r="E416" s="275">
        <v>2557.25</v>
      </c>
      <c r="F416" s="277"/>
      <c r="G416" s="16"/>
      <c r="H416" s="16"/>
    </row>
    <row r="417" spans="2:8" s="12" customFormat="1">
      <c r="B417" s="156" t="s">
        <v>2558</v>
      </c>
      <c r="C417" s="274">
        <v>-109650</v>
      </c>
      <c r="D417" s="160">
        <v>383.15879999999999</v>
      </c>
      <c r="E417" s="275">
        <v>392.3</v>
      </c>
      <c r="F417" s="277"/>
      <c r="G417" s="16"/>
      <c r="H417" s="16"/>
    </row>
    <row r="418" spans="2:8" s="12" customFormat="1">
      <c r="B418" s="156" t="s">
        <v>2559</v>
      </c>
      <c r="C418" s="274">
        <v>-175275</v>
      </c>
      <c r="D418" s="160">
        <v>2346.4836</v>
      </c>
      <c r="E418" s="275">
        <v>2354.5500000000002</v>
      </c>
      <c r="F418" s="277"/>
      <c r="G418" s="16"/>
      <c r="H418" s="16"/>
    </row>
    <row r="419" spans="2:8" s="12" customFormat="1">
      <c r="B419" s="156" t="s">
        <v>2560</v>
      </c>
      <c r="C419" s="274">
        <v>-834200</v>
      </c>
      <c r="D419" s="160">
        <v>105.298</v>
      </c>
      <c r="E419" s="275">
        <v>107.65</v>
      </c>
      <c r="F419" s="277"/>
      <c r="G419" s="16"/>
      <c r="H419" s="16"/>
    </row>
    <row r="420" spans="2:8" s="12" customFormat="1">
      <c r="B420" s="156" t="s">
        <v>2561</v>
      </c>
      <c r="C420" s="274">
        <v>-540000</v>
      </c>
      <c r="D420" s="160">
        <v>220.25200000000001</v>
      </c>
      <c r="E420" s="275">
        <v>217.6</v>
      </c>
      <c r="F420" s="277"/>
      <c r="G420" s="16"/>
      <c r="H420" s="16"/>
    </row>
    <row r="421" spans="2:8" s="12" customFormat="1">
      <c r="B421" s="156" t="s">
        <v>2562</v>
      </c>
      <c r="C421" s="274">
        <v>-32700</v>
      </c>
      <c r="D421" s="160">
        <v>2690.5045</v>
      </c>
      <c r="E421" s="275">
        <v>2696.9</v>
      </c>
      <c r="F421" s="277"/>
      <c r="G421" s="16"/>
      <c r="H421" s="16"/>
    </row>
    <row r="422" spans="2:8" s="12" customFormat="1">
      <c r="B422" s="156" t="s">
        <v>2563</v>
      </c>
      <c r="C422" s="274">
        <v>-237300</v>
      </c>
      <c r="D422" s="160">
        <v>2301.7833000000001</v>
      </c>
      <c r="E422" s="275">
        <v>2299.6</v>
      </c>
      <c r="F422" s="277"/>
      <c r="G422" s="16"/>
      <c r="H422" s="16"/>
    </row>
    <row r="423" spans="2:8" s="12" customFormat="1">
      <c r="B423" s="156" t="s">
        <v>2564</v>
      </c>
      <c r="C423" s="274">
        <v>-2096875</v>
      </c>
      <c r="D423" s="160">
        <v>862.52099999999996</v>
      </c>
      <c r="E423" s="275">
        <v>866.5</v>
      </c>
      <c r="F423" s="277"/>
      <c r="G423" s="16"/>
      <c r="H423" s="16"/>
    </row>
    <row r="424" spans="2:8" s="12" customFormat="1">
      <c r="B424" s="156" t="s">
        <v>2565</v>
      </c>
      <c r="C424" s="274">
        <v>-268175</v>
      </c>
      <c r="D424" s="160">
        <v>1165.2644</v>
      </c>
      <c r="E424" s="275">
        <v>1154.3</v>
      </c>
      <c r="F424" s="277"/>
      <c r="G424" s="16"/>
      <c r="H424" s="16"/>
    </row>
    <row r="425" spans="2:8" s="12" customFormat="1">
      <c r="B425" s="156" t="s">
        <v>2566</v>
      </c>
      <c r="C425" s="274">
        <v>-1095000</v>
      </c>
      <c r="D425" s="160">
        <v>48.832099999999997</v>
      </c>
      <c r="E425" s="275">
        <v>50.15</v>
      </c>
      <c r="F425" s="277"/>
      <c r="G425" s="16"/>
      <c r="H425" s="16"/>
    </row>
    <row r="426" spans="2:8" s="12" customFormat="1">
      <c r="B426" s="156" t="s">
        <v>2567</v>
      </c>
      <c r="C426" s="274">
        <v>-7780000</v>
      </c>
      <c r="D426" s="160">
        <v>64.952799999999996</v>
      </c>
      <c r="E426" s="275">
        <v>66.8</v>
      </c>
      <c r="F426" s="277"/>
      <c r="G426" s="16"/>
      <c r="H426" s="16"/>
    </row>
    <row r="427" spans="2:8" s="12" customFormat="1">
      <c r="B427" s="156" t="s">
        <v>2568</v>
      </c>
      <c r="C427" s="274">
        <v>-597400</v>
      </c>
      <c r="D427" s="160">
        <v>242.95699999999999</v>
      </c>
      <c r="E427" s="275">
        <v>271.85000000000002</v>
      </c>
      <c r="F427" s="277"/>
      <c r="G427" s="16"/>
      <c r="H427" s="16"/>
    </row>
    <row r="428" spans="2:8" s="12" customFormat="1">
      <c r="B428" s="156" t="s">
        <v>2569</v>
      </c>
      <c r="C428" s="274">
        <v>-1456000</v>
      </c>
      <c r="D428" s="160">
        <v>118.1314</v>
      </c>
      <c r="E428" s="275">
        <v>119.35</v>
      </c>
      <c r="F428" s="277"/>
      <c r="G428" s="16"/>
      <c r="H428" s="16"/>
    </row>
    <row r="429" spans="2:8" s="12" customFormat="1">
      <c r="B429" s="156" t="s">
        <v>2570</v>
      </c>
      <c r="C429" s="274">
        <v>-3873750</v>
      </c>
      <c r="D429" s="160">
        <v>143.3871</v>
      </c>
      <c r="E429" s="275">
        <v>142.9</v>
      </c>
      <c r="F429" s="277"/>
      <c r="G429" s="16"/>
      <c r="H429" s="16"/>
    </row>
    <row r="430" spans="2:8" s="12" customFormat="1">
      <c r="B430" s="156" t="s">
        <v>2571</v>
      </c>
      <c r="C430" s="274">
        <v>-933104</v>
      </c>
      <c r="D430" s="160">
        <v>321.29509999999999</v>
      </c>
      <c r="E430" s="275">
        <v>333.75</v>
      </c>
      <c r="F430" s="277"/>
      <c r="G430" s="16"/>
      <c r="H430" s="16"/>
    </row>
    <row r="431" spans="2:8" s="12" customFormat="1">
      <c r="B431" s="156" t="s">
        <v>2572</v>
      </c>
      <c r="C431" s="274">
        <v>-7195500</v>
      </c>
      <c r="D431" s="160">
        <v>66.005700000000004</v>
      </c>
      <c r="E431" s="275">
        <v>67.2</v>
      </c>
      <c r="F431" s="277"/>
      <c r="G431" s="16"/>
      <c r="H431" s="16"/>
    </row>
    <row r="432" spans="2:8" s="12" customFormat="1">
      <c r="B432" s="156" t="s">
        <v>2573</v>
      </c>
      <c r="C432" s="274">
        <v>-926750</v>
      </c>
      <c r="D432" s="160">
        <v>417.6533</v>
      </c>
      <c r="E432" s="275">
        <v>398.6</v>
      </c>
      <c r="F432" s="277"/>
      <c r="G432" s="16"/>
      <c r="H432" s="16"/>
    </row>
    <row r="433" spans="2:8" s="12" customFormat="1">
      <c r="B433" s="156" t="s">
        <v>2574</v>
      </c>
      <c r="C433" s="274">
        <v>-119700</v>
      </c>
      <c r="D433" s="160">
        <v>1165.5854999999999</v>
      </c>
      <c r="E433" s="275">
        <v>1190.8</v>
      </c>
      <c r="F433" s="277"/>
      <c r="G433" s="16"/>
      <c r="H433" s="16"/>
    </row>
    <row r="434" spans="2:8" s="12" customFormat="1">
      <c r="B434" s="156" t="s">
        <v>2575</v>
      </c>
      <c r="C434" s="274">
        <v>-122100</v>
      </c>
      <c r="D434" s="160">
        <v>1386.2895000000001</v>
      </c>
      <c r="E434" s="275">
        <v>1401.4</v>
      </c>
      <c r="F434" s="277"/>
      <c r="G434" s="16"/>
      <c r="H434" s="16"/>
    </row>
    <row r="435" spans="2:8" s="12" customFormat="1">
      <c r="B435" s="156" t="s">
        <v>2576</v>
      </c>
      <c r="C435" s="274">
        <v>-50250</v>
      </c>
      <c r="D435" s="160">
        <v>518.29930000000002</v>
      </c>
      <c r="E435" s="275">
        <v>520.6</v>
      </c>
      <c r="F435" s="277"/>
      <c r="G435" s="16"/>
      <c r="H435" s="16"/>
    </row>
    <row r="436" spans="2:8" s="12" customFormat="1">
      <c r="B436" s="156" t="s">
        <v>2577</v>
      </c>
      <c r="C436" s="274">
        <v>-636600</v>
      </c>
      <c r="D436" s="160">
        <v>1846.0299</v>
      </c>
      <c r="E436" s="275">
        <v>1861.3</v>
      </c>
      <c r="F436" s="277"/>
      <c r="G436" s="16"/>
      <c r="H436" s="16"/>
    </row>
    <row r="437" spans="2:8" s="12" customFormat="1">
      <c r="B437" s="156" t="s">
        <v>2578</v>
      </c>
      <c r="C437" s="274">
        <v>-16000</v>
      </c>
      <c r="D437" s="160">
        <v>334.13819999999998</v>
      </c>
      <c r="E437" s="275">
        <v>332.8</v>
      </c>
      <c r="F437" s="277"/>
      <c r="G437" s="16"/>
      <c r="H437" s="16"/>
    </row>
    <row r="438" spans="2:8" s="12" customFormat="1">
      <c r="B438" s="156" t="s">
        <v>2579</v>
      </c>
      <c r="C438" s="274">
        <v>-611250</v>
      </c>
      <c r="D438" s="160">
        <v>406.56979999999999</v>
      </c>
      <c r="E438" s="275">
        <v>430.9</v>
      </c>
      <c r="F438" s="277"/>
      <c r="G438" s="16"/>
      <c r="H438" s="16"/>
    </row>
    <row r="439" spans="2:8" s="12" customFormat="1">
      <c r="B439" s="156" t="s">
        <v>2580</v>
      </c>
      <c r="C439" s="274">
        <v>-172800</v>
      </c>
      <c r="D439" s="160">
        <v>622.09479999999996</v>
      </c>
      <c r="E439" s="275">
        <v>634.79999999999995</v>
      </c>
      <c r="F439" s="277"/>
      <c r="G439" s="16"/>
      <c r="H439" s="16"/>
    </row>
    <row r="440" spans="2:8" s="12" customFormat="1">
      <c r="B440" s="156" t="s">
        <v>2581</v>
      </c>
      <c r="C440" s="274">
        <v>-756400</v>
      </c>
      <c r="D440" s="160">
        <v>1827.6446000000001</v>
      </c>
      <c r="E440" s="275">
        <v>1824.8</v>
      </c>
      <c r="F440" s="277"/>
      <c r="G440" s="16"/>
      <c r="H440" s="16"/>
    </row>
    <row r="441" spans="2:8" s="12" customFormat="1">
      <c r="B441" s="156" t="s">
        <v>2582</v>
      </c>
      <c r="C441" s="274">
        <v>-2275620</v>
      </c>
      <c r="D441" s="160">
        <v>73.392499999999998</v>
      </c>
      <c r="E441" s="275">
        <v>75.099999999999994</v>
      </c>
      <c r="F441" s="277"/>
      <c r="G441" s="16"/>
      <c r="H441" s="16"/>
    </row>
    <row r="442" spans="2:8" s="12" customFormat="1">
      <c r="B442" s="156" t="s">
        <v>2583</v>
      </c>
      <c r="C442" s="274">
        <v>-21600</v>
      </c>
      <c r="D442" s="160">
        <v>1858.7809999999999</v>
      </c>
      <c r="E442" s="275">
        <v>1855.95</v>
      </c>
      <c r="F442" s="277"/>
      <c r="G442" s="16"/>
      <c r="H442" s="16"/>
    </row>
    <row r="443" spans="2:8" s="12" customFormat="1">
      <c r="B443" s="156" t="s">
        <v>2584</v>
      </c>
      <c r="C443" s="274">
        <v>-252900</v>
      </c>
      <c r="D443" s="160">
        <v>505.62920000000003</v>
      </c>
      <c r="E443" s="275">
        <v>516.15</v>
      </c>
      <c r="F443" s="277"/>
      <c r="G443" s="16"/>
      <c r="H443" s="16"/>
    </row>
    <row r="444" spans="2:8" s="12" customFormat="1">
      <c r="B444" s="156" t="s">
        <v>2585</v>
      </c>
      <c r="C444" s="274">
        <v>-1274000</v>
      </c>
      <c r="D444" s="160">
        <v>399.22089999999997</v>
      </c>
      <c r="E444" s="275">
        <v>416.2</v>
      </c>
      <c r="F444" s="277"/>
      <c r="G444" s="16"/>
      <c r="H444" s="16"/>
    </row>
    <row r="445" spans="2:8" s="12" customFormat="1">
      <c r="B445" s="156" t="s">
        <v>2586</v>
      </c>
      <c r="C445" s="274">
        <v>-237150</v>
      </c>
      <c r="D445" s="160">
        <v>664.40599999999995</v>
      </c>
      <c r="E445" s="275">
        <v>682.25</v>
      </c>
      <c r="F445" s="277"/>
      <c r="G445" s="16"/>
      <c r="H445" s="16"/>
    </row>
    <row r="446" spans="2:8" s="12" customFormat="1">
      <c r="B446" s="156" t="s">
        <v>2587</v>
      </c>
      <c r="C446" s="274">
        <v>-116000</v>
      </c>
      <c r="D446" s="160">
        <v>841.84839999999997</v>
      </c>
      <c r="E446" s="275">
        <v>836.75</v>
      </c>
      <c r="F446" s="277"/>
      <c r="G446" s="16"/>
      <c r="H446" s="16"/>
    </row>
    <row r="447" spans="2:8" s="12" customFormat="1">
      <c r="B447" s="156" t="s">
        <v>2588</v>
      </c>
      <c r="C447" s="274">
        <v>-6300</v>
      </c>
      <c r="D447" s="160">
        <v>1270.5815</v>
      </c>
      <c r="E447" s="275">
        <v>1273.7</v>
      </c>
      <c r="F447" s="277"/>
      <c r="G447" s="16"/>
      <c r="H447" s="16"/>
    </row>
    <row r="448" spans="2:8" s="12" customFormat="1">
      <c r="B448" s="156" t="s">
        <v>2589</v>
      </c>
      <c r="C448" s="274">
        <v>-498000</v>
      </c>
      <c r="D448" s="160">
        <v>95.753200000000007</v>
      </c>
      <c r="E448" s="275">
        <v>98</v>
      </c>
      <c r="F448" s="277"/>
      <c r="G448" s="16"/>
      <c r="H448" s="16"/>
    </row>
    <row r="449" spans="2:8" s="12" customFormat="1">
      <c r="B449" s="156" t="s">
        <v>2590</v>
      </c>
      <c r="C449" s="274">
        <v>-385200</v>
      </c>
      <c r="D449" s="160">
        <v>543.46709999999996</v>
      </c>
      <c r="E449" s="275">
        <v>541</v>
      </c>
      <c r="F449" s="277"/>
      <c r="G449" s="16"/>
      <c r="H449" s="16"/>
    </row>
    <row r="450" spans="2:8" s="12" customFormat="1">
      <c r="B450" s="156" t="s">
        <v>2591</v>
      </c>
      <c r="C450" s="274">
        <v>-156600</v>
      </c>
      <c r="D450" s="160">
        <v>8875.2523000000001</v>
      </c>
      <c r="E450" s="275">
        <v>8854.5</v>
      </c>
      <c r="F450" s="277"/>
      <c r="G450" s="16"/>
      <c r="H450" s="16"/>
    </row>
    <row r="451" spans="2:8" s="12" customFormat="1">
      <c r="B451" s="156" t="s">
        <v>2592</v>
      </c>
      <c r="C451" s="274">
        <v>-10200</v>
      </c>
      <c r="D451" s="160">
        <v>3131.6129999999998</v>
      </c>
      <c r="E451" s="275">
        <v>3171.1</v>
      </c>
      <c r="F451" s="277"/>
      <c r="G451" s="16"/>
      <c r="H451" s="16"/>
    </row>
    <row r="452" spans="2:8" s="12" customFormat="1">
      <c r="B452" s="156" t="s">
        <v>2593</v>
      </c>
      <c r="C452" s="274">
        <v>-215600</v>
      </c>
      <c r="D452" s="160">
        <v>1220.4847</v>
      </c>
      <c r="E452" s="275">
        <v>1223.55</v>
      </c>
      <c r="F452" s="277"/>
      <c r="G452" s="16"/>
      <c r="H452" s="16"/>
    </row>
    <row r="453" spans="2:8" s="12" customFormat="1">
      <c r="B453" s="156" t="s">
        <v>2594</v>
      </c>
      <c r="C453" s="274">
        <v>-2936750</v>
      </c>
      <c r="D453" s="160">
        <v>69.281899999999993</v>
      </c>
      <c r="E453" s="275">
        <v>71.599999999999994</v>
      </c>
      <c r="F453" s="277"/>
      <c r="G453" s="16"/>
      <c r="H453" s="16"/>
    </row>
    <row r="454" spans="2:8" s="12" customFormat="1">
      <c r="B454" s="156" t="s">
        <v>2595</v>
      </c>
      <c r="C454" s="274">
        <v>-15760</v>
      </c>
      <c r="D454" s="160">
        <v>18877.696800000002</v>
      </c>
      <c r="E454" s="275">
        <v>19163.45</v>
      </c>
      <c r="F454" s="277"/>
      <c r="G454" s="16"/>
      <c r="H454" s="16"/>
    </row>
    <row r="455" spans="2:8" s="12" customFormat="1">
      <c r="B455" s="156" t="s">
        <v>2596</v>
      </c>
      <c r="C455" s="274">
        <v>-4361700</v>
      </c>
      <c r="D455" s="160">
        <v>124.1768</v>
      </c>
      <c r="E455" s="275">
        <v>128.19999999999999</v>
      </c>
      <c r="F455" s="277"/>
      <c r="G455" s="16"/>
      <c r="H455" s="16"/>
    </row>
    <row r="456" spans="2:8" s="12" customFormat="1">
      <c r="B456" s="156" t="s">
        <v>2597</v>
      </c>
      <c r="C456" s="274">
        <v>-2724600</v>
      </c>
      <c r="D456" s="160">
        <v>160.18170000000001</v>
      </c>
      <c r="E456" s="275">
        <v>160.6</v>
      </c>
      <c r="F456" s="277"/>
      <c r="G456" s="16"/>
      <c r="H456" s="16"/>
    </row>
    <row r="457" spans="2:8" s="12" customFormat="1">
      <c r="B457" s="156" t="s">
        <v>2598</v>
      </c>
      <c r="C457" s="274">
        <v>-486500</v>
      </c>
      <c r="D457" s="160">
        <v>916.55349999999999</v>
      </c>
      <c r="E457" s="275">
        <v>924</v>
      </c>
      <c r="F457" s="277"/>
      <c r="G457" s="16"/>
      <c r="H457" s="16"/>
    </row>
    <row r="458" spans="2:8" s="12" customFormat="1">
      <c r="B458" s="156" t="s">
        <v>2599</v>
      </c>
      <c r="C458" s="274">
        <v>-68200</v>
      </c>
      <c r="D458" s="160">
        <v>2987.9529000000002</v>
      </c>
      <c r="E458" s="275">
        <v>2996.95</v>
      </c>
      <c r="F458" s="277"/>
      <c r="G458" s="16"/>
      <c r="H458" s="16"/>
    </row>
    <row r="459" spans="2:8" s="12" customFormat="1">
      <c r="B459" s="156" t="s">
        <v>2600</v>
      </c>
      <c r="C459" s="274">
        <v>-3300</v>
      </c>
      <c r="D459" s="160">
        <v>50404.900199999996</v>
      </c>
      <c r="E459" s="275">
        <v>50879.8</v>
      </c>
      <c r="F459" s="277"/>
      <c r="G459" s="16"/>
      <c r="H459" s="16"/>
    </row>
    <row r="460" spans="2:8" s="12" customFormat="1">
      <c r="B460" s="156" t="s">
        <v>2601</v>
      </c>
      <c r="C460" s="274">
        <v>-1500</v>
      </c>
      <c r="D460" s="160">
        <v>3222.4396000000002</v>
      </c>
      <c r="E460" s="275">
        <v>3255.15</v>
      </c>
      <c r="F460" s="277"/>
      <c r="G460" s="16"/>
      <c r="H460" s="16"/>
    </row>
    <row r="461" spans="2:8" s="12" customFormat="1">
      <c r="B461" s="156" t="s">
        <v>2602</v>
      </c>
      <c r="C461" s="274">
        <v>-177000</v>
      </c>
      <c r="D461" s="160">
        <v>200.43620000000001</v>
      </c>
      <c r="E461" s="275">
        <v>201.05</v>
      </c>
      <c r="F461" s="277"/>
      <c r="G461" s="16"/>
      <c r="H461" s="16"/>
    </row>
    <row r="462" spans="2:8" s="12" customFormat="1">
      <c r="B462" s="156" t="s">
        <v>2603</v>
      </c>
      <c r="C462" s="274">
        <v>-41000</v>
      </c>
      <c r="D462" s="160">
        <v>3028.1361999999999</v>
      </c>
      <c r="E462" s="275">
        <v>3015.4</v>
      </c>
      <c r="F462" s="277"/>
      <c r="G462" s="16"/>
      <c r="H462" s="16"/>
    </row>
    <row r="463" spans="2:8" s="12" customFormat="1">
      <c r="B463" s="156" t="s">
        <v>2604</v>
      </c>
      <c r="C463" s="274">
        <v>-26500</v>
      </c>
      <c r="D463" s="160">
        <v>2774.6527999999998</v>
      </c>
      <c r="E463" s="275">
        <v>2693.5</v>
      </c>
      <c r="F463" s="277"/>
      <c r="G463" s="16"/>
      <c r="H463" s="16"/>
    </row>
    <row r="464" spans="2:8" s="12" customFormat="1">
      <c r="B464" s="156" t="s">
        <v>2605</v>
      </c>
      <c r="C464" s="274">
        <v>-430100</v>
      </c>
      <c r="D464" s="160">
        <v>886.13049999999998</v>
      </c>
      <c r="E464" s="275">
        <v>869.6</v>
      </c>
      <c r="F464" s="277"/>
      <c r="G464" s="16"/>
      <c r="H464" s="16"/>
    </row>
    <row r="465" spans="2:8" s="12" customFormat="1">
      <c r="B465" s="156" t="s">
        <v>2606</v>
      </c>
      <c r="C465" s="274">
        <v>-5443600</v>
      </c>
      <c r="D465" s="160">
        <v>107.2371</v>
      </c>
      <c r="E465" s="275">
        <v>105.25</v>
      </c>
      <c r="F465" s="277"/>
      <c r="G465" s="16"/>
      <c r="H465" s="16"/>
    </row>
    <row r="466" spans="2:8" s="12" customFormat="1">
      <c r="B466" s="156" t="s">
        <v>2607</v>
      </c>
      <c r="C466" s="274">
        <v>-20448000</v>
      </c>
      <c r="D466" s="160">
        <v>35.844499999999996</v>
      </c>
      <c r="E466" s="275">
        <v>36.700000000000003</v>
      </c>
      <c r="F466" s="277"/>
      <c r="G466" s="16"/>
      <c r="H466" s="16"/>
    </row>
    <row r="467" spans="2:8" s="12" customFormat="1">
      <c r="B467" s="156" t="s">
        <v>2608</v>
      </c>
      <c r="C467" s="274">
        <v>-87098</v>
      </c>
      <c r="D467" s="160">
        <v>1730.9730999999999</v>
      </c>
      <c r="E467" s="275">
        <v>1792.65</v>
      </c>
      <c r="F467" s="277"/>
      <c r="G467" s="16"/>
      <c r="H467" s="16"/>
    </row>
    <row r="468" spans="2:8" s="12" customFormat="1">
      <c r="B468" s="156" t="s">
        <v>2609</v>
      </c>
      <c r="C468" s="274">
        <v>-2635000</v>
      </c>
      <c r="D468" s="160">
        <v>112.7959</v>
      </c>
      <c r="E468" s="275">
        <v>114.4</v>
      </c>
      <c r="F468" s="277"/>
      <c r="G468" s="16"/>
      <c r="H468" s="16"/>
    </row>
    <row r="469" spans="2:8" s="12" customFormat="1">
      <c r="B469" s="156" t="s">
        <v>2610</v>
      </c>
      <c r="C469" s="274">
        <v>-2640000</v>
      </c>
      <c r="D469" s="160">
        <v>96.602099999999993</v>
      </c>
      <c r="E469" s="275">
        <v>94.55</v>
      </c>
      <c r="F469" s="277"/>
      <c r="G469" s="16"/>
      <c r="H469" s="16"/>
    </row>
    <row r="470" spans="2:8" s="12" customFormat="1">
      <c r="B470" s="156" t="s">
        <v>2611</v>
      </c>
      <c r="C470" s="274">
        <v>-70250</v>
      </c>
      <c r="D470" s="160">
        <v>2407.1522</v>
      </c>
      <c r="E470" s="275">
        <v>2385</v>
      </c>
      <c r="F470" s="277"/>
      <c r="G470" s="16"/>
      <c r="H470" s="16"/>
    </row>
    <row r="471" spans="2:8" s="12" customFormat="1">
      <c r="B471" s="156" t="s">
        <v>2612</v>
      </c>
      <c r="C471" s="274">
        <v>-22400</v>
      </c>
      <c r="D471" s="160">
        <v>909.63390000000004</v>
      </c>
      <c r="E471" s="275">
        <v>918.15</v>
      </c>
      <c r="F471" s="277"/>
      <c r="G471" s="16"/>
      <c r="H471" s="16"/>
    </row>
    <row r="472" spans="2:8" s="12" customFormat="1">
      <c r="B472" s="156" t="s">
        <v>2613</v>
      </c>
      <c r="C472" s="274">
        <v>-17250</v>
      </c>
      <c r="D472" s="160">
        <v>1249.7417</v>
      </c>
      <c r="E472" s="275">
        <v>1254.45</v>
      </c>
      <c r="F472" s="277"/>
      <c r="G472" s="16"/>
      <c r="H472" s="16"/>
    </row>
    <row r="473" spans="2:8" s="12" customFormat="1">
      <c r="B473" s="156" t="s">
        <v>2614</v>
      </c>
      <c r="C473" s="274">
        <v>-38775</v>
      </c>
      <c r="D473" s="160">
        <v>2769.3669</v>
      </c>
      <c r="E473" s="275">
        <v>2781.55</v>
      </c>
      <c r="F473" s="277"/>
      <c r="G473" s="16"/>
      <c r="H473" s="16"/>
    </row>
    <row r="474" spans="2:8" s="12" customFormat="1">
      <c r="B474" s="156" t="s">
        <v>2615</v>
      </c>
      <c r="C474" s="274">
        <v>-339000</v>
      </c>
      <c r="D474" s="160">
        <v>2520.5785999999998</v>
      </c>
      <c r="E474" s="275">
        <v>2510.0500000000002</v>
      </c>
      <c r="F474" s="277"/>
      <c r="G474" s="16"/>
      <c r="H474" s="16"/>
    </row>
    <row r="475" spans="2:8" s="12" customFormat="1">
      <c r="B475" s="156" t="s">
        <v>2616</v>
      </c>
      <c r="C475" s="274">
        <v>-12000</v>
      </c>
      <c r="D475" s="160">
        <v>533.39340000000004</v>
      </c>
      <c r="E475" s="275">
        <v>533.6</v>
      </c>
      <c r="F475" s="277"/>
      <c r="G475" s="16"/>
      <c r="H475" s="16"/>
    </row>
    <row r="476" spans="2:8" s="12" customFormat="1">
      <c r="B476" s="156" t="s">
        <v>2617</v>
      </c>
      <c r="C476" s="274">
        <v>-5370000</v>
      </c>
      <c r="D476" s="160">
        <v>74.874600000000001</v>
      </c>
      <c r="E476" s="275">
        <v>77.05</v>
      </c>
      <c r="F476" s="277"/>
      <c r="G476" s="16"/>
      <c r="H476" s="16"/>
    </row>
    <row r="477" spans="2:8" s="12" customFormat="1">
      <c r="B477" s="156" t="s">
        <v>2618</v>
      </c>
      <c r="C477" s="274">
        <v>-91700</v>
      </c>
      <c r="D477" s="160">
        <v>906.63810000000001</v>
      </c>
      <c r="E477" s="275">
        <v>951.1</v>
      </c>
      <c r="F477" s="277"/>
      <c r="G477" s="16"/>
      <c r="H477" s="16"/>
    </row>
    <row r="478" spans="2:8" s="12" customFormat="1">
      <c r="B478" s="156" t="s">
        <v>2619</v>
      </c>
      <c r="C478" s="274">
        <v>-403500</v>
      </c>
      <c r="D478" s="160">
        <v>497.80180000000001</v>
      </c>
      <c r="E478" s="275">
        <v>511.85</v>
      </c>
      <c r="F478" s="277"/>
      <c r="G478" s="16"/>
      <c r="H478" s="16"/>
    </row>
    <row r="479" spans="2:8" s="12" customFormat="1">
      <c r="B479" s="156" t="s">
        <v>2620</v>
      </c>
      <c r="C479" s="274">
        <v>-560000</v>
      </c>
      <c r="D479" s="160">
        <v>1072.2985000000001</v>
      </c>
      <c r="E479" s="275">
        <v>1107.95</v>
      </c>
      <c r="F479" s="277"/>
      <c r="G479" s="16"/>
      <c r="H479" s="16"/>
    </row>
    <row r="480" spans="2:8" s="12" customFormat="1">
      <c r="B480" s="156" t="s">
        <v>2621</v>
      </c>
      <c r="C480" s="274">
        <v>-126500</v>
      </c>
      <c r="D480" s="160">
        <v>1141.2216000000001</v>
      </c>
      <c r="E480" s="275">
        <v>1157.8499999999999</v>
      </c>
      <c r="F480" s="277"/>
      <c r="G480" s="16"/>
      <c r="H480" s="16"/>
    </row>
    <row r="481" spans="2:8" s="12" customFormat="1">
      <c r="B481" s="156" t="s">
        <v>2622</v>
      </c>
      <c r="C481" s="274">
        <v>-41250</v>
      </c>
      <c r="D481" s="160">
        <v>3018.2557999999999</v>
      </c>
      <c r="E481" s="275">
        <v>3008.85</v>
      </c>
      <c r="F481" s="277"/>
      <c r="G481" s="16"/>
      <c r="H481" s="16"/>
    </row>
    <row r="482" spans="2:8" s="12" customFormat="1">
      <c r="B482" s="156" t="s">
        <v>2623</v>
      </c>
      <c r="C482" s="274">
        <v>-395100</v>
      </c>
      <c r="D482" s="160">
        <v>792.32470000000001</v>
      </c>
      <c r="E482" s="275">
        <v>805.9</v>
      </c>
      <c r="F482" s="277"/>
      <c r="G482" s="16"/>
      <c r="H482" s="16"/>
    </row>
    <row r="483" spans="2:8" s="12" customFormat="1">
      <c r="B483" s="156" t="s">
        <v>2624</v>
      </c>
      <c r="C483" s="274">
        <v>-5855625</v>
      </c>
      <c r="D483" s="160">
        <v>217.357</v>
      </c>
      <c r="E483" s="275">
        <v>217.75</v>
      </c>
      <c r="F483" s="277"/>
      <c r="G483" s="16"/>
      <c r="H483" s="16"/>
    </row>
    <row r="484" spans="2:8" s="12" customFormat="1">
      <c r="B484" s="156" t="s">
        <v>2625</v>
      </c>
      <c r="C484" s="274">
        <v>-85000</v>
      </c>
      <c r="D484" s="160">
        <v>99.251599999999996</v>
      </c>
      <c r="E484" s="275">
        <v>99.65</v>
      </c>
      <c r="F484" s="277"/>
      <c r="G484" s="16"/>
      <c r="H484" s="16"/>
    </row>
    <row r="485" spans="2:8" s="12" customFormat="1">
      <c r="B485" s="156" t="s">
        <v>2626</v>
      </c>
      <c r="C485" s="274">
        <v>-7500</v>
      </c>
      <c r="D485" s="160">
        <v>2617.2948999999999</v>
      </c>
      <c r="E485" s="275">
        <v>2611.5500000000002</v>
      </c>
      <c r="F485" s="277"/>
      <c r="G485" s="16"/>
      <c r="H485" s="16"/>
    </row>
    <row r="486" spans="2:8" s="12" customFormat="1">
      <c r="B486" s="156" t="s">
        <v>2627</v>
      </c>
      <c r="C486" s="274">
        <v>-31000</v>
      </c>
      <c r="D486" s="160">
        <v>1551.3332</v>
      </c>
      <c r="E486" s="275">
        <v>1565.65</v>
      </c>
      <c r="F486" s="277"/>
      <c r="G486" s="16"/>
      <c r="H486" s="16"/>
    </row>
    <row r="487" spans="2:8" s="12" customFormat="1">
      <c r="B487" s="156" t="s">
        <v>2628</v>
      </c>
      <c r="C487" s="274">
        <v>-195000</v>
      </c>
      <c r="D487" s="160">
        <v>495.0292</v>
      </c>
      <c r="E487" s="275">
        <v>489.9</v>
      </c>
      <c r="F487" s="277"/>
      <c r="G487" s="16"/>
      <c r="H487" s="16"/>
    </row>
    <row r="488" spans="2:8" s="12" customFormat="1">
      <c r="B488" s="156" t="s">
        <v>2629</v>
      </c>
      <c r="C488" s="274">
        <v>-201550</v>
      </c>
      <c r="D488" s="160">
        <v>1413.9602</v>
      </c>
      <c r="E488" s="275">
        <v>1428.5</v>
      </c>
      <c r="F488" s="277"/>
      <c r="G488" s="16"/>
      <c r="H488" s="16"/>
    </row>
    <row r="489" spans="2:8" s="12" customFormat="1">
      <c r="B489" s="156" t="s">
        <v>2630</v>
      </c>
      <c r="C489" s="274">
        <v>-40900</v>
      </c>
      <c r="D489" s="160">
        <v>6249.0703999999996</v>
      </c>
      <c r="E489" s="275">
        <v>6288.3</v>
      </c>
      <c r="F489" s="277"/>
      <c r="G489" s="16"/>
      <c r="H489" s="16"/>
    </row>
    <row r="490" spans="2:8" s="12" customFormat="1">
      <c r="B490" s="156" t="s">
        <v>2631</v>
      </c>
      <c r="C490" s="274">
        <v>-1068750</v>
      </c>
      <c r="D490" s="160">
        <v>857.12159999999994</v>
      </c>
      <c r="E490" s="275">
        <v>847.2</v>
      </c>
      <c r="F490" s="277"/>
      <c r="G490" s="16"/>
      <c r="H490" s="16"/>
    </row>
    <row r="491" spans="2:8" s="12" customFormat="1">
      <c r="B491" s="156" t="s">
        <v>2632</v>
      </c>
      <c r="C491" s="274">
        <v>-1797900</v>
      </c>
      <c r="D491" s="160">
        <v>683.15650000000005</v>
      </c>
      <c r="E491" s="275">
        <v>674.1</v>
      </c>
      <c r="F491" s="277"/>
      <c r="G491" s="16"/>
      <c r="H491" s="16"/>
    </row>
    <row r="492" spans="2:8" s="12" customFormat="1">
      <c r="B492" s="156" t="s">
        <v>2633</v>
      </c>
      <c r="C492" s="274">
        <v>-139500</v>
      </c>
      <c r="D492" s="160">
        <v>270.89670000000001</v>
      </c>
      <c r="E492" s="275">
        <v>271.55</v>
      </c>
      <c r="F492" s="277"/>
      <c r="G492" s="16"/>
      <c r="H492" s="16"/>
    </row>
    <row r="493" spans="2:8" s="12" customFormat="1">
      <c r="B493" s="156" t="s">
        <v>2634</v>
      </c>
      <c r="C493" s="274">
        <v>-114000</v>
      </c>
      <c r="D493" s="160">
        <v>903.9778</v>
      </c>
      <c r="E493" s="275">
        <v>908.85</v>
      </c>
      <c r="F493" s="277"/>
      <c r="G493" s="16"/>
      <c r="H493" s="16"/>
    </row>
    <row r="494" spans="2:8" s="12" customFormat="1">
      <c r="B494" s="156" t="s">
        <v>2635</v>
      </c>
      <c r="C494" s="274">
        <v>-57750</v>
      </c>
      <c r="D494" s="160">
        <v>1641.2454</v>
      </c>
      <c r="E494" s="275">
        <v>1643.85</v>
      </c>
      <c r="F494" s="277"/>
      <c r="G494" s="16"/>
      <c r="H494" s="16"/>
    </row>
    <row r="495" spans="2:8" s="12" customFormat="1">
      <c r="B495" s="156" t="s">
        <v>2636</v>
      </c>
      <c r="C495" s="274">
        <v>-2000</v>
      </c>
      <c r="D495" s="160">
        <v>393.52120000000002</v>
      </c>
      <c r="E495" s="275">
        <v>395.95</v>
      </c>
      <c r="F495" s="277"/>
      <c r="G495" s="16"/>
      <c r="H495" s="16"/>
    </row>
    <row r="496" spans="2:8" s="12" customFormat="1">
      <c r="B496" s="156" t="s">
        <v>2637</v>
      </c>
      <c r="C496" s="274">
        <v>-5697000</v>
      </c>
      <c r="D496" s="160">
        <v>264.14010000000002</v>
      </c>
      <c r="E496" s="275">
        <v>259.85000000000002</v>
      </c>
      <c r="F496" s="277"/>
      <c r="G496" s="16"/>
      <c r="H496" s="16"/>
    </row>
    <row r="497" spans="2:8" s="12" customFormat="1">
      <c r="B497" s="156" t="s">
        <v>2638</v>
      </c>
      <c r="C497" s="274">
        <v>-1359000</v>
      </c>
      <c r="D497" s="160">
        <v>371.58420000000001</v>
      </c>
      <c r="E497" s="275">
        <v>389.05</v>
      </c>
      <c r="F497" s="278"/>
      <c r="G497" s="16"/>
      <c r="H497" s="16"/>
    </row>
    <row r="498" spans="2:8" s="12" customFormat="1" ht="12.75">
      <c r="C498" s="15"/>
      <c r="F498" s="16"/>
      <c r="G498" s="16"/>
      <c r="H498" s="16"/>
    </row>
    <row r="499" spans="2:8" s="12" customFormat="1" ht="12.75">
      <c r="C499" s="15"/>
      <c r="F499" s="16"/>
      <c r="G499" s="16"/>
      <c r="H499" s="16"/>
    </row>
    <row r="500" spans="2:8" s="12" customFormat="1">
      <c r="B500" s="279" t="s">
        <v>2639</v>
      </c>
      <c r="C500" s="280">
        <v>0.6542</v>
      </c>
      <c r="F500" s="16"/>
      <c r="G500" s="16"/>
      <c r="H500" s="16"/>
    </row>
    <row r="501" spans="2:8" s="12" customFormat="1" ht="12.75">
      <c r="C501" s="15"/>
      <c r="F501" s="16"/>
      <c r="G501" s="16"/>
      <c r="H501" s="16"/>
    </row>
    <row r="502" spans="2:8" s="12" customFormat="1">
      <c r="B502" s="281" t="s">
        <v>2641</v>
      </c>
      <c r="C502" s="282"/>
      <c r="F502" s="16"/>
      <c r="G502" s="16"/>
      <c r="H502" s="16"/>
    </row>
    <row r="503" spans="2:8" s="12" customFormat="1" ht="15.75">
      <c r="B503" s="283" t="s">
        <v>2454</v>
      </c>
      <c r="C503" s="284" t="s">
        <v>2640</v>
      </c>
      <c r="F503" s="16"/>
      <c r="G503" s="16"/>
      <c r="H503" s="16"/>
    </row>
    <row r="504" spans="2:8" s="12" customFormat="1">
      <c r="B504" s="154" t="s">
        <v>2642</v>
      </c>
      <c r="C504" s="155">
        <v>20</v>
      </c>
      <c r="F504" s="16"/>
      <c r="G504" s="16"/>
      <c r="H504" s="16"/>
    </row>
    <row r="505" spans="2:8" s="12" customFormat="1">
      <c r="B505" s="154" t="s">
        <v>2643</v>
      </c>
      <c r="C505" s="155">
        <v>14</v>
      </c>
      <c r="F505" s="16"/>
      <c r="G505" s="16"/>
      <c r="H505" s="16"/>
    </row>
    <row r="506" spans="2:8" s="12" customFormat="1">
      <c r="B506" s="154" t="s">
        <v>2644</v>
      </c>
      <c r="C506" s="155">
        <v>8</v>
      </c>
      <c r="F506" s="16"/>
      <c r="G506" s="16"/>
      <c r="H506" s="16"/>
    </row>
    <row r="507" spans="2:8" s="12" customFormat="1">
      <c r="B507" s="154" t="s">
        <v>2645</v>
      </c>
      <c r="C507" s="155">
        <v>23</v>
      </c>
      <c r="F507" s="16"/>
      <c r="G507" s="16"/>
      <c r="H507" s="16"/>
    </row>
    <row r="508" spans="2:8" s="12" customFormat="1">
      <c r="B508" s="154" t="s">
        <v>2646</v>
      </c>
      <c r="C508" s="155">
        <v>18</v>
      </c>
      <c r="F508" s="16"/>
      <c r="G508" s="16"/>
      <c r="H508" s="16"/>
    </row>
    <row r="509" spans="2:8" s="12" customFormat="1">
      <c r="B509" s="154" t="s">
        <v>2647</v>
      </c>
      <c r="C509" s="155">
        <v>1</v>
      </c>
      <c r="F509" s="16"/>
      <c r="G509" s="16"/>
      <c r="H509" s="16"/>
    </row>
    <row r="510" spans="2:8" s="12" customFormat="1">
      <c r="B510" s="154" t="s">
        <v>2648</v>
      </c>
      <c r="C510" s="155">
        <v>11</v>
      </c>
      <c r="F510" s="16"/>
      <c r="G510" s="16"/>
      <c r="H510" s="16"/>
    </row>
    <row r="511" spans="2:8" s="12" customFormat="1">
      <c r="B511" s="154" t="s">
        <v>2649</v>
      </c>
      <c r="C511" s="155">
        <v>120</v>
      </c>
      <c r="F511" s="16"/>
      <c r="G511" s="16"/>
      <c r="H511" s="16"/>
    </row>
    <row r="512" spans="2:8" s="12" customFormat="1">
      <c r="B512" s="154" t="s">
        <v>2650</v>
      </c>
      <c r="C512" s="155">
        <v>22</v>
      </c>
      <c r="F512" s="16"/>
      <c r="G512" s="16"/>
      <c r="H512" s="16"/>
    </row>
    <row r="513" spans="2:8" s="12" customFormat="1">
      <c r="B513" s="154" t="s">
        <v>2651</v>
      </c>
      <c r="C513" s="155">
        <v>11</v>
      </c>
      <c r="F513" s="16"/>
      <c r="G513" s="16"/>
      <c r="H513" s="16"/>
    </row>
    <row r="514" spans="2:8" s="12" customFormat="1">
      <c r="B514" s="154" t="s">
        <v>2652</v>
      </c>
      <c r="C514" s="155">
        <v>21</v>
      </c>
      <c r="F514" s="16"/>
      <c r="G514" s="16"/>
      <c r="H514" s="16"/>
    </row>
    <row r="515" spans="2:8" s="12" customFormat="1">
      <c r="B515" s="154" t="s">
        <v>2653</v>
      </c>
      <c r="C515" s="155">
        <v>3</v>
      </c>
      <c r="F515" s="16"/>
      <c r="G515" s="16"/>
      <c r="H515" s="16"/>
    </row>
    <row r="516" spans="2:8" s="12" customFormat="1">
      <c r="B516" s="154" t="s">
        <v>2654</v>
      </c>
      <c r="C516" s="155">
        <v>13</v>
      </c>
      <c r="F516" s="16"/>
      <c r="G516" s="16"/>
      <c r="H516" s="16"/>
    </row>
    <row r="517" spans="2:8" s="12" customFormat="1">
      <c r="B517" s="154" t="s">
        <v>2655</v>
      </c>
      <c r="C517" s="155">
        <v>2</v>
      </c>
      <c r="F517" s="16"/>
      <c r="G517" s="16"/>
      <c r="H517" s="16"/>
    </row>
    <row r="518" spans="2:8" s="12" customFormat="1">
      <c r="B518" s="154" t="s">
        <v>2656</v>
      </c>
      <c r="C518" s="155">
        <v>16</v>
      </c>
      <c r="F518" s="16"/>
      <c r="G518" s="16"/>
      <c r="H518" s="16"/>
    </row>
    <row r="519" spans="2:8" s="12" customFormat="1">
      <c r="B519" s="154" t="s">
        <v>2657</v>
      </c>
      <c r="C519" s="155">
        <v>5</v>
      </c>
      <c r="F519" s="16"/>
      <c r="G519" s="16"/>
      <c r="H519" s="16"/>
    </row>
    <row r="520" spans="2:8" s="12" customFormat="1">
      <c r="B520" s="154" t="s">
        <v>2658</v>
      </c>
      <c r="C520" s="155">
        <v>10</v>
      </c>
      <c r="F520" s="16"/>
      <c r="G520" s="16"/>
      <c r="H520" s="16"/>
    </row>
    <row r="521" spans="2:8" s="12" customFormat="1">
      <c r="B521" s="154" t="s">
        <v>2659</v>
      </c>
      <c r="C521" s="155">
        <v>200</v>
      </c>
      <c r="F521" s="16"/>
      <c r="G521" s="16"/>
      <c r="H521" s="16"/>
    </row>
    <row r="522" spans="2:8" s="12" customFormat="1">
      <c r="B522" s="154" t="s">
        <v>2660</v>
      </c>
      <c r="C522" s="155">
        <v>18</v>
      </c>
      <c r="F522" s="16"/>
      <c r="G522" s="16"/>
      <c r="H522" s="16"/>
    </row>
    <row r="523" spans="2:8" s="12" customFormat="1">
      <c r="B523" s="154" t="s">
        <v>2661</v>
      </c>
      <c r="C523" s="155">
        <v>224</v>
      </c>
      <c r="F523" s="16"/>
      <c r="G523" s="16"/>
      <c r="H523" s="16"/>
    </row>
    <row r="524" spans="2:8" s="12" customFormat="1">
      <c r="B524" s="154" t="s">
        <v>2662</v>
      </c>
      <c r="C524" s="155">
        <v>7</v>
      </c>
      <c r="F524" s="16"/>
      <c r="G524" s="16"/>
      <c r="H524" s="16"/>
    </row>
    <row r="525" spans="2:8" s="12" customFormat="1">
      <c r="B525" s="154" t="s">
        <v>2663</v>
      </c>
      <c r="C525" s="155">
        <v>275</v>
      </c>
      <c r="F525" s="16"/>
      <c r="G525" s="16"/>
      <c r="H525" s="16"/>
    </row>
    <row r="526" spans="2:8" s="12" customFormat="1">
      <c r="B526" s="154" t="s">
        <v>2664</v>
      </c>
      <c r="C526" s="155">
        <v>12</v>
      </c>
      <c r="F526" s="16"/>
      <c r="G526" s="16"/>
      <c r="H526" s="16"/>
    </row>
    <row r="527" spans="2:8" s="12" customFormat="1">
      <c r="B527" s="154" t="s">
        <v>2665</v>
      </c>
      <c r="C527" s="155">
        <v>25</v>
      </c>
      <c r="F527" s="16"/>
      <c r="G527" s="16"/>
      <c r="H527" s="16"/>
    </row>
    <row r="528" spans="2:8" s="12" customFormat="1">
      <c r="B528" s="154" t="s">
        <v>2666</v>
      </c>
      <c r="C528" s="155">
        <v>1</v>
      </c>
      <c r="F528" s="16"/>
      <c r="G528" s="16"/>
      <c r="H528" s="16"/>
    </row>
    <row r="529" spans="2:8" s="12" customFormat="1">
      <c r="B529" s="154" t="s">
        <v>2667</v>
      </c>
      <c r="C529" s="155">
        <v>12</v>
      </c>
      <c r="F529" s="16"/>
      <c r="G529" s="16"/>
      <c r="H529" s="16"/>
    </row>
    <row r="530" spans="2:8" s="12" customFormat="1">
      <c r="B530" s="154" t="s">
        <v>2668</v>
      </c>
      <c r="C530" s="155">
        <v>1</v>
      </c>
      <c r="F530" s="16"/>
      <c r="G530" s="16"/>
      <c r="H530" s="16"/>
    </row>
    <row r="531" spans="2:8" s="12" customFormat="1">
      <c r="B531" s="154" t="s">
        <v>2669</v>
      </c>
      <c r="C531" s="155">
        <v>200</v>
      </c>
      <c r="F531" s="16"/>
      <c r="G531" s="16"/>
      <c r="H531" s="16"/>
    </row>
    <row r="532" spans="2:8" s="12" customFormat="1">
      <c r="B532" s="154" t="s">
        <v>2670</v>
      </c>
      <c r="C532" s="155">
        <v>3</v>
      </c>
      <c r="F532" s="16"/>
      <c r="G532" s="16"/>
      <c r="H532" s="16"/>
    </row>
    <row r="533" spans="2:8" s="12" customFormat="1">
      <c r="B533" s="154" t="s">
        <v>2671</v>
      </c>
      <c r="C533" s="155">
        <v>19</v>
      </c>
      <c r="F533" s="16"/>
      <c r="G533" s="16"/>
      <c r="H533" s="16"/>
    </row>
    <row r="534" spans="2:8" s="12" customFormat="1">
      <c r="B534" s="154" t="s">
        <v>2672</v>
      </c>
      <c r="C534" s="155">
        <v>1</v>
      </c>
      <c r="F534" s="16"/>
      <c r="G534" s="16"/>
      <c r="H534" s="16"/>
    </row>
    <row r="535" spans="2:8" s="12" customFormat="1">
      <c r="B535" s="154" t="s">
        <v>2673</v>
      </c>
      <c r="C535" s="155">
        <v>9</v>
      </c>
      <c r="F535" s="16"/>
      <c r="G535" s="16"/>
      <c r="H535" s="16"/>
    </row>
    <row r="536" spans="2:8" s="12" customFormat="1">
      <c r="B536" s="154" t="s">
        <v>2674</v>
      </c>
      <c r="C536" s="155">
        <v>10</v>
      </c>
      <c r="F536" s="16"/>
      <c r="G536" s="16"/>
      <c r="H536" s="16"/>
    </row>
    <row r="537" spans="2:8" s="12" customFormat="1">
      <c r="B537" s="154" t="s">
        <v>2675</v>
      </c>
      <c r="C537" s="155">
        <v>8</v>
      </c>
      <c r="F537" s="16"/>
      <c r="G537" s="16"/>
      <c r="H537" s="16"/>
    </row>
    <row r="538" spans="2:8" s="12" customFormat="1">
      <c r="B538" s="154" t="s">
        <v>2676</v>
      </c>
      <c r="C538" s="155">
        <v>2</v>
      </c>
      <c r="F538" s="16"/>
      <c r="G538" s="16"/>
      <c r="H538" s="16"/>
    </row>
    <row r="539" spans="2:8" s="12" customFormat="1">
      <c r="B539" s="154" t="s">
        <v>2677</v>
      </c>
      <c r="C539" s="155">
        <v>10</v>
      </c>
      <c r="F539" s="16"/>
      <c r="G539" s="16"/>
      <c r="H539" s="16"/>
    </row>
    <row r="540" spans="2:8" s="12" customFormat="1">
      <c r="B540" s="154" t="s">
        <v>2678</v>
      </c>
      <c r="C540" s="155">
        <v>21</v>
      </c>
      <c r="F540" s="16"/>
      <c r="G540" s="16"/>
      <c r="H540" s="16"/>
    </row>
    <row r="541" spans="2:8" s="12" customFormat="1">
      <c r="B541" s="154" t="s">
        <v>2679</v>
      </c>
      <c r="C541" s="155">
        <v>103</v>
      </c>
      <c r="F541" s="16"/>
      <c r="G541" s="16"/>
      <c r="H541" s="16"/>
    </row>
    <row r="542" spans="2:8" s="12" customFormat="1">
      <c r="B542" s="154" t="s">
        <v>2680</v>
      </c>
      <c r="C542" s="155">
        <v>12</v>
      </c>
      <c r="F542" s="16"/>
      <c r="G542" s="16"/>
      <c r="H542" s="16"/>
    </row>
    <row r="543" spans="2:8" s="12" customFormat="1">
      <c r="B543" s="154" t="s">
        <v>2681</v>
      </c>
      <c r="C543" s="155">
        <v>4</v>
      </c>
      <c r="F543" s="16"/>
      <c r="G543" s="16"/>
      <c r="H543" s="16"/>
    </row>
    <row r="544" spans="2:8" s="12" customFormat="1">
      <c r="B544" s="154" t="s">
        <v>2682</v>
      </c>
      <c r="C544" s="155">
        <v>14</v>
      </c>
      <c r="F544" s="16"/>
      <c r="G544" s="16"/>
      <c r="H544" s="16"/>
    </row>
    <row r="545" spans="2:8" s="12" customFormat="1">
      <c r="B545" s="154" t="s">
        <v>2683</v>
      </c>
      <c r="C545" s="155">
        <v>3</v>
      </c>
      <c r="F545" s="16"/>
      <c r="G545" s="16"/>
      <c r="H545" s="16"/>
    </row>
    <row r="546" spans="2:8" s="12" customFormat="1">
      <c r="B546" s="154" t="s">
        <v>2684</v>
      </c>
      <c r="C546" s="155">
        <v>18</v>
      </c>
      <c r="F546" s="16"/>
      <c r="G546" s="16"/>
      <c r="H546" s="16"/>
    </row>
    <row r="547" spans="2:8" s="12" customFormat="1">
      <c r="B547" s="154" t="s">
        <v>2685</v>
      </c>
      <c r="C547" s="155">
        <v>975</v>
      </c>
      <c r="F547" s="16"/>
      <c r="G547" s="16"/>
      <c r="H547" s="16"/>
    </row>
    <row r="548" spans="2:8" s="12" customFormat="1">
      <c r="B548" s="154" t="s">
        <v>2686</v>
      </c>
      <c r="C548" s="155">
        <v>585</v>
      </c>
      <c r="F548" s="16"/>
      <c r="G548" s="16"/>
      <c r="H548" s="16"/>
    </row>
    <row r="549" spans="2:8" s="12" customFormat="1">
      <c r="B549" s="154" t="s">
        <v>2687</v>
      </c>
      <c r="C549" s="155">
        <v>2</v>
      </c>
      <c r="F549" s="16"/>
      <c r="G549" s="16"/>
      <c r="H549" s="16"/>
    </row>
    <row r="550" spans="2:8" s="12" customFormat="1">
      <c r="B550" s="154" t="s">
        <v>2688</v>
      </c>
      <c r="C550" s="155">
        <v>11</v>
      </c>
      <c r="F550" s="16"/>
      <c r="G550" s="16"/>
      <c r="H550" s="16"/>
    </row>
    <row r="551" spans="2:8" s="12" customFormat="1">
      <c r="B551" s="154" t="s">
        <v>2689</v>
      </c>
      <c r="C551" s="155">
        <v>5</v>
      </c>
      <c r="F551" s="16"/>
      <c r="G551" s="16"/>
      <c r="H551" s="16"/>
    </row>
    <row r="552" spans="2:8" s="12" customFormat="1">
      <c r="B552" s="154" t="s">
        <v>2690</v>
      </c>
      <c r="C552" s="155">
        <v>2</v>
      </c>
      <c r="F552" s="16"/>
      <c r="G552" s="16"/>
      <c r="H552" s="16"/>
    </row>
    <row r="553" spans="2:8" s="12" customFormat="1">
      <c r="B553" s="154" t="s">
        <v>2691</v>
      </c>
      <c r="C553" s="155">
        <v>17</v>
      </c>
      <c r="F553" s="16"/>
      <c r="G553" s="16"/>
      <c r="H553" s="16"/>
    </row>
    <row r="554" spans="2:8" s="12" customFormat="1">
      <c r="B554" s="154" t="s">
        <v>2692</v>
      </c>
      <c r="C554" s="155">
        <v>3</v>
      </c>
      <c r="F554" s="16"/>
      <c r="G554" s="16"/>
      <c r="H554" s="16"/>
    </row>
    <row r="555" spans="2:8" s="12" customFormat="1">
      <c r="B555" s="154" t="s">
        <v>2693</v>
      </c>
      <c r="C555" s="155">
        <v>6</v>
      </c>
      <c r="F555" s="16"/>
      <c r="G555" s="16"/>
      <c r="H555" s="16"/>
    </row>
    <row r="556" spans="2:8" s="12" customFormat="1">
      <c r="B556" s="154" t="s">
        <v>2694</v>
      </c>
      <c r="C556" s="155">
        <v>11</v>
      </c>
      <c r="F556" s="16"/>
      <c r="G556" s="16"/>
      <c r="H556" s="16"/>
    </row>
    <row r="557" spans="2:8" s="12" customFormat="1">
      <c r="B557" s="154" t="s">
        <v>2695</v>
      </c>
      <c r="C557" s="155">
        <v>1</v>
      </c>
      <c r="F557" s="16"/>
      <c r="G557" s="16"/>
      <c r="H557" s="16"/>
    </row>
    <row r="558" spans="2:8" s="12" customFormat="1">
      <c r="B558" s="154" t="s">
        <v>2696</v>
      </c>
      <c r="C558" s="155">
        <v>12</v>
      </c>
      <c r="F558" s="16"/>
      <c r="G558" s="16"/>
      <c r="H558" s="16"/>
    </row>
    <row r="559" spans="2:8" s="12" customFormat="1">
      <c r="B559" s="154" t="s">
        <v>2697</v>
      </c>
      <c r="C559" s="155">
        <v>2</v>
      </c>
      <c r="F559" s="16"/>
      <c r="G559" s="16"/>
      <c r="H559" s="16"/>
    </row>
    <row r="560" spans="2:8" s="12" customFormat="1">
      <c r="B560" s="154" t="s">
        <v>2698</v>
      </c>
      <c r="C560" s="155">
        <v>4</v>
      </c>
      <c r="F560" s="16"/>
      <c r="G560" s="16"/>
      <c r="H560" s="16"/>
    </row>
    <row r="561" spans="2:8" s="12" customFormat="1">
      <c r="B561" s="154" t="s">
        <v>2699</v>
      </c>
      <c r="C561" s="155">
        <v>5</v>
      </c>
      <c r="F561" s="16"/>
      <c r="G561" s="16"/>
      <c r="H561" s="16"/>
    </row>
    <row r="562" spans="2:8" s="12" customFormat="1">
      <c r="B562" s="154" t="s">
        <v>2700</v>
      </c>
      <c r="C562" s="155">
        <v>23</v>
      </c>
      <c r="F562" s="16"/>
      <c r="G562" s="16"/>
      <c r="H562" s="16"/>
    </row>
    <row r="563" spans="2:8" s="12" customFormat="1">
      <c r="B563" s="154" t="s">
        <v>2701</v>
      </c>
      <c r="C563" s="155">
        <v>14</v>
      </c>
      <c r="F563" s="16"/>
      <c r="G563" s="16"/>
      <c r="H563" s="16"/>
    </row>
    <row r="564" spans="2:8" s="12" customFormat="1">
      <c r="B564" s="154" t="s">
        <v>2702</v>
      </c>
      <c r="C564" s="155">
        <v>1</v>
      </c>
      <c r="F564" s="16"/>
      <c r="G564" s="16"/>
      <c r="H564" s="16"/>
    </row>
    <row r="565" spans="2:8" s="12" customFormat="1">
      <c r="B565" s="154" t="s">
        <v>2703</v>
      </c>
      <c r="C565" s="155">
        <v>30</v>
      </c>
      <c r="F565" s="16"/>
      <c r="G565" s="16"/>
      <c r="H565" s="16"/>
    </row>
    <row r="566" spans="2:8" s="12" customFormat="1">
      <c r="B566" s="154" t="s">
        <v>2704</v>
      </c>
      <c r="C566" s="155">
        <v>4</v>
      </c>
      <c r="F566" s="16"/>
      <c r="G566" s="16"/>
      <c r="H566" s="16"/>
    </row>
    <row r="567" spans="2:8" s="12" customFormat="1">
      <c r="B567" s="154" t="s">
        <v>2705</v>
      </c>
      <c r="C567" s="155">
        <v>20</v>
      </c>
      <c r="F567" s="16"/>
      <c r="G567" s="16"/>
      <c r="H567" s="16"/>
    </row>
    <row r="568" spans="2:8" s="12" customFormat="1">
      <c r="B568" s="154" t="s">
        <v>2706</v>
      </c>
      <c r="C568" s="155">
        <v>4</v>
      </c>
      <c r="F568" s="16"/>
      <c r="G568" s="16"/>
      <c r="H568" s="16"/>
    </row>
    <row r="569" spans="2:8" s="12" customFormat="1">
      <c r="B569" s="154" t="s">
        <v>2707</v>
      </c>
      <c r="C569" s="155">
        <v>7</v>
      </c>
      <c r="F569" s="16"/>
      <c r="G569" s="16"/>
      <c r="H569" s="16"/>
    </row>
    <row r="570" spans="2:8" s="12" customFormat="1">
      <c r="B570" s="154" t="s">
        <v>2708</v>
      </c>
      <c r="C570" s="155">
        <v>16</v>
      </c>
      <c r="F570" s="16"/>
      <c r="G570" s="16"/>
      <c r="H570" s="16"/>
    </row>
    <row r="571" spans="2:8" s="12" customFormat="1">
      <c r="B571" s="154" t="s">
        <v>2709</v>
      </c>
      <c r="C571" s="155">
        <v>4</v>
      </c>
      <c r="F571" s="16"/>
      <c r="G571" s="16"/>
      <c r="H571" s="16"/>
    </row>
    <row r="572" spans="2:8" s="12" customFormat="1">
      <c r="B572" s="154" t="s">
        <v>2710</v>
      </c>
      <c r="C572" s="155">
        <v>2</v>
      </c>
      <c r="F572" s="16"/>
      <c r="G572" s="16"/>
      <c r="H572" s="16"/>
    </row>
    <row r="573" spans="2:8" s="12" customFormat="1">
      <c r="B573" s="154" t="s">
        <v>2711</v>
      </c>
      <c r="C573" s="155">
        <v>8</v>
      </c>
      <c r="F573" s="16"/>
      <c r="G573" s="16"/>
      <c r="H573" s="16"/>
    </row>
    <row r="574" spans="2:8" s="12" customFormat="1">
      <c r="B574" s="154" t="s">
        <v>2712</v>
      </c>
      <c r="C574" s="155">
        <v>11</v>
      </c>
      <c r="F574" s="16"/>
      <c r="G574" s="16"/>
      <c r="H574" s="16"/>
    </row>
    <row r="575" spans="2:8" s="12" customFormat="1">
      <c r="B575" s="154" t="s">
        <v>2713</v>
      </c>
      <c r="C575" s="155">
        <v>2</v>
      </c>
      <c r="F575" s="16"/>
      <c r="G575" s="16"/>
      <c r="H575" s="16"/>
    </row>
    <row r="576" spans="2:8" s="12" customFormat="1">
      <c r="B576" s="154" t="s">
        <v>2714</v>
      </c>
      <c r="C576" s="155">
        <v>12</v>
      </c>
      <c r="F576" s="16"/>
      <c r="G576" s="16"/>
      <c r="H576" s="16"/>
    </row>
    <row r="577" spans="2:8" s="12" customFormat="1">
      <c r="B577" s="154" t="s">
        <v>2715</v>
      </c>
      <c r="C577" s="155">
        <v>6</v>
      </c>
      <c r="F577" s="16"/>
      <c r="G577" s="16"/>
      <c r="H577" s="16"/>
    </row>
    <row r="578" spans="2:8" s="12" customFormat="1">
      <c r="B578" s="154" t="s">
        <v>2716</v>
      </c>
      <c r="C578" s="155">
        <v>1</v>
      </c>
      <c r="F578" s="16"/>
      <c r="G578" s="16"/>
      <c r="H578" s="16"/>
    </row>
    <row r="579" spans="2:8" s="12" customFormat="1">
      <c r="B579" s="154" t="s">
        <v>2717</v>
      </c>
      <c r="C579" s="155">
        <v>16</v>
      </c>
      <c r="F579" s="16"/>
      <c r="G579" s="16"/>
      <c r="H579" s="16"/>
    </row>
    <row r="580" spans="2:8" s="12" customFormat="1">
      <c r="B580" s="154" t="s">
        <v>2718</v>
      </c>
      <c r="C580" s="155">
        <v>1</v>
      </c>
      <c r="F580" s="16"/>
      <c r="G580" s="16"/>
      <c r="H580" s="16"/>
    </row>
    <row r="581" spans="2:8" s="12" customFormat="1">
      <c r="B581" s="154" t="s">
        <v>2719</v>
      </c>
      <c r="C581" s="155">
        <v>33</v>
      </c>
      <c r="F581" s="16"/>
      <c r="G581" s="16"/>
      <c r="H581" s="16"/>
    </row>
    <row r="582" spans="2:8" s="12" customFormat="1">
      <c r="B582" s="154" t="s">
        <v>2720</v>
      </c>
      <c r="C582" s="155">
        <v>19</v>
      </c>
      <c r="F582" s="16"/>
      <c r="G582" s="16"/>
      <c r="H582" s="16"/>
    </row>
    <row r="583" spans="2:8" s="12" customFormat="1">
      <c r="B583" s="154" t="s">
        <v>2721</v>
      </c>
      <c r="C583" s="155">
        <v>4</v>
      </c>
      <c r="F583" s="16"/>
      <c r="G583" s="16"/>
      <c r="H583" s="16"/>
    </row>
    <row r="584" spans="2:8" s="12" customFormat="1">
      <c r="B584" s="154" t="s">
        <v>2722</v>
      </c>
      <c r="C584" s="155">
        <v>20</v>
      </c>
      <c r="F584" s="16"/>
      <c r="G584" s="16"/>
      <c r="H584" s="16"/>
    </row>
    <row r="585" spans="2:8" s="12" customFormat="1">
      <c r="B585" s="154" t="s">
        <v>2723</v>
      </c>
      <c r="C585" s="155">
        <v>20</v>
      </c>
      <c r="F585" s="16"/>
      <c r="G585" s="16"/>
      <c r="H585" s="16"/>
    </row>
    <row r="586" spans="2:8" s="12" customFormat="1">
      <c r="B586" s="154" t="s">
        <v>2724</v>
      </c>
      <c r="C586" s="155">
        <v>1</v>
      </c>
      <c r="F586" s="16"/>
      <c r="G586" s="16"/>
      <c r="H586" s="16"/>
    </row>
    <row r="587" spans="2:8" s="12" customFormat="1">
      <c r="B587" s="154" t="s">
        <v>2725</v>
      </c>
      <c r="C587" s="155">
        <v>19</v>
      </c>
      <c r="F587" s="16"/>
      <c r="G587" s="16"/>
      <c r="H587" s="16"/>
    </row>
    <row r="588" spans="2:8" s="12" customFormat="1">
      <c r="B588" s="154" t="s">
        <v>2726</v>
      </c>
      <c r="C588" s="155">
        <v>5</v>
      </c>
      <c r="F588" s="16"/>
      <c r="G588" s="16"/>
      <c r="H588" s="16"/>
    </row>
    <row r="589" spans="2:8" s="12" customFormat="1">
      <c r="B589" s="154" t="s">
        <v>2727</v>
      </c>
      <c r="C589" s="155">
        <v>3</v>
      </c>
      <c r="F589" s="16"/>
      <c r="G589" s="16"/>
      <c r="H589" s="16"/>
    </row>
    <row r="590" spans="2:8" s="12" customFormat="1">
      <c r="B590" s="154" t="s">
        <v>2728</v>
      </c>
      <c r="C590" s="155">
        <v>41</v>
      </c>
      <c r="F590" s="16"/>
      <c r="G590" s="16"/>
      <c r="H590" s="16"/>
    </row>
    <row r="591" spans="2:8" s="12" customFormat="1">
      <c r="B591" s="154" t="s">
        <v>2729</v>
      </c>
      <c r="C591" s="155">
        <v>5</v>
      </c>
      <c r="F591" s="16"/>
      <c r="G591" s="16"/>
      <c r="H591" s="16"/>
    </row>
    <row r="592" spans="2:8" s="12" customFormat="1">
      <c r="B592" s="154" t="s">
        <v>2730</v>
      </c>
      <c r="C592" s="155">
        <v>16</v>
      </c>
      <c r="F592" s="16"/>
      <c r="G592" s="16"/>
      <c r="H592" s="16"/>
    </row>
    <row r="593" spans="2:8" s="12" customFormat="1">
      <c r="B593" s="154" t="s">
        <v>2731</v>
      </c>
      <c r="C593" s="155">
        <v>9</v>
      </c>
      <c r="F593" s="16"/>
      <c r="G593" s="16"/>
      <c r="H593" s="16"/>
    </row>
    <row r="594" spans="2:8" s="12" customFormat="1">
      <c r="B594" s="154" t="s">
        <v>2732</v>
      </c>
      <c r="C594" s="155">
        <v>3</v>
      </c>
      <c r="F594" s="16"/>
      <c r="G594" s="16"/>
      <c r="H594" s="16"/>
    </row>
    <row r="595" spans="2:8" s="12" customFormat="1">
      <c r="B595" s="154" t="s">
        <v>2733</v>
      </c>
      <c r="C595" s="155">
        <v>10</v>
      </c>
      <c r="F595" s="16"/>
      <c r="G595" s="16"/>
      <c r="H595" s="16"/>
    </row>
    <row r="596" spans="2:8" s="12" customFormat="1">
      <c r="B596" s="154" t="s">
        <v>2734</v>
      </c>
      <c r="C596" s="155">
        <v>7</v>
      </c>
      <c r="F596" s="16"/>
      <c r="G596" s="16"/>
      <c r="H596" s="16"/>
    </row>
    <row r="597" spans="2:8" s="12" customFormat="1">
      <c r="B597" s="154" t="s">
        <v>2735</v>
      </c>
      <c r="C597" s="155">
        <v>9</v>
      </c>
      <c r="F597" s="16"/>
      <c r="G597" s="16"/>
      <c r="H597" s="16"/>
    </row>
    <row r="598" spans="2:8" s="12" customFormat="1">
      <c r="B598" s="154" t="s">
        <v>2736</v>
      </c>
      <c r="C598" s="155">
        <v>59</v>
      </c>
      <c r="F598" s="16"/>
      <c r="G598" s="16"/>
      <c r="H598" s="16"/>
    </row>
    <row r="599" spans="2:8" s="12" customFormat="1">
      <c r="B599" s="154" t="s">
        <v>2737</v>
      </c>
      <c r="C599" s="155">
        <v>8</v>
      </c>
      <c r="F599" s="16"/>
      <c r="G599" s="16"/>
      <c r="H599" s="16"/>
    </row>
    <row r="600" spans="2:8" s="12" customFormat="1">
      <c r="B600" s="154" t="s">
        <v>2738</v>
      </c>
      <c r="C600" s="155">
        <v>5</v>
      </c>
      <c r="F600" s="16"/>
      <c r="G600" s="16"/>
      <c r="H600" s="16"/>
    </row>
    <row r="601" spans="2:8" s="12" customFormat="1">
      <c r="B601" s="154" t="s">
        <v>2739</v>
      </c>
      <c r="C601" s="155">
        <v>2</v>
      </c>
      <c r="F601" s="16"/>
      <c r="G601" s="16"/>
      <c r="H601" s="16"/>
    </row>
    <row r="602" spans="2:8" s="12" customFormat="1">
      <c r="B602" s="154" t="s">
        <v>2740</v>
      </c>
      <c r="C602" s="155">
        <v>13</v>
      </c>
      <c r="F602" s="16"/>
      <c r="G602" s="16"/>
      <c r="H602" s="16"/>
    </row>
    <row r="603" spans="2:8" s="12" customFormat="1">
      <c r="B603" s="154" t="s">
        <v>2741</v>
      </c>
      <c r="C603" s="155">
        <v>14</v>
      </c>
      <c r="F603" s="16"/>
      <c r="G603" s="16"/>
      <c r="H603" s="16"/>
    </row>
    <row r="604" spans="2:8" s="12" customFormat="1">
      <c r="B604" s="154" t="s">
        <v>2742</v>
      </c>
      <c r="C604" s="155">
        <v>5</v>
      </c>
      <c r="F604" s="16"/>
      <c r="G604" s="16"/>
      <c r="H604" s="16"/>
    </row>
    <row r="605" spans="2:8" s="12" customFormat="1">
      <c r="B605" s="154" t="s">
        <v>2743</v>
      </c>
      <c r="C605" s="155">
        <v>3</v>
      </c>
      <c r="F605" s="16"/>
      <c r="G605" s="16"/>
      <c r="H605" s="16"/>
    </row>
    <row r="606" spans="2:8" s="12" customFormat="1">
      <c r="B606" s="154" t="s">
        <v>2744</v>
      </c>
      <c r="C606" s="155">
        <v>9</v>
      </c>
      <c r="F606" s="16"/>
      <c r="G606" s="16"/>
      <c r="H606" s="16"/>
    </row>
    <row r="607" spans="2:8" s="12" customFormat="1">
      <c r="B607" s="154" t="s">
        <v>2745</v>
      </c>
      <c r="C607" s="155">
        <v>25</v>
      </c>
      <c r="F607" s="16"/>
      <c r="G607" s="16"/>
      <c r="H607" s="16"/>
    </row>
    <row r="608" spans="2:8" s="12" customFormat="1">
      <c r="B608" s="154" t="s">
        <v>2746</v>
      </c>
      <c r="C608" s="155">
        <v>1</v>
      </c>
      <c r="F608" s="16"/>
      <c r="G608" s="16"/>
      <c r="H608" s="16"/>
    </row>
    <row r="609" spans="2:8" s="12" customFormat="1">
      <c r="B609" s="154" t="s">
        <v>2747</v>
      </c>
      <c r="C609" s="155">
        <v>30</v>
      </c>
      <c r="F609" s="16"/>
      <c r="G609" s="16"/>
      <c r="H609" s="16"/>
    </row>
    <row r="610" spans="2:8" s="12" customFormat="1">
      <c r="B610" s="154" t="s">
        <v>2748</v>
      </c>
      <c r="C610" s="155">
        <v>9</v>
      </c>
      <c r="F610" s="16"/>
      <c r="G610" s="16"/>
      <c r="H610" s="16"/>
    </row>
    <row r="611" spans="2:8" s="12" customFormat="1">
      <c r="B611" s="154" t="s">
        <v>2749</v>
      </c>
      <c r="C611" s="155">
        <v>23</v>
      </c>
      <c r="F611" s="16"/>
      <c r="G611" s="16"/>
      <c r="H611" s="16"/>
    </row>
    <row r="612" spans="2:8" s="12" customFormat="1">
      <c r="B612" s="154" t="s">
        <v>2750</v>
      </c>
      <c r="C612" s="155">
        <v>3</v>
      </c>
      <c r="F612" s="16"/>
      <c r="G612" s="16"/>
      <c r="H612" s="16"/>
    </row>
    <row r="613" spans="2:8" s="12" customFormat="1">
      <c r="B613" s="154" t="s">
        <v>2751</v>
      </c>
      <c r="C613" s="155">
        <v>1</v>
      </c>
      <c r="F613" s="16"/>
      <c r="G613" s="16"/>
      <c r="H613" s="16"/>
    </row>
    <row r="614" spans="2:8" s="12" customFormat="1">
      <c r="B614" s="154" t="s">
        <v>2752</v>
      </c>
      <c r="C614" s="155">
        <v>9</v>
      </c>
      <c r="F614" s="16"/>
      <c r="G614" s="16"/>
      <c r="H614" s="16"/>
    </row>
    <row r="615" spans="2:8" s="12" customFormat="1">
      <c r="B615" s="154" t="s">
        <v>2753</v>
      </c>
      <c r="C615" s="155">
        <v>1</v>
      </c>
      <c r="F615" s="16"/>
      <c r="G615" s="16"/>
      <c r="H615" s="16"/>
    </row>
    <row r="616" spans="2:8" s="12" customFormat="1">
      <c r="B616" s="154" t="s">
        <v>2754</v>
      </c>
      <c r="C616" s="155">
        <v>5</v>
      </c>
      <c r="F616" s="16"/>
      <c r="G616" s="16"/>
      <c r="H616" s="16"/>
    </row>
    <row r="617" spans="2:8" s="12" customFormat="1">
      <c r="B617" s="154" t="s">
        <v>2755</v>
      </c>
      <c r="C617" s="155">
        <v>15</v>
      </c>
      <c r="F617" s="16"/>
      <c r="G617" s="16"/>
      <c r="H617" s="16"/>
    </row>
    <row r="618" spans="2:8" s="12" customFormat="1">
      <c r="B618" s="154" t="s">
        <v>2756</v>
      </c>
      <c r="C618" s="155">
        <v>2</v>
      </c>
      <c r="F618" s="16"/>
      <c r="G618" s="16"/>
      <c r="H618" s="16"/>
    </row>
    <row r="619" spans="2:8" s="12" customFormat="1">
      <c r="B619" s="154" t="s">
        <v>2757</v>
      </c>
      <c r="C619" s="155">
        <v>20</v>
      </c>
      <c r="F619" s="16"/>
      <c r="G619" s="16"/>
      <c r="H619" s="16"/>
    </row>
    <row r="620" spans="2:8" s="12" customFormat="1">
      <c r="B620" s="154" t="s">
        <v>2758</v>
      </c>
      <c r="C620" s="155">
        <v>7</v>
      </c>
      <c r="F620" s="16"/>
      <c r="G620" s="16"/>
      <c r="H620" s="16"/>
    </row>
    <row r="621" spans="2:8" s="12" customFormat="1">
      <c r="B621" s="154" t="s">
        <v>2759</v>
      </c>
      <c r="C621" s="155">
        <v>2</v>
      </c>
      <c r="F621" s="16"/>
      <c r="G621" s="16"/>
      <c r="H621" s="16"/>
    </row>
    <row r="622" spans="2:8" s="12" customFormat="1">
      <c r="B622" s="154" t="s">
        <v>2760</v>
      </c>
      <c r="C622" s="155">
        <v>2</v>
      </c>
      <c r="F622" s="16"/>
      <c r="G622" s="16"/>
      <c r="H622" s="16"/>
    </row>
    <row r="623" spans="2:8" s="12" customFormat="1">
      <c r="B623" s="154" t="s">
        <v>2761</v>
      </c>
      <c r="C623" s="155">
        <v>28</v>
      </c>
      <c r="F623" s="16"/>
      <c r="G623" s="16"/>
      <c r="H623" s="16"/>
    </row>
    <row r="624" spans="2:8" s="12" customFormat="1">
      <c r="B624" s="154" t="s">
        <v>2762</v>
      </c>
      <c r="C624" s="155">
        <v>31</v>
      </c>
      <c r="F624" s="16"/>
      <c r="G624" s="16"/>
      <c r="H624" s="16"/>
    </row>
    <row r="625" spans="2:8" s="12" customFormat="1">
      <c r="B625" s="154" t="s">
        <v>2763</v>
      </c>
      <c r="C625" s="155">
        <v>5</v>
      </c>
      <c r="F625" s="16"/>
      <c r="G625" s="16"/>
      <c r="H625" s="16"/>
    </row>
    <row r="626" spans="2:8" s="12" customFormat="1">
      <c r="B626" s="154" t="s">
        <v>2764</v>
      </c>
      <c r="C626" s="155">
        <v>19</v>
      </c>
      <c r="F626" s="16"/>
      <c r="G626" s="16"/>
      <c r="H626" s="16"/>
    </row>
    <row r="627" spans="2:8" s="12" customFormat="1">
      <c r="B627" s="154" t="s">
        <v>2765</v>
      </c>
      <c r="C627" s="155">
        <v>2</v>
      </c>
      <c r="F627" s="16"/>
      <c r="G627" s="16"/>
      <c r="H627" s="16"/>
    </row>
    <row r="628" spans="2:8" s="12" customFormat="1">
      <c r="B628" s="154" t="s">
        <v>2766</v>
      </c>
      <c r="C628" s="155">
        <v>7</v>
      </c>
      <c r="F628" s="16"/>
      <c r="G628" s="16"/>
      <c r="H628" s="16"/>
    </row>
    <row r="629" spans="2:8" s="12" customFormat="1">
      <c r="B629" s="154" t="s">
        <v>2767</v>
      </c>
      <c r="C629" s="155">
        <v>11</v>
      </c>
      <c r="F629" s="16"/>
      <c r="G629" s="16"/>
      <c r="H629" s="16"/>
    </row>
    <row r="630" spans="2:8" s="12" customFormat="1">
      <c r="B630" s="154" t="s">
        <v>2768</v>
      </c>
      <c r="C630" s="155">
        <v>6</v>
      </c>
      <c r="F630" s="16"/>
      <c r="G630" s="16"/>
      <c r="H630" s="16"/>
    </row>
    <row r="631" spans="2:8" s="12" customFormat="1">
      <c r="B631" s="154" t="s">
        <v>2769</v>
      </c>
      <c r="C631" s="155">
        <v>16</v>
      </c>
      <c r="F631" s="16"/>
      <c r="G631" s="16"/>
      <c r="H631" s="16"/>
    </row>
    <row r="632" spans="2:8" s="12" customFormat="1">
      <c r="B632" s="154" t="s">
        <v>2770</v>
      </c>
      <c r="C632" s="155">
        <v>3</v>
      </c>
      <c r="F632" s="16"/>
      <c r="G632" s="16"/>
      <c r="H632" s="16"/>
    </row>
    <row r="633" spans="2:8" s="12" customFormat="1">
      <c r="B633" s="154" t="s">
        <v>2771</v>
      </c>
      <c r="C633" s="155">
        <v>15</v>
      </c>
      <c r="F633" s="16"/>
      <c r="G633" s="16"/>
      <c r="H633" s="16"/>
    </row>
    <row r="634" spans="2:8" s="12" customFormat="1">
      <c r="B634" s="154" t="s">
        <v>2772</v>
      </c>
      <c r="C634" s="155">
        <v>14</v>
      </c>
      <c r="F634" s="16"/>
      <c r="G634" s="16"/>
      <c r="H634" s="16"/>
    </row>
    <row r="635" spans="2:8" s="12" customFormat="1">
      <c r="B635" s="154" t="s">
        <v>2773</v>
      </c>
      <c r="C635" s="155">
        <v>3</v>
      </c>
      <c r="F635" s="16"/>
      <c r="G635" s="16"/>
      <c r="H635" s="16"/>
    </row>
    <row r="636" spans="2:8" s="12" customFormat="1">
      <c r="B636" s="154" t="s">
        <v>2774</v>
      </c>
      <c r="C636" s="155">
        <v>34</v>
      </c>
      <c r="F636" s="16"/>
      <c r="G636" s="16"/>
      <c r="H636" s="16"/>
    </row>
    <row r="637" spans="2:8" s="12" customFormat="1">
      <c r="B637" s="154" t="s">
        <v>2775</v>
      </c>
      <c r="C637" s="155">
        <v>17</v>
      </c>
      <c r="F637" s="16"/>
      <c r="G637" s="16"/>
      <c r="H637" s="16"/>
    </row>
    <row r="638" spans="2:8" s="12" customFormat="1">
      <c r="B638" s="154" t="s">
        <v>2776</v>
      </c>
      <c r="C638" s="155">
        <v>4</v>
      </c>
      <c r="F638" s="16"/>
      <c r="G638" s="16"/>
      <c r="H638" s="16"/>
    </row>
    <row r="639" spans="2:8" s="12" customFormat="1">
      <c r="B639" s="154" t="s">
        <v>2777</v>
      </c>
      <c r="C639" s="155">
        <v>8</v>
      </c>
      <c r="F639" s="16"/>
      <c r="G639" s="16"/>
      <c r="H639" s="16"/>
    </row>
    <row r="640" spans="2:8" s="12" customFormat="1">
      <c r="B640" s="154" t="s">
        <v>2778</v>
      </c>
      <c r="C640" s="155">
        <v>13</v>
      </c>
      <c r="F640" s="16"/>
      <c r="G640" s="16"/>
      <c r="H640" s="16"/>
    </row>
    <row r="641" spans="2:8" s="12" customFormat="1">
      <c r="B641" s="154" t="s">
        <v>2779</v>
      </c>
      <c r="C641" s="155">
        <v>7</v>
      </c>
      <c r="F641" s="16"/>
      <c r="G641" s="16"/>
      <c r="H641" s="16"/>
    </row>
    <row r="642" spans="2:8" s="12" customFormat="1">
      <c r="B642" s="154" t="s">
        <v>2780</v>
      </c>
      <c r="C642" s="155">
        <v>2</v>
      </c>
      <c r="F642" s="16"/>
      <c r="G642" s="16"/>
      <c r="H642" s="16"/>
    </row>
    <row r="643" spans="2:8" s="12" customFormat="1">
      <c r="B643" s="154" t="s">
        <v>2781</v>
      </c>
      <c r="C643" s="155">
        <v>25</v>
      </c>
      <c r="F643" s="16"/>
      <c r="G643" s="16"/>
      <c r="H643" s="16"/>
    </row>
    <row r="644" spans="2:8" s="12" customFormat="1">
      <c r="B644" s="154" t="s">
        <v>2782</v>
      </c>
      <c r="C644" s="155">
        <v>2</v>
      </c>
      <c r="F644" s="16"/>
      <c r="G644" s="16"/>
      <c r="H644" s="16"/>
    </row>
    <row r="645" spans="2:8" s="12" customFormat="1">
      <c r="B645" s="154" t="s">
        <v>2783</v>
      </c>
      <c r="C645" s="155">
        <v>14</v>
      </c>
      <c r="F645" s="16"/>
      <c r="G645" s="16"/>
      <c r="H645" s="16"/>
    </row>
    <row r="646" spans="2:8" s="12" customFormat="1">
      <c r="B646" s="154" t="s">
        <v>2784</v>
      </c>
      <c r="C646" s="155">
        <v>4</v>
      </c>
      <c r="F646" s="16"/>
      <c r="G646" s="16"/>
      <c r="H646" s="16"/>
    </row>
    <row r="647" spans="2:8" s="12" customFormat="1">
      <c r="B647" s="154" t="s">
        <v>2785</v>
      </c>
      <c r="C647" s="155">
        <v>20</v>
      </c>
      <c r="F647" s="16"/>
      <c r="G647" s="16"/>
      <c r="H647" s="16"/>
    </row>
    <row r="648" spans="2:8" s="12" customFormat="1">
      <c r="B648" s="154" t="s">
        <v>2786</v>
      </c>
      <c r="C648" s="155">
        <v>1</v>
      </c>
      <c r="F648" s="16"/>
      <c r="G648" s="16"/>
      <c r="H648" s="16"/>
    </row>
    <row r="649" spans="2:8" s="12" customFormat="1">
      <c r="B649" s="154" t="s">
        <v>2787</v>
      </c>
      <c r="C649" s="155">
        <v>22</v>
      </c>
      <c r="F649" s="16"/>
      <c r="G649" s="16"/>
      <c r="H649" s="16"/>
    </row>
    <row r="650" spans="2:8" s="12" customFormat="1">
      <c r="B650" s="154" t="s">
        <v>2788</v>
      </c>
      <c r="C650" s="155">
        <v>7</v>
      </c>
      <c r="F650" s="16"/>
      <c r="G650" s="16"/>
      <c r="H650" s="16"/>
    </row>
    <row r="651" spans="2:8" s="12" customFormat="1">
      <c r="B651" s="154" t="s">
        <v>2789</v>
      </c>
      <c r="C651" s="155">
        <v>11</v>
      </c>
      <c r="F651" s="16"/>
      <c r="G651" s="16"/>
      <c r="H651" s="16"/>
    </row>
    <row r="652" spans="2:8" s="12" customFormat="1">
      <c r="B652" s="154" t="s">
        <v>2790</v>
      </c>
      <c r="C652" s="155">
        <v>15</v>
      </c>
      <c r="F652" s="16"/>
      <c r="G652" s="16"/>
      <c r="H652" s="16"/>
    </row>
    <row r="653" spans="2:8" s="12" customFormat="1">
      <c r="B653" s="154" t="s">
        <v>2791</v>
      </c>
      <c r="C653" s="155">
        <v>12</v>
      </c>
      <c r="F653" s="16"/>
      <c r="G653" s="16"/>
      <c r="H653" s="16"/>
    </row>
    <row r="654" spans="2:8" s="12" customFormat="1">
      <c r="B654" s="154" t="s">
        <v>2792</v>
      </c>
      <c r="C654" s="155">
        <v>3</v>
      </c>
      <c r="F654" s="16"/>
      <c r="G654" s="16"/>
      <c r="H654" s="16"/>
    </row>
    <row r="655" spans="2:8" s="12" customFormat="1">
      <c r="B655" s="154" t="s">
        <v>2793</v>
      </c>
      <c r="C655" s="155">
        <v>4</v>
      </c>
      <c r="F655" s="16"/>
      <c r="G655" s="16"/>
      <c r="H655" s="16"/>
    </row>
    <row r="656" spans="2:8" s="12" customFormat="1">
      <c r="B656" s="154" t="s">
        <v>2794</v>
      </c>
      <c r="C656" s="155">
        <v>16</v>
      </c>
      <c r="F656" s="16"/>
      <c r="G656" s="16"/>
      <c r="H656" s="16"/>
    </row>
    <row r="657" spans="2:8" s="12" customFormat="1">
      <c r="B657" s="154" t="s">
        <v>2795</v>
      </c>
      <c r="C657" s="155">
        <v>3</v>
      </c>
      <c r="F657" s="16"/>
      <c r="G657" s="16"/>
      <c r="H657" s="16"/>
    </row>
    <row r="658" spans="2:8" s="12" customFormat="1">
      <c r="B658" s="154" t="s">
        <v>2796</v>
      </c>
      <c r="C658" s="155">
        <v>34</v>
      </c>
      <c r="F658" s="16"/>
      <c r="G658" s="16"/>
      <c r="H658" s="16"/>
    </row>
    <row r="659" spans="2:8" s="12" customFormat="1">
      <c r="B659" s="154" t="s">
        <v>2797</v>
      </c>
      <c r="C659" s="155">
        <v>4</v>
      </c>
      <c r="F659" s="16"/>
      <c r="G659" s="16"/>
      <c r="H659" s="16"/>
    </row>
    <row r="660" spans="2:8" s="12" customFormat="1">
      <c r="B660" s="154" t="s">
        <v>2798</v>
      </c>
      <c r="C660" s="155">
        <v>11</v>
      </c>
      <c r="F660" s="16"/>
      <c r="G660" s="16"/>
      <c r="H660" s="16"/>
    </row>
    <row r="661" spans="2:8" s="12" customFormat="1">
      <c r="B661" s="154" t="s">
        <v>2799</v>
      </c>
      <c r="C661" s="155">
        <v>24</v>
      </c>
      <c r="F661" s="16"/>
      <c r="G661" s="16"/>
      <c r="H661" s="16"/>
    </row>
    <row r="662" spans="2:8" s="12" customFormat="1">
      <c r="B662" s="154" t="s">
        <v>2800</v>
      </c>
      <c r="C662" s="155">
        <v>8</v>
      </c>
      <c r="F662" s="16"/>
      <c r="G662" s="16"/>
      <c r="H662" s="16"/>
    </row>
    <row r="663" spans="2:8" s="12" customFormat="1">
      <c r="B663" s="154" t="s">
        <v>2801</v>
      </c>
      <c r="C663" s="155">
        <v>1</v>
      </c>
      <c r="F663" s="16"/>
      <c r="G663" s="16"/>
      <c r="H663" s="16"/>
    </row>
    <row r="664" spans="2:8" s="12" customFormat="1">
      <c r="B664" s="154" t="s">
        <v>2802</v>
      </c>
      <c r="C664" s="155">
        <v>5</v>
      </c>
      <c r="F664" s="16"/>
      <c r="G664" s="16"/>
      <c r="H664" s="16"/>
    </row>
    <row r="665" spans="2:8" s="12" customFormat="1">
      <c r="B665" s="154" t="s">
        <v>2803</v>
      </c>
      <c r="C665" s="155">
        <v>26</v>
      </c>
      <c r="F665" s="16"/>
      <c r="G665" s="16"/>
      <c r="H665" s="16"/>
    </row>
    <row r="666" spans="2:8" s="12" customFormat="1">
      <c r="B666" s="154" t="s">
        <v>2804</v>
      </c>
      <c r="C666" s="155">
        <v>16</v>
      </c>
      <c r="F666" s="16"/>
      <c r="G666" s="16"/>
      <c r="H666" s="16"/>
    </row>
    <row r="667" spans="2:8" s="12" customFormat="1">
      <c r="B667" s="154" t="s">
        <v>2805</v>
      </c>
      <c r="C667" s="155">
        <v>4</v>
      </c>
      <c r="F667" s="16"/>
      <c r="G667" s="16"/>
      <c r="H667" s="16"/>
    </row>
    <row r="668" spans="2:8" s="12" customFormat="1">
      <c r="B668" s="154" t="s">
        <v>2806</v>
      </c>
      <c r="C668" s="155">
        <v>6</v>
      </c>
      <c r="F668" s="16"/>
      <c r="G668" s="16"/>
      <c r="H668" s="16"/>
    </row>
    <row r="669" spans="2:8" s="12" customFormat="1">
      <c r="B669" s="154" t="s">
        <v>2807</v>
      </c>
      <c r="C669" s="155">
        <v>26</v>
      </c>
      <c r="F669" s="16"/>
      <c r="G669" s="16"/>
      <c r="H669" s="16"/>
    </row>
    <row r="670" spans="2:8" s="12" customFormat="1">
      <c r="B670" s="154" t="s">
        <v>2808</v>
      </c>
      <c r="C670" s="155">
        <v>3</v>
      </c>
      <c r="F670" s="16"/>
      <c r="G670" s="16"/>
      <c r="H670" s="16"/>
    </row>
    <row r="671" spans="2:8" s="12" customFormat="1">
      <c r="B671" s="154" t="s">
        <v>2809</v>
      </c>
      <c r="C671" s="155">
        <v>3</v>
      </c>
      <c r="F671" s="16"/>
      <c r="G671" s="16"/>
      <c r="H671" s="16"/>
    </row>
    <row r="672" spans="2:8" s="12" customFormat="1">
      <c r="B672" s="154" t="s">
        <v>2810</v>
      </c>
      <c r="C672" s="155">
        <v>3</v>
      </c>
      <c r="F672" s="16"/>
      <c r="G672" s="16"/>
      <c r="H672" s="16"/>
    </row>
    <row r="673" spans="2:8" s="12" customFormat="1">
      <c r="B673" s="154" t="s">
        <v>2811</v>
      </c>
      <c r="C673" s="155">
        <v>13</v>
      </c>
      <c r="F673" s="16"/>
      <c r="G673" s="16"/>
      <c r="H673" s="16"/>
    </row>
    <row r="674" spans="2:8" s="12" customFormat="1">
      <c r="B674" s="154" t="s">
        <v>2812</v>
      </c>
      <c r="C674" s="155">
        <v>16</v>
      </c>
      <c r="F674" s="16"/>
      <c r="G674" s="16"/>
      <c r="H674" s="16"/>
    </row>
    <row r="675" spans="2:8" s="12" customFormat="1">
      <c r="B675" s="154" t="s">
        <v>2813</v>
      </c>
      <c r="C675" s="155">
        <v>5</v>
      </c>
      <c r="F675" s="16"/>
      <c r="G675" s="16"/>
      <c r="H675" s="16"/>
    </row>
    <row r="676" spans="2:8" s="12" customFormat="1">
      <c r="B676" s="154" t="s">
        <v>2814</v>
      </c>
      <c r="C676" s="155">
        <v>3</v>
      </c>
      <c r="F676" s="16"/>
      <c r="G676" s="16"/>
      <c r="H676" s="16"/>
    </row>
    <row r="677" spans="2:8" s="12" customFormat="1">
      <c r="B677" s="154" t="s">
        <v>2815</v>
      </c>
      <c r="C677" s="155">
        <v>7</v>
      </c>
      <c r="F677" s="16"/>
      <c r="G677" s="16"/>
      <c r="H677" s="16"/>
    </row>
    <row r="678" spans="2:8" s="12" customFormat="1">
      <c r="B678" s="154" t="s">
        <v>2816</v>
      </c>
      <c r="C678" s="155">
        <v>14</v>
      </c>
      <c r="F678" s="16"/>
      <c r="G678" s="16"/>
      <c r="H678" s="16"/>
    </row>
    <row r="679" spans="2:8" s="12" customFormat="1">
      <c r="B679" s="154" t="s">
        <v>2817</v>
      </c>
      <c r="C679" s="155">
        <v>17</v>
      </c>
      <c r="F679" s="16"/>
      <c r="G679" s="16"/>
      <c r="H679" s="16"/>
    </row>
    <row r="680" spans="2:8" s="12" customFormat="1">
      <c r="B680" s="154" t="s">
        <v>2818</v>
      </c>
      <c r="C680" s="155">
        <v>17</v>
      </c>
      <c r="F680" s="16"/>
      <c r="G680" s="16"/>
      <c r="H680" s="16"/>
    </row>
    <row r="681" spans="2:8" s="12" customFormat="1">
      <c r="B681" s="154" t="s">
        <v>2819</v>
      </c>
      <c r="C681" s="155">
        <v>6</v>
      </c>
      <c r="F681" s="16"/>
      <c r="G681" s="16"/>
      <c r="H681" s="16"/>
    </row>
    <row r="682" spans="2:8" s="12" customFormat="1">
      <c r="B682" s="154" t="s">
        <v>2820</v>
      </c>
      <c r="C682" s="155">
        <v>8</v>
      </c>
      <c r="F682" s="16"/>
      <c r="G682" s="16"/>
      <c r="H682" s="16"/>
    </row>
    <row r="683" spans="2:8" s="12" customFormat="1">
      <c r="B683" s="154" t="s">
        <v>2821</v>
      </c>
      <c r="C683" s="155">
        <v>3</v>
      </c>
      <c r="F683" s="16"/>
      <c r="G683" s="16"/>
      <c r="H683" s="16"/>
    </row>
    <row r="684" spans="2:8" s="12" customFormat="1">
      <c r="B684" s="154" t="s">
        <v>2822</v>
      </c>
      <c r="C684" s="155">
        <v>4</v>
      </c>
      <c r="F684" s="16"/>
      <c r="G684" s="16"/>
      <c r="H684" s="16"/>
    </row>
    <row r="685" spans="2:8" s="12" customFormat="1">
      <c r="B685" s="154" t="s">
        <v>2823</v>
      </c>
      <c r="C685" s="155">
        <v>13</v>
      </c>
      <c r="F685" s="16"/>
      <c r="G685" s="16"/>
      <c r="H685" s="16"/>
    </row>
    <row r="686" spans="2:8" s="12" customFormat="1">
      <c r="B686" s="154" t="s">
        <v>2824</v>
      </c>
      <c r="C686" s="155">
        <v>3</v>
      </c>
      <c r="F686" s="16"/>
      <c r="G686" s="16"/>
      <c r="H686" s="16"/>
    </row>
    <row r="687" spans="2:8" s="12" customFormat="1">
      <c r="B687" s="154" t="s">
        <v>2825</v>
      </c>
      <c r="C687" s="155">
        <v>17</v>
      </c>
      <c r="F687" s="16"/>
      <c r="G687" s="16"/>
      <c r="H687" s="16"/>
    </row>
    <row r="688" spans="2:8" s="12" customFormat="1">
      <c r="B688" s="154" t="s">
        <v>2826</v>
      </c>
      <c r="C688" s="155">
        <v>8</v>
      </c>
      <c r="F688" s="16"/>
      <c r="G688" s="16"/>
      <c r="H688" s="16"/>
    </row>
    <row r="689" spans="2:8" s="12" customFormat="1">
      <c r="B689" s="154" t="s">
        <v>2827</v>
      </c>
      <c r="C689" s="155">
        <v>3</v>
      </c>
      <c r="F689" s="16"/>
      <c r="G689" s="16"/>
      <c r="H689" s="16"/>
    </row>
    <row r="690" spans="2:8" s="12" customFormat="1">
      <c r="B690" s="154" t="s">
        <v>2828</v>
      </c>
      <c r="C690" s="155">
        <v>25</v>
      </c>
      <c r="F690" s="16"/>
      <c r="G690" s="16"/>
      <c r="H690" s="16"/>
    </row>
    <row r="691" spans="2:8" s="12" customFormat="1">
      <c r="B691" s="154" t="s">
        <v>2829</v>
      </c>
      <c r="C691" s="155">
        <v>2</v>
      </c>
      <c r="F691" s="16"/>
      <c r="G691" s="16"/>
      <c r="H691" s="16"/>
    </row>
    <row r="692" spans="2:8" s="12" customFormat="1">
      <c r="B692" s="154" t="s">
        <v>2830</v>
      </c>
      <c r="C692" s="155">
        <v>14</v>
      </c>
      <c r="F692" s="16"/>
      <c r="G692" s="16"/>
      <c r="H692" s="16"/>
    </row>
    <row r="693" spans="2:8" s="12" customFormat="1">
      <c r="B693" s="154" t="s">
        <v>2831</v>
      </c>
      <c r="C693" s="155">
        <v>1</v>
      </c>
      <c r="F693" s="16"/>
      <c r="G693" s="16"/>
      <c r="H693" s="16"/>
    </row>
    <row r="694" spans="2:8" s="12" customFormat="1">
      <c r="B694" s="154" t="s">
        <v>2832</v>
      </c>
      <c r="C694" s="155">
        <v>16</v>
      </c>
      <c r="F694" s="16"/>
      <c r="G694" s="16"/>
      <c r="H694" s="16"/>
    </row>
    <row r="695" spans="2:8" s="12" customFormat="1">
      <c r="B695" s="154" t="s">
        <v>2833</v>
      </c>
      <c r="C695" s="155">
        <v>1</v>
      </c>
      <c r="F695" s="16"/>
      <c r="G695" s="16"/>
      <c r="H695" s="16"/>
    </row>
    <row r="696" spans="2:8" s="12" customFormat="1">
      <c r="B696" s="154" t="s">
        <v>2834</v>
      </c>
      <c r="C696" s="155">
        <v>4</v>
      </c>
      <c r="F696" s="16"/>
      <c r="G696" s="16"/>
      <c r="H696" s="16"/>
    </row>
    <row r="697" spans="2:8" s="12" customFormat="1">
      <c r="B697" s="154" t="s">
        <v>2835</v>
      </c>
      <c r="C697" s="155">
        <v>13</v>
      </c>
      <c r="F697" s="16"/>
      <c r="G697" s="16"/>
      <c r="H697" s="16"/>
    </row>
    <row r="698" spans="2:8" s="12" customFormat="1">
      <c r="B698" s="154" t="s">
        <v>2836</v>
      </c>
      <c r="C698" s="155">
        <v>6</v>
      </c>
      <c r="F698" s="16"/>
      <c r="G698" s="16"/>
      <c r="H698" s="16"/>
    </row>
    <row r="699" spans="2:8" s="12" customFormat="1">
      <c r="B699" s="154" t="s">
        <v>2837</v>
      </c>
      <c r="C699" s="155">
        <v>7</v>
      </c>
      <c r="F699" s="16"/>
      <c r="G699" s="16"/>
      <c r="H699" s="16"/>
    </row>
    <row r="700" spans="2:8" s="12" customFormat="1">
      <c r="B700" s="154" t="s">
        <v>2838</v>
      </c>
      <c r="C700" s="155">
        <v>4</v>
      </c>
      <c r="F700" s="16"/>
      <c r="G700" s="16"/>
      <c r="H700" s="16"/>
    </row>
    <row r="701" spans="2:8" s="12" customFormat="1">
      <c r="B701" s="154" t="s">
        <v>2839</v>
      </c>
      <c r="C701" s="155">
        <v>2</v>
      </c>
      <c r="F701" s="16"/>
      <c r="G701" s="16"/>
      <c r="H701" s="16"/>
    </row>
    <row r="702" spans="2:8" s="12" customFormat="1">
      <c r="B702" s="154" t="s">
        <v>2840</v>
      </c>
      <c r="C702" s="155">
        <v>3</v>
      </c>
      <c r="F702" s="16"/>
      <c r="G702" s="16"/>
      <c r="H702" s="16"/>
    </row>
    <row r="703" spans="2:8" s="12" customFormat="1">
      <c r="B703" s="154" t="s">
        <v>2841</v>
      </c>
      <c r="C703" s="155">
        <v>2</v>
      </c>
      <c r="F703" s="16"/>
      <c r="G703" s="16"/>
      <c r="H703" s="16"/>
    </row>
    <row r="704" spans="2:8" s="12" customFormat="1">
      <c r="B704" s="154" t="s">
        <v>2842</v>
      </c>
      <c r="C704" s="155">
        <v>5</v>
      </c>
      <c r="F704" s="16"/>
      <c r="G704" s="16"/>
      <c r="H704" s="16"/>
    </row>
    <row r="705" spans="2:8" s="12" customFormat="1">
      <c r="B705" s="154" t="s">
        <v>2843</v>
      </c>
      <c r="C705" s="155">
        <v>8</v>
      </c>
      <c r="F705" s="16"/>
      <c r="G705" s="16"/>
      <c r="H705" s="16"/>
    </row>
    <row r="706" spans="2:8" s="12" customFormat="1">
      <c r="B706" s="154" t="s">
        <v>2844</v>
      </c>
      <c r="C706" s="155">
        <v>3</v>
      </c>
      <c r="F706" s="16"/>
      <c r="G706" s="16"/>
      <c r="H706" s="16"/>
    </row>
    <row r="707" spans="2:8" s="12" customFormat="1">
      <c r="B707" s="154" t="s">
        <v>2845</v>
      </c>
      <c r="C707" s="155">
        <v>20</v>
      </c>
      <c r="F707" s="16"/>
      <c r="G707" s="16"/>
      <c r="H707" s="16"/>
    </row>
    <row r="708" spans="2:8" s="12" customFormat="1">
      <c r="B708" s="154" t="s">
        <v>2846</v>
      </c>
      <c r="C708" s="155">
        <v>3</v>
      </c>
      <c r="F708" s="16"/>
      <c r="G708" s="16"/>
      <c r="H708" s="16"/>
    </row>
    <row r="709" spans="2:8" s="12" customFormat="1">
      <c r="B709" s="154" t="s">
        <v>2847</v>
      </c>
      <c r="C709" s="155">
        <v>34</v>
      </c>
      <c r="F709" s="16"/>
      <c r="G709" s="16"/>
      <c r="H709" s="16"/>
    </row>
    <row r="710" spans="2:8" s="12" customFormat="1">
      <c r="B710" s="154" t="s">
        <v>2848</v>
      </c>
      <c r="C710" s="155">
        <v>5</v>
      </c>
      <c r="F710" s="16"/>
      <c r="G710" s="16"/>
      <c r="H710" s="16"/>
    </row>
    <row r="711" spans="2:8" s="12" customFormat="1">
      <c r="B711" s="154" t="s">
        <v>2849</v>
      </c>
      <c r="C711" s="155">
        <v>19</v>
      </c>
      <c r="F711" s="16"/>
      <c r="G711" s="16"/>
      <c r="H711" s="16"/>
    </row>
    <row r="712" spans="2:8" s="12" customFormat="1">
      <c r="B712" s="154" t="s">
        <v>2850</v>
      </c>
      <c r="C712" s="155">
        <v>3</v>
      </c>
      <c r="F712" s="16"/>
      <c r="G712" s="16"/>
      <c r="H712" s="16"/>
    </row>
    <row r="713" spans="2:8" s="12" customFormat="1">
      <c r="B713" s="154" t="s">
        <v>2851</v>
      </c>
      <c r="C713" s="155">
        <v>25</v>
      </c>
      <c r="F713" s="16"/>
      <c r="G713" s="16"/>
      <c r="H713" s="16"/>
    </row>
    <row r="714" spans="2:8" s="12" customFormat="1">
      <c r="B714" s="154" t="s">
        <v>2852</v>
      </c>
      <c r="C714" s="155">
        <v>3</v>
      </c>
      <c r="F714" s="16"/>
      <c r="G714" s="16"/>
      <c r="H714" s="16"/>
    </row>
    <row r="715" spans="2:8" s="12" customFormat="1">
      <c r="B715" s="154" t="s">
        <v>2853</v>
      </c>
      <c r="C715" s="155">
        <v>25</v>
      </c>
      <c r="F715" s="16"/>
      <c r="G715" s="16"/>
      <c r="H715" s="16"/>
    </row>
    <row r="716" spans="2:8" s="12" customFormat="1">
      <c r="B716" s="154" t="s">
        <v>2854</v>
      </c>
      <c r="C716" s="155">
        <v>10</v>
      </c>
      <c r="F716" s="16"/>
      <c r="G716" s="16"/>
      <c r="H716" s="16"/>
    </row>
    <row r="717" spans="2:8" s="12" customFormat="1">
      <c r="B717" s="154" t="s">
        <v>2855</v>
      </c>
      <c r="C717" s="155">
        <v>14</v>
      </c>
      <c r="F717" s="16"/>
      <c r="G717" s="16"/>
      <c r="H717" s="16"/>
    </row>
    <row r="718" spans="2:8" s="12" customFormat="1">
      <c r="B718" s="154" t="s">
        <v>2856</v>
      </c>
      <c r="C718" s="155">
        <v>6</v>
      </c>
      <c r="F718" s="16"/>
      <c r="G718" s="16"/>
      <c r="H718" s="16"/>
    </row>
    <row r="719" spans="2:8" s="12" customFormat="1">
      <c r="B719" s="154" t="s">
        <v>2857</v>
      </c>
      <c r="C719" s="155">
        <v>5</v>
      </c>
      <c r="F719" s="16"/>
      <c r="G719" s="16"/>
      <c r="H719" s="16"/>
    </row>
    <row r="720" spans="2:8" s="12" customFormat="1">
      <c r="B720" s="154" t="s">
        <v>2858</v>
      </c>
      <c r="C720" s="155">
        <v>13</v>
      </c>
      <c r="F720" s="16"/>
      <c r="G720" s="16"/>
      <c r="H720" s="16"/>
    </row>
    <row r="721" spans="2:8" s="12" customFormat="1">
      <c r="B721" s="154" t="s">
        <v>2859</v>
      </c>
      <c r="C721" s="155">
        <v>4</v>
      </c>
      <c r="F721" s="16"/>
      <c r="G721" s="16"/>
      <c r="H721" s="16"/>
    </row>
    <row r="722" spans="2:8" s="12" customFormat="1">
      <c r="B722" s="154" t="s">
        <v>2860</v>
      </c>
      <c r="C722" s="155">
        <v>25</v>
      </c>
      <c r="F722" s="16"/>
      <c r="G722" s="16"/>
      <c r="H722" s="16"/>
    </row>
    <row r="723" spans="2:8" s="12" customFormat="1">
      <c r="B723" s="154" t="s">
        <v>2861</v>
      </c>
      <c r="C723" s="155">
        <v>13</v>
      </c>
      <c r="F723" s="16"/>
      <c r="G723" s="16"/>
      <c r="H723" s="16"/>
    </row>
    <row r="724" spans="2:8" s="12" customFormat="1">
      <c r="B724" s="154" t="s">
        <v>2862</v>
      </c>
      <c r="C724" s="155">
        <v>4</v>
      </c>
      <c r="F724" s="16"/>
      <c r="G724" s="16"/>
      <c r="H724" s="16"/>
    </row>
    <row r="725" spans="2:8" s="12" customFormat="1">
      <c r="B725" s="154" t="s">
        <v>2863</v>
      </c>
      <c r="C725" s="155">
        <v>9</v>
      </c>
      <c r="F725" s="16"/>
      <c r="G725" s="16"/>
      <c r="H725" s="16"/>
    </row>
    <row r="726" spans="2:8" s="12" customFormat="1">
      <c r="B726" s="154" t="s">
        <v>2864</v>
      </c>
      <c r="C726" s="155">
        <v>5</v>
      </c>
      <c r="F726" s="16"/>
      <c r="G726" s="16"/>
      <c r="H726" s="16"/>
    </row>
    <row r="727" spans="2:8" s="12" customFormat="1">
      <c r="B727" s="154" t="s">
        <v>2865</v>
      </c>
      <c r="C727" s="155">
        <v>18</v>
      </c>
      <c r="F727" s="16"/>
      <c r="G727" s="16"/>
      <c r="H727" s="16"/>
    </row>
    <row r="728" spans="2:8" s="12" customFormat="1">
      <c r="B728" s="154" t="s">
        <v>2866</v>
      </c>
      <c r="C728" s="155">
        <v>2</v>
      </c>
      <c r="F728" s="16"/>
      <c r="G728" s="16"/>
      <c r="H728" s="16"/>
    </row>
    <row r="729" spans="2:8" s="12" customFormat="1">
      <c r="B729" s="154" t="s">
        <v>2867</v>
      </c>
      <c r="C729" s="155">
        <v>2</v>
      </c>
      <c r="F729" s="16"/>
      <c r="G729" s="16"/>
      <c r="H729" s="16"/>
    </row>
    <row r="730" spans="2:8" s="12" customFormat="1">
      <c r="B730" s="154" t="s">
        <v>2868</v>
      </c>
      <c r="C730" s="155">
        <v>4</v>
      </c>
      <c r="F730" s="16"/>
      <c r="G730" s="16"/>
      <c r="H730" s="16"/>
    </row>
    <row r="731" spans="2:8" s="12" customFormat="1">
      <c r="B731" s="154" t="s">
        <v>2869</v>
      </c>
      <c r="C731" s="155">
        <v>16</v>
      </c>
      <c r="F731" s="16"/>
      <c r="G731" s="16"/>
      <c r="H731" s="16"/>
    </row>
    <row r="732" spans="2:8" s="12" customFormat="1">
      <c r="B732" s="156" t="s">
        <v>2870</v>
      </c>
      <c r="C732" s="157">
        <v>20</v>
      </c>
      <c r="F732" s="16"/>
      <c r="G732" s="16"/>
      <c r="H732" s="16"/>
    </row>
    <row r="733" spans="2:8" s="12" customFormat="1">
      <c r="B733" s="156" t="s">
        <v>2871</v>
      </c>
      <c r="C733" s="157">
        <v>112</v>
      </c>
      <c r="F733" s="16"/>
      <c r="G733" s="16"/>
      <c r="H733" s="16"/>
    </row>
    <row r="734" spans="2:8" s="12" customFormat="1">
      <c r="B734" s="156" t="s">
        <v>2872</v>
      </c>
      <c r="C734" s="157">
        <v>670</v>
      </c>
      <c r="F734" s="16"/>
      <c r="G734" s="16"/>
      <c r="H734" s="16"/>
    </row>
    <row r="735" spans="2:8" s="12" customFormat="1">
      <c r="B735" s="156" t="s">
        <v>2873</v>
      </c>
      <c r="C735" s="157">
        <v>560</v>
      </c>
      <c r="F735" s="16"/>
      <c r="G735" s="16"/>
      <c r="H735" s="16"/>
    </row>
    <row r="736" spans="2:8" s="12" customFormat="1">
      <c r="B736" s="156" t="s">
        <v>2874</v>
      </c>
      <c r="C736" s="157">
        <v>444</v>
      </c>
      <c r="F736" s="16"/>
      <c r="G736" s="16"/>
      <c r="H736" s="16"/>
    </row>
    <row r="737" spans="2:8" s="12" customFormat="1">
      <c r="B737" s="156" t="s">
        <v>2875</v>
      </c>
      <c r="C737" s="157">
        <v>884</v>
      </c>
      <c r="F737" s="16"/>
      <c r="G737" s="16"/>
      <c r="H737" s="16"/>
    </row>
    <row r="738" spans="2:8" s="12" customFormat="1">
      <c r="B738" s="156" t="s">
        <v>2876</v>
      </c>
      <c r="C738" s="157">
        <v>5</v>
      </c>
      <c r="F738" s="16"/>
      <c r="G738" s="16"/>
      <c r="H738" s="16"/>
    </row>
    <row r="739" spans="2:8" s="12" customFormat="1">
      <c r="B739" s="156" t="s">
        <v>2877</v>
      </c>
      <c r="C739" s="157">
        <v>62</v>
      </c>
      <c r="F739" s="16"/>
      <c r="G739" s="16"/>
      <c r="H739" s="16"/>
    </row>
    <row r="740" spans="2:8" s="12" customFormat="1">
      <c r="B740" s="156" t="s">
        <v>2878</v>
      </c>
      <c r="C740" s="157">
        <v>385</v>
      </c>
      <c r="F740" s="16"/>
      <c r="G740" s="16"/>
      <c r="H740" s="16"/>
    </row>
    <row r="741" spans="2:8" s="12" customFormat="1">
      <c r="B741" s="156" t="s">
        <v>2879</v>
      </c>
      <c r="C741" s="157">
        <v>1474</v>
      </c>
      <c r="F741" s="16"/>
      <c r="G741" s="16"/>
      <c r="H741" s="16"/>
    </row>
    <row r="742" spans="2:8" s="12" customFormat="1">
      <c r="B742" s="156" t="s">
        <v>2880</v>
      </c>
      <c r="C742" s="157">
        <v>582</v>
      </c>
      <c r="F742" s="16"/>
      <c r="G742" s="16"/>
      <c r="H742" s="16"/>
    </row>
    <row r="743" spans="2:8" s="12" customFormat="1">
      <c r="B743" s="156" t="s">
        <v>2881</v>
      </c>
      <c r="C743" s="157">
        <v>742</v>
      </c>
      <c r="F743" s="16"/>
      <c r="G743" s="16"/>
      <c r="H743" s="16"/>
    </row>
    <row r="744" spans="2:8" s="12" customFormat="1">
      <c r="B744" s="156" t="s">
        <v>2882</v>
      </c>
      <c r="C744" s="157">
        <v>88</v>
      </c>
      <c r="F744" s="16"/>
      <c r="G744" s="16"/>
      <c r="H744" s="16"/>
    </row>
    <row r="745" spans="2:8" s="12" customFormat="1">
      <c r="B745" s="156" t="s">
        <v>2883</v>
      </c>
      <c r="C745" s="157">
        <v>44</v>
      </c>
      <c r="F745" s="16"/>
      <c r="G745" s="16"/>
      <c r="H745" s="16"/>
    </row>
    <row r="746" spans="2:8" s="12" customFormat="1">
      <c r="B746" s="156" t="s">
        <v>2884</v>
      </c>
      <c r="C746" s="157">
        <v>123</v>
      </c>
      <c r="F746" s="16"/>
      <c r="G746" s="16"/>
      <c r="H746" s="16"/>
    </row>
    <row r="747" spans="2:8" s="12" customFormat="1">
      <c r="B747" s="156" t="s">
        <v>2885</v>
      </c>
      <c r="C747" s="157">
        <v>5</v>
      </c>
      <c r="F747" s="16"/>
      <c r="G747" s="16"/>
      <c r="H747" s="16"/>
    </row>
    <row r="748" spans="2:8" s="12" customFormat="1">
      <c r="B748" s="156" t="s">
        <v>2886</v>
      </c>
      <c r="C748" s="157">
        <v>12</v>
      </c>
      <c r="F748" s="16"/>
      <c r="G748" s="16"/>
      <c r="H748" s="16"/>
    </row>
    <row r="749" spans="2:8" s="12" customFormat="1">
      <c r="B749" s="156" t="s">
        <v>2887</v>
      </c>
      <c r="C749" s="157">
        <v>436</v>
      </c>
      <c r="F749" s="16"/>
      <c r="G749" s="16"/>
      <c r="H749" s="16"/>
    </row>
    <row r="750" spans="2:8" s="12" customFormat="1">
      <c r="B750" s="156" t="s">
        <v>2888</v>
      </c>
      <c r="C750" s="157">
        <v>109</v>
      </c>
      <c r="F750" s="16"/>
      <c r="G750" s="16"/>
      <c r="H750" s="16"/>
    </row>
    <row r="751" spans="2:8" s="12" customFormat="1">
      <c r="B751" s="156" t="s">
        <v>2889</v>
      </c>
      <c r="C751" s="157">
        <v>2084</v>
      </c>
      <c r="F751" s="16"/>
      <c r="G751" s="16"/>
      <c r="H751" s="16"/>
    </row>
    <row r="752" spans="2:8" s="12" customFormat="1">
      <c r="B752" s="156" t="s">
        <v>2890</v>
      </c>
      <c r="C752" s="157">
        <v>163</v>
      </c>
      <c r="F752" s="16"/>
      <c r="G752" s="16"/>
      <c r="H752" s="16"/>
    </row>
    <row r="753" spans="2:8" s="12" customFormat="1">
      <c r="B753" s="156" t="s">
        <v>2891</v>
      </c>
      <c r="C753" s="157">
        <v>3999</v>
      </c>
      <c r="F753" s="16"/>
      <c r="G753" s="16"/>
      <c r="H753" s="16"/>
    </row>
    <row r="754" spans="2:8" s="12" customFormat="1">
      <c r="B754" s="156" t="s">
        <v>2892</v>
      </c>
      <c r="C754" s="157">
        <v>230</v>
      </c>
      <c r="F754" s="16"/>
      <c r="G754" s="16"/>
      <c r="H754" s="16"/>
    </row>
    <row r="755" spans="2:8" s="12" customFormat="1">
      <c r="B755" s="156" t="s">
        <v>2893</v>
      </c>
      <c r="C755" s="157">
        <v>399</v>
      </c>
      <c r="F755" s="16"/>
      <c r="G755" s="16"/>
      <c r="H755" s="16"/>
    </row>
    <row r="756" spans="2:8" s="12" customFormat="1">
      <c r="B756" s="156" t="s">
        <v>2894</v>
      </c>
      <c r="C756" s="157">
        <v>809</v>
      </c>
      <c r="F756" s="16"/>
      <c r="G756" s="16"/>
      <c r="H756" s="16"/>
    </row>
    <row r="757" spans="2:8" s="12" customFormat="1">
      <c r="B757" s="156" t="s">
        <v>2895</v>
      </c>
      <c r="C757" s="157">
        <v>472</v>
      </c>
      <c r="F757" s="16"/>
      <c r="G757" s="16"/>
      <c r="H757" s="16"/>
    </row>
    <row r="758" spans="2:8" s="12" customFormat="1">
      <c r="B758" s="156" t="s">
        <v>2896</v>
      </c>
      <c r="C758" s="157">
        <v>810</v>
      </c>
      <c r="F758" s="16"/>
      <c r="G758" s="16"/>
      <c r="H758" s="16"/>
    </row>
    <row r="759" spans="2:8" s="12" customFormat="1">
      <c r="B759" s="156" t="s">
        <v>2897</v>
      </c>
      <c r="C759" s="157">
        <v>67</v>
      </c>
      <c r="F759" s="16"/>
      <c r="G759" s="16"/>
      <c r="H759" s="16"/>
    </row>
    <row r="760" spans="2:8" s="12" customFormat="1">
      <c r="B760" s="156" t="s">
        <v>2898</v>
      </c>
      <c r="C760" s="157">
        <v>109</v>
      </c>
      <c r="F760" s="16"/>
      <c r="G760" s="16"/>
      <c r="H760" s="16"/>
    </row>
    <row r="761" spans="2:8" s="12" customFormat="1">
      <c r="B761" s="156" t="s">
        <v>2899</v>
      </c>
      <c r="C761" s="157">
        <v>35</v>
      </c>
      <c r="F761" s="16"/>
      <c r="G761" s="16"/>
      <c r="H761" s="16"/>
    </row>
    <row r="762" spans="2:8" s="12" customFormat="1">
      <c r="B762" s="156" t="s">
        <v>2900</v>
      </c>
      <c r="C762" s="157">
        <v>2179</v>
      </c>
      <c r="F762" s="16"/>
      <c r="G762" s="16"/>
      <c r="H762" s="16"/>
    </row>
    <row r="763" spans="2:8" s="12" customFormat="1">
      <c r="B763" s="156" t="s">
        <v>2901</v>
      </c>
      <c r="C763" s="157">
        <v>552</v>
      </c>
      <c r="F763" s="16"/>
      <c r="G763" s="16"/>
      <c r="H763" s="16"/>
    </row>
    <row r="764" spans="2:8" s="12" customFormat="1">
      <c r="B764" s="156" t="s">
        <v>2902</v>
      </c>
      <c r="C764" s="157">
        <v>34</v>
      </c>
      <c r="F764" s="16"/>
      <c r="G764" s="16"/>
      <c r="H764" s="16"/>
    </row>
    <row r="765" spans="2:8" s="12" customFormat="1">
      <c r="B765" s="156" t="s">
        <v>2903</v>
      </c>
      <c r="C765" s="157">
        <v>428</v>
      </c>
      <c r="F765" s="16"/>
      <c r="G765" s="16"/>
      <c r="H765" s="16"/>
    </row>
    <row r="766" spans="2:8" s="12" customFormat="1">
      <c r="B766" s="156" t="s">
        <v>2904</v>
      </c>
      <c r="C766" s="157">
        <v>51</v>
      </c>
      <c r="F766" s="16"/>
      <c r="G766" s="16"/>
      <c r="H766" s="16"/>
    </row>
    <row r="767" spans="2:8" s="12" customFormat="1">
      <c r="B767" s="156" t="s">
        <v>2905</v>
      </c>
      <c r="C767" s="157">
        <v>97</v>
      </c>
      <c r="F767" s="16"/>
      <c r="G767" s="16"/>
      <c r="H767" s="16"/>
    </row>
    <row r="768" spans="2:8" s="12" customFormat="1">
      <c r="B768" s="156" t="s">
        <v>2906</v>
      </c>
      <c r="C768" s="157">
        <v>2</v>
      </c>
      <c r="F768" s="16"/>
      <c r="G768" s="16"/>
      <c r="H768" s="16"/>
    </row>
    <row r="769" spans="2:8" s="12" customFormat="1">
      <c r="B769" s="156" t="s">
        <v>2907</v>
      </c>
      <c r="C769" s="157">
        <v>164</v>
      </c>
      <c r="F769" s="16"/>
      <c r="G769" s="16"/>
      <c r="H769" s="16"/>
    </row>
    <row r="770" spans="2:8" s="12" customFormat="1">
      <c r="B770" s="156" t="s">
        <v>2908</v>
      </c>
      <c r="C770" s="157">
        <v>2</v>
      </c>
      <c r="F770" s="16"/>
      <c r="G770" s="16"/>
      <c r="H770" s="16"/>
    </row>
    <row r="771" spans="2:8" s="12" customFormat="1">
      <c r="B771" s="156" t="s">
        <v>2909</v>
      </c>
      <c r="C771" s="157">
        <v>236</v>
      </c>
      <c r="F771" s="16"/>
      <c r="G771" s="16"/>
      <c r="H771" s="16"/>
    </row>
    <row r="772" spans="2:8" s="12" customFormat="1">
      <c r="B772" s="156" t="s">
        <v>2910</v>
      </c>
      <c r="C772" s="157">
        <v>10</v>
      </c>
      <c r="F772" s="16"/>
      <c r="G772" s="16"/>
      <c r="H772" s="16"/>
    </row>
    <row r="773" spans="2:8" s="12" customFormat="1">
      <c r="B773" s="156" t="s">
        <v>2911</v>
      </c>
      <c r="C773" s="157">
        <v>603</v>
      </c>
      <c r="F773" s="16"/>
      <c r="G773" s="16"/>
      <c r="H773" s="16"/>
    </row>
    <row r="774" spans="2:8" s="12" customFormat="1">
      <c r="B774" s="156" t="s">
        <v>2912</v>
      </c>
      <c r="C774" s="157">
        <v>27</v>
      </c>
      <c r="F774" s="16"/>
      <c r="G774" s="16"/>
      <c r="H774" s="16"/>
    </row>
    <row r="775" spans="2:8" s="12" customFormat="1">
      <c r="B775" s="156" t="s">
        <v>2913</v>
      </c>
      <c r="C775" s="157">
        <v>175</v>
      </c>
      <c r="F775" s="16"/>
      <c r="G775" s="16"/>
      <c r="H775" s="16"/>
    </row>
    <row r="776" spans="2:8" s="12" customFormat="1">
      <c r="B776" s="156" t="s">
        <v>2914</v>
      </c>
      <c r="C776" s="157">
        <v>26</v>
      </c>
      <c r="F776" s="16"/>
      <c r="G776" s="16"/>
      <c r="H776" s="16"/>
    </row>
    <row r="777" spans="2:8" s="12" customFormat="1">
      <c r="B777" s="156" t="s">
        <v>2915</v>
      </c>
      <c r="C777" s="157">
        <v>42</v>
      </c>
      <c r="F777" s="16"/>
      <c r="G777" s="16"/>
      <c r="H777" s="16"/>
    </row>
    <row r="778" spans="2:8" s="12" customFormat="1">
      <c r="B778" s="156" t="s">
        <v>2916</v>
      </c>
      <c r="C778" s="157">
        <v>14</v>
      </c>
      <c r="F778" s="16"/>
      <c r="G778" s="16"/>
      <c r="H778" s="16"/>
    </row>
    <row r="779" spans="2:8" s="12" customFormat="1">
      <c r="B779" s="156" t="s">
        <v>2917</v>
      </c>
      <c r="C779" s="157">
        <v>461</v>
      </c>
      <c r="F779" s="16"/>
      <c r="G779" s="16"/>
      <c r="H779" s="16"/>
    </row>
    <row r="780" spans="2:8" s="12" customFormat="1">
      <c r="B780" s="156" t="s">
        <v>2687</v>
      </c>
      <c r="C780" s="157">
        <v>179</v>
      </c>
      <c r="F780" s="16"/>
      <c r="G780" s="16"/>
      <c r="H780" s="16"/>
    </row>
    <row r="781" spans="2:8" s="12" customFormat="1">
      <c r="B781" s="156" t="s">
        <v>2918</v>
      </c>
      <c r="C781" s="157">
        <v>19500</v>
      </c>
      <c r="F781" s="16"/>
      <c r="G781" s="16"/>
      <c r="H781" s="16"/>
    </row>
    <row r="782" spans="2:8" s="12" customFormat="1">
      <c r="B782" s="156" t="s">
        <v>2919</v>
      </c>
      <c r="C782" s="157">
        <v>143325</v>
      </c>
      <c r="F782" s="16"/>
      <c r="G782" s="16"/>
      <c r="H782" s="16"/>
    </row>
    <row r="783" spans="2:8" s="12" customFormat="1">
      <c r="B783" s="156" t="s">
        <v>2920</v>
      </c>
      <c r="C783" s="157">
        <v>242</v>
      </c>
      <c r="F783" s="16"/>
      <c r="G783" s="16"/>
      <c r="H783" s="16"/>
    </row>
    <row r="784" spans="2:8" s="12" customFormat="1">
      <c r="B784" s="156" t="s">
        <v>2921</v>
      </c>
      <c r="C784" s="157">
        <v>256</v>
      </c>
      <c r="F784" s="16"/>
      <c r="G784" s="16"/>
      <c r="H784" s="16"/>
    </row>
    <row r="785" spans="2:8" s="12" customFormat="1">
      <c r="B785" s="156" t="s">
        <v>2922</v>
      </c>
      <c r="C785" s="157">
        <v>561</v>
      </c>
      <c r="F785" s="16"/>
      <c r="G785" s="16"/>
      <c r="H785" s="16"/>
    </row>
    <row r="786" spans="2:8" s="12" customFormat="1">
      <c r="B786" s="156" t="s">
        <v>2923</v>
      </c>
      <c r="C786" s="157">
        <v>319</v>
      </c>
      <c r="F786" s="16"/>
      <c r="G786" s="16"/>
      <c r="H786" s="16"/>
    </row>
    <row r="787" spans="2:8" s="12" customFormat="1">
      <c r="B787" s="156" t="s">
        <v>2924</v>
      </c>
      <c r="C787" s="157">
        <v>51</v>
      </c>
      <c r="F787" s="16"/>
      <c r="G787" s="16"/>
      <c r="H787" s="16"/>
    </row>
    <row r="788" spans="2:8" s="12" customFormat="1">
      <c r="B788" s="156" t="s">
        <v>2925</v>
      </c>
      <c r="C788" s="157">
        <v>513</v>
      </c>
      <c r="F788" s="16"/>
      <c r="G788" s="16"/>
      <c r="H788" s="16"/>
    </row>
    <row r="789" spans="2:8" s="12" customFormat="1">
      <c r="B789" s="156" t="s">
        <v>2926</v>
      </c>
      <c r="C789" s="157">
        <v>164</v>
      </c>
      <c r="F789" s="16"/>
      <c r="G789" s="16"/>
      <c r="H789" s="16"/>
    </row>
    <row r="790" spans="2:8" s="12" customFormat="1">
      <c r="B790" s="156" t="s">
        <v>2927</v>
      </c>
      <c r="C790" s="157">
        <v>65</v>
      </c>
      <c r="F790" s="16"/>
      <c r="G790" s="16"/>
      <c r="H790" s="16"/>
    </row>
    <row r="791" spans="2:8" s="12" customFormat="1">
      <c r="B791" s="156" t="s">
        <v>2928</v>
      </c>
      <c r="C791" s="157">
        <v>1349</v>
      </c>
      <c r="F791" s="16"/>
      <c r="G791" s="16"/>
      <c r="H791" s="16"/>
    </row>
    <row r="792" spans="2:8" s="12" customFormat="1">
      <c r="B792" s="156" t="s">
        <v>2929</v>
      </c>
      <c r="C792" s="157">
        <v>138</v>
      </c>
      <c r="F792" s="16"/>
      <c r="G792" s="16"/>
      <c r="H792" s="16"/>
    </row>
    <row r="793" spans="2:8" s="12" customFormat="1">
      <c r="B793" s="156" t="s">
        <v>2930</v>
      </c>
      <c r="C793" s="157">
        <v>8</v>
      </c>
      <c r="F793" s="16"/>
      <c r="G793" s="16"/>
      <c r="H793" s="16"/>
    </row>
    <row r="794" spans="2:8" s="12" customFormat="1">
      <c r="B794" s="156" t="s">
        <v>2931</v>
      </c>
      <c r="C794" s="157">
        <v>608</v>
      </c>
      <c r="F794" s="16"/>
      <c r="G794" s="16"/>
      <c r="H794" s="16"/>
    </row>
    <row r="795" spans="2:8" s="12" customFormat="1">
      <c r="B795" s="156" t="s">
        <v>2932</v>
      </c>
      <c r="C795" s="157">
        <v>10</v>
      </c>
      <c r="F795" s="16"/>
      <c r="G795" s="16"/>
      <c r="H795" s="16"/>
    </row>
    <row r="796" spans="2:8" s="12" customFormat="1">
      <c r="B796" s="156" t="s">
        <v>2933</v>
      </c>
      <c r="C796" s="157">
        <v>820</v>
      </c>
      <c r="F796" s="16"/>
      <c r="G796" s="16"/>
      <c r="H796" s="16"/>
    </row>
    <row r="797" spans="2:8" s="12" customFormat="1">
      <c r="B797" s="156" t="s">
        <v>2934</v>
      </c>
      <c r="C797" s="157">
        <v>121</v>
      </c>
      <c r="F797" s="16"/>
      <c r="G797" s="16"/>
      <c r="H797" s="16"/>
    </row>
    <row r="798" spans="2:8" s="12" customFormat="1">
      <c r="B798" s="156" t="s">
        <v>2935</v>
      </c>
      <c r="C798" s="157">
        <v>1506</v>
      </c>
      <c r="F798" s="16"/>
      <c r="G798" s="16"/>
      <c r="H798" s="16"/>
    </row>
    <row r="799" spans="2:8" s="12" customFormat="1">
      <c r="B799" s="156" t="s">
        <v>2936</v>
      </c>
      <c r="C799" s="157">
        <v>472</v>
      </c>
      <c r="F799" s="16"/>
      <c r="G799" s="16"/>
      <c r="H799" s="16"/>
    </row>
    <row r="800" spans="2:8" s="12" customFormat="1">
      <c r="B800" s="156" t="s">
        <v>2937</v>
      </c>
      <c r="C800" s="157">
        <v>1498</v>
      </c>
      <c r="F800" s="16"/>
      <c r="G800" s="16"/>
      <c r="H800" s="16"/>
    </row>
    <row r="801" spans="2:8" s="12" customFormat="1">
      <c r="B801" s="156" t="s">
        <v>2938</v>
      </c>
      <c r="C801" s="157">
        <v>112</v>
      </c>
      <c r="F801" s="16"/>
      <c r="G801" s="16"/>
      <c r="H801" s="16"/>
    </row>
    <row r="802" spans="2:8" s="12" customFormat="1">
      <c r="B802" s="156" t="s">
        <v>2939</v>
      </c>
      <c r="C802" s="157">
        <v>583</v>
      </c>
      <c r="F802" s="16"/>
      <c r="G802" s="16"/>
      <c r="H802" s="16"/>
    </row>
    <row r="803" spans="2:8" s="12" customFormat="1">
      <c r="B803" s="156" t="s">
        <v>2940</v>
      </c>
      <c r="C803" s="157">
        <v>93</v>
      </c>
      <c r="F803" s="16"/>
      <c r="G803" s="16"/>
      <c r="H803" s="16"/>
    </row>
    <row r="804" spans="2:8" s="12" customFormat="1">
      <c r="B804" s="156" t="s">
        <v>2941</v>
      </c>
      <c r="C804" s="157">
        <v>268</v>
      </c>
      <c r="F804" s="16"/>
      <c r="G804" s="16"/>
      <c r="H804" s="16"/>
    </row>
    <row r="805" spans="2:8" s="12" customFormat="1">
      <c r="B805" s="156" t="s">
        <v>2942</v>
      </c>
      <c r="C805" s="157">
        <v>189</v>
      </c>
      <c r="F805" s="16"/>
      <c r="G805" s="16"/>
      <c r="H805" s="16"/>
    </row>
    <row r="806" spans="2:8" s="12" customFormat="1">
      <c r="B806" s="156" t="s">
        <v>2943</v>
      </c>
      <c r="C806" s="157">
        <v>99</v>
      </c>
      <c r="F806" s="16"/>
      <c r="G806" s="16"/>
      <c r="H806" s="16"/>
    </row>
    <row r="807" spans="2:8" s="12" customFormat="1">
      <c r="B807" s="156" t="s">
        <v>2944</v>
      </c>
      <c r="C807" s="157">
        <v>60</v>
      </c>
      <c r="F807" s="16"/>
      <c r="G807" s="16"/>
      <c r="H807" s="16"/>
    </row>
    <row r="808" spans="2:8" s="12" customFormat="1">
      <c r="B808" s="156" t="s">
        <v>2945</v>
      </c>
      <c r="C808" s="157">
        <v>776</v>
      </c>
      <c r="F808" s="16"/>
      <c r="G808" s="16"/>
      <c r="H808" s="16"/>
    </row>
    <row r="809" spans="2:8" s="12" customFormat="1">
      <c r="B809" s="156" t="s">
        <v>2946</v>
      </c>
      <c r="C809" s="157">
        <v>77</v>
      </c>
      <c r="F809" s="16"/>
      <c r="G809" s="16"/>
      <c r="H809" s="16"/>
    </row>
    <row r="810" spans="2:8" s="12" customFormat="1">
      <c r="B810" s="156" t="s">
        <v>2947</v>
      </c>
      <c r="C810" s="157">
        <v>245</v>
      </c>
      <c r="F810" s="16"/>
      <c r="G810" s="16"/>
      <c r="H810" s="16"/>
    </row>
    <row r="811" spans="2:8" s="12" customFormat="1">
      <c r="B811" s="156" t="s">
        <v>2948</v>
      </c>
      <c r="C811" s="157">
        <v>59</v>
      </c>
      <c r="F811" s="16"/>
      <c r="G811" s="16"/>
      <c r="H811" s="16"/>
    </row>
    <row r="812" spans="2:8" s="12" customFormat="1">
      <c r="B812" s="156" t="s">
        <v>2949</v>
      </c>
      <c r="C812" s="157">
        <v>318</v>
      </c>
      <c r="F812" s="16"/>
      <c r="G812" s="16"/>
      <c r="H812" s="16"/>
    </row>
    <row r="813" spans="2:8" s="12" customFormat="1">
      <c r="B813" s="156" t="s">
        <v>2950</v>
      </c>
      <c r="C813" s="157">
        <v>19</v>
      </c>
      <c r="F813" s="16"/>
      <c r="G813" s="16"/>
      <c r="H813" s="16"/>
    </row>
    <row r="814" spans="2:8" s="12" customFormat="1">
      <c r="B814" s="156" t="s">
        <v>2951</v>
      </c>
      <c r="C814" s="157">
        <v>480</v>
      </c>
      <c r="F814" s="16"/>
      <c r="G814" s="16"/>
      <c r="H814" s="16"/>
    </row>
    <row r="815" spans="2:8" s="12" customFormat="1">
      <c r="B815" s="156" t="s">
        <v>2952</v>
      </c>
      <c r="C815" s="157">
        <v>20</v>
      </c>
      <c r="F815" s="16"/>
      <c r="G815" s="16"/>
      <c r="H815" s="16"/>
    </row>
    <row r="816" spans="2:8" s="12" customFormat="1">
      <c r="B816" s="156" t="s">
        <v>2953</v>
      </c>
      <c r="C816" s="157">
        <v>281</v>
      </c>
      <c r="F816" s="16"/>
      <c r="G816" s="16"/>
      <c r="H816" s="16"/>
    </row>
    <row r="817" spans="2:8" s="12" customFormat="1">
      <c r="B817" s="156" t="s">
        <v>2954</v>
      </c>
      <c r="C817" s="157">
        <v>19</v>
      </c>
      <c r="F817" s="16"/>
      <c r="G817" s="16"/>
      <c r="H817" s="16"/>
    </row>
    <row r="818" spans="2:8" s="12" customFormat="1">
      <c r="B818" s="156" t="s">
        <v>2955</v>
      </c>
      <c r="C818" s="157">
        <v>264</v>
      </c>
      <c r="F818" s="16"/>
      <c r="G818" s="16"/>
      <c r="H818" s="16"/>
    </row>
    <row r="819" spans="2:8" s="12" customFormat="1">
      <c r="B819" s="156" t="s">
        <v>2956</v>
      </c>
      <c r="C819" s="157">
        <v>773</v>
      </c>
      <c r="F819" s="16"/>
      <c r="G819" s="16"/>
      <c r="H819" s="16"/>
    </row>
    <row r="820" spans="2:8" s="12" customFormat="1">
      <c r="B820" s="156" t="s">
        <v>2957</v>
      </c>
      <c r="C820" s="157">
        <v>2951</v>
      </c>
      <c r="F820" s="16"/>
      <c r="G820" s="16"/>
      <c r="H820" s="16"/>
    </row>
    <row r="821" spans="2:8" s="12" customFormat="1">
      <c r="B821" s="156" t="s">
        <v>2958</v>
      </c>
      <c r="C821" s="157">
        <v>34</v>
      </c>
      <c r="F821" s="16"/>
      <c r="G821" s="16"/>
      <c r="H821" s="16"/>
    </row>
    <row r="822" spans="2:8" s="12" customFormat="1">
      <c r="B822" s="156" t="s">
        <v>2959</v>
      </c>
      <c r="C822" s="157">
        <v>660</v>
      </c>
      <c r="F822" s="16"/>
      <c r="G822" s="16"/>
      <c r="H822" s="16"/>
    </row>
    <row r="823" spans="2:8" s="12" customFormat="1">
      <c r="B823" s="156" t="s">
        <v>2960</v>
      </c>
      <c r="C823" s="157">
        <v>1</v>
      </c>
      <c r="F823" s="16"/>
      <c r="G823" s="16"/>
      <c r="H823" s="16"/>
    </row>
    <row r="824" spans="2:8" s="12" customFormat="1">
      <c r="B824" s="156" t="s">
        <v>2961</v>
      </c>
      <c r="C824" s="157">
        <v>3342</v>
      </c>
      <c r="F824" s="16"/>
      <c r="G824" s="16"/>
      <c r="H824" s="16"/>
    </row>
    <row r="825" spans="2:8" s="12" customFormat="1">
      <c r="B825" s="156" t="s">
        <v>2962</v>
      </c>
      <c r="C825" s="157">
        <v>842</v>
      </c>
      <c r="F825" s="16"/>
      <c r="G825" s="16"/>
      <c r="H825" s="16"/>
    </row>
    <row r="826" spans="2:8" s="12" customFormat="1">
      <c r="B826" s="156" t="s">
        <v>2963</v>
      </c>
      <c r="C826" s="157">
        <v>1014</v>
      </c>
      <c r="F826" s="16"/>
      <c r="G826" s="16"/>
      <c r="H826" s="16"/>
    </row>
    <row r="827" spans="2:8" s="12" customFormat="1">
      <c r="B827" s="156" t="s">
        <v>2964</v>
      </c>
      <c r="C827" s="157">
        <v>3</v>
      </c>
      <c r="F827" s="16"/>
      <c r="G827" s="16"/>
      <c r="H827" s="16"/>
    </row>
    <row r="828" spans="2:8" s="12" customFormat="1">
      <c r="B828" s="156" t="s">
        <v>2965</v>
      </c>
      <c r="C828" s="157">
        <v>620</v>
      </c>
      <c r="F828" s="16"/>
      <c r="G828" s="16"/>
      <c r="H828" s="16"/>
    </row>
    <row r="829" spans="2:8" s="12" customFormat="1">
      <c r="B829" s="156" t="s">
        <v>2966</v>
      </c>
      <c r="C829" s="157">
        <v>105</v>
      </c>
      <c r="F829" s="16"/>
      <c r="G829" s="16"/>
      <c r="H829" s="16"/>
    </row>
    <row r="830" spans="2:8" s="12" customFormat="1">
      <c r="B830" s="156" t="s">
        <v>2967</v>
      </c>
      <c r="C830" s="157">
        <v>1582</v>
      </c>
      <c r="F830" s="16"/>
      <c r="G830" s="16"/>
      <c r="H830" s="16"/>
    </row>
    <row r="831" spans="2:8" s="12" customFormat="1">
      <c r="B831" s="156" t="s">
        <v>2968</v>
      </c>
      <c r="C831" s="157">
        <v>185</v>
      </c>
      <c r="F831" s="16"/>
      <c r="G831" s="16"/>
      <c r="H831" s="16"/>
    </row>
    <row r="832" spans="2:8" s="12" customFormat="1">
      <c r="B832" s="156" t="s">
        <v>2969</v>
      </c>
      <c r="C832" s="157">
        <v>653</v>
      </c>
      <c r="F832" s="16"/>
      <c r="G832" s="16"/>
      <c r="H832" s="16"/>
    </row>
    <row r="833" spans="2:8" s="12" customFormat="1">
      <c r="B833" s="156" t="s">
        <v>2970</v>
      </c>
      <c r="C833" s="157">
        <v>496</v>
      </c>
      <c r="F833" s="16"/>
      <c r="G833" s="16"/>
      <c r="H833" s="16"/>
    </row>
    <row r="834" spans="2:8" s="12" customFormat="1">
      <c r="B834" s="156" t="s">
        <v>2971</v>
      </c>
      <c r="C834" s="157">
        <v>89</v>
      </c>
      <c r="F834" s="16"/>
      <c r="G834" s="16"/>
      <c r="H834" s="16"/>
    </row>
    <row r="835" spans="2:8" s="12" customFormat="1">
      <c r="B835" s="156" t="s">
        <v>2972</v>
      </c>
      <c r="C835" s="157">
        <v>1319</v>
      </c>
      <c r="F835" s="16"/>
      <c r="G835" s="16"/>
      <c r="H835" s="16"/>
    </row>
    <row r="836" spans="2:8" s="12" customFormat="1">
      <c r="B836" s="156" t="s">
        <v>2973</v>
      </c>
      <c r="C836" s="157">
        <v>534</v>
      </c>
      <c r="F836" s="16"/>
      <c r="G836" s="16"/>
      <c r="H836" s="16"/>
    </row>
    <row r="837" spans="2:8" s="12" customFormat="1">
      <c r="B837" s="156" t="s">
        <v>2974</v>
      </c>
      <c r="C837" s="157">
        <v>733</v>
      </c>
      <c r="F837" s="16"/>
      <c r="G837" s="16"/>
      <c r="H837" s="16"/>
    </row>
    <row r="838" spans="2:8" s="12" customFormat="1">
      <c r="B838" s="156" t="s">
        <v>2975</v>
      </c>
      <c r="C838" s="157">
        <v>14</v>
      </c>
      <c r="F838" s="16"/>
      <c r="G838" s="16"/>
      <c r="H838" s="16"/>
    </row>
    <row r="839" spans="2:8" s="12" customFormat="1">
      <c r="B839" s="156" t="s">
        <v>2976</v>
      </c>
      <c r="C839" s="157">
        <v>1073</v>
      </c>
      <c r="F839" s="16"/>
      <c r="G839" s="16"/>
      <c r="H839" s="16"/>
    </row>
    <row r="840" spans="2:8" s="12" customFormat="1">
      <c r="B840" s="156" t="s">
        <v>2977</v>
      </c>
      <c r="C840" s="157">
        <v>3561</v>
      </c>
      <c r="F840" s="16"/>
      <c r="G840" s="16"/>
      <c r="H840" s="16"/>
    </row>
    <row r="841" spans="2:8" s="12" customFormat="1">
      <c r="B841" s="156" t="s">
        <v>2978</v>
      </c>
      <c r="C841" s="157">
        <v>720</v>
      </c>
      <c r="F841" s="16"/>
      <c r="G841" s="16"/>
      <c r="H841" s="16"/>
    </row>
    <row r="842" spans="2:8" s="12" customFormat="1">
      <c r="B842" s="156" t="s">
        <v>2979</v>
      </c>
      <c r="C842" s="157">
        <v>3270</v>
      </c>
      <c r="F842" s="16"/>
      <c r="G842" s="16"/>
      <c r="H842" s="16"/>
    </row>
    <row r="843" spans="2:8" s="12" customFormat="1">
      <c r="B843" s="156" t="s">
        <v>2980</v>
      </c>
      <c r="C843" s="157">
        <v>873</v>
      </c>
      <c r="F843" s="16"/>
      <c r="G843" s="16"/>
      <c r="H843" s="16"/>
    </row>
    <row r="844" spans="2:8" s="12" customFormat="1">
      <c r="B844" s="156" t="s">
        <v>2981</v>
      </c>
      <c r="C844" s="157">
        <v>240</v>
      </c>
      <c r="F844" s="16"/>
      <c r="G844" s="16"/>
      <c r="H844" s="16"/>
    </row>
    <row r="845" spans="2:8" s="12" customFormat="1">
      <c r="B845" s="156" t="s">
        <v>2982</v>
      </c>
      <c r="C845" s="157">
        <v>318</v>
      </c>
      <c r="F845" s="16"/>
      <c r="G845" s="16"/>
      <c r="H845" s="16"/>
    </row>
    <row r="846" spans="2:8" s="12" customFormat="1">
      <c r="B846" s="156" t="s">
        <v>2983</v>
      </c>
      <c r="C846" s="157">
        <v>136</v>
      </c>
      <c r="F846" s="16"/>
      <c r="G846" s="16"/>
      <c r="H846" s="16"/>
    </row>
    <row r="847" spans="2:8" s="12" customFormat="1">
      <c r="B847" s="156" t="s">
        <v>2984</v>
      </c>
      <c r="C847" s="157">
        <v>586</v>
      </c>
      <c r="F847" s="16"/>
      <c r="G847" s="16"/>
      <c r="H847" s="16"/>
    </row>
    <row r="848" spans="2:8" s="12" customFormat="1">
      <c r="B848" s="156" t="s">
        <v>2985</v>
      </c>
      <c r="C848" s="157">
        <v>7090000</v>
      </c>
      <c r="F848" s="16"/>
      <c r="G848" s="16"/>
      <c r="H848" s="16"/>
    </row>
    <row r="849" spans="2:8" s="12" customFormat="1">
      <c r="B849" s="156" t="s">
        <v>2986</v>
      </c>
      <c r="C849" s="157">
        <v>517</v>
      </c>
      <c r="F849" s="16"/>
      <c r="G849" s="16"/>
      <c r="H849" s="16"/>
    </row>
    <row r="850" spans="2:8" s="12" customFormat="1">
      <c r="B850" s="156" t="s">
        <v>2987</v>
      </c>
      <c r="C850" s="157">
        <v>58000</v>
      </c>
      <c r="F850" s="16"/>
      <c r="G850" s="16"/>
      <c r="H850" s="16"/>
    </row>
    <row r="851" spans="2:8" s="12" customFormat="1">
      <c r="B851" s="156" t="s">
        <v>2988</v>
      </c>
      <c r="C851" s="157">
        <v>342200</v>
      </c>
      <c r="F851" s="16"/>
      <c r="G851" s="16"/>
      <c r="H851" s="16"/>
    </row>
    <row r="852" spans="2:8" s="12" customFormat="1">
      <c r="B852" s="156" t="s">
        <v>2989</v>
      </c>
      <c r="C852" s="157">
        <v>37</v>
      </c>
      <c r="F852" s="16"/>
      <c r="G852" s="16"/>
      <c r="H852" s="16"/>
    </row>
    <row r="853" spans="2:8" s="12" customFormat="1">
      <c r="B853" s="156" t="s">
        <v>2990</v>
      </c>
      <c r="C853" s="157">
        <v>550</v>
      </c>
      <c r="F853" s="16"/>
      <c r="G853" s="16"/>
      <c r="H853" s="16"/>
    </row>
    <row r="854" spans="2:8" s="12" customFormat="1">
      <c r="B854" s="156" t="s">
        <v>2991</v>
      </c>
      <c r="C854" s="157">
        <v>102</v>
      </c>
      <c r="F854" s="16"/>
      <c r="G854" s="16"/>
      <c r="H854" s="16"/>
    </row>
    <row r="855" spans="2:8" s="12" customFormat="1">
      <c r="B855" s="156" t="s">
        <v>2992</v>
      </c>
      <c r="C855" s="157">
        <v>152</v>
      </c>
      <c r="F855" s="16"/>
      <c r="G855" s="16"/>
      <c r="H855" s="16"/>
    </row>
    <row r="856" spans="2:8" s="12" customFormat="1">
      <c r="B856" s="156" t="s">
        <v>2993</v>
      </c>
      <c r="C856" s="157">
        <v>200</v>
      </c>
      <c r="F856" s="16"/>
      <c r="G856" s="16"/>
      <c r="H856" s="16"/>
    </row>
    <row r="857" spans="2:8" s="12" customFormat="1">
      <c r="B857" s="156" t="s">
        <v>2994</v>
      </c>
      <c r="C857" s="157">
        <v>919</v>
      </c>
      <c r="F857" s="16"/>
      <c r="G857" s="16"/>
      <c r="H857" s="16"/>
    </row>
    <row r="858" spans="2:8" s="12" customFormat="1">
      <c r="B858" s="156" t="s">
        <v>2995</v>
      </c>
      <c r="C858" s="157">
        <v>737</v>
      </c>
      <c r="F858" s="16"/>
      <c r="G858" s="16"/>
      <c r="H858" s="16"/>
    </row>
    <row r="859" spans="2:8" s="12" customFormat="1">
      <c r="B859" s="156" t="s">
        <v>2996</v>
      </c>
      <c r="C859" s="157">
        <v>43</v>
      </c>
      <c r="F859" s="16"/>
      <c r="G859" s="16"/>
      <c r="H859" s="16"/>
    </row>
    <row r="860" spans="2:8" s="12" customFormat="1">
      <c r="B860" s="156" t="s">
        <v>2997</v>
      </c>
      <c r="C860" s="157">
        <v>945</v>
      </c>
      <c r="F860" s="16"/>
      <c r="G860" s="16"/>
      <c r="H860" s="16"/>
    </row>
    <row r="861" spans="2:8" s="12" customFormat="1">
      <c r="B861" s="156" t="s">
        <v>2998</v>
      </c>
      <c r="C861" s="157">
        <v>27</v>
      </c>
      <c r="F861" s="16"/>
      <c r="G861" s="16"/>
      <c r="H861" s="16"/>
    </row>
    <row r="862" spans="2:8" s="12" customFormat="1">
      <c r="B862" s="156" t="s">
        <v>2999</v>
      </c>
      <c r="C862" s="157">
        <v>2</v>
      </c>
      <c r="F862" s="16"/>
      <c r="G862" s="16"/>
      <c r="H862" s="16"/>
    </row>
    <row r="863" spans="2:8" s="12" customFormat="1">
      <c r="B863" s="156" t="s">
        <v>3000</v>
      </c>
      <c r="C863" s="157">
        <v>111</v>
      </c>
      <c r="F863" s="16"/>
      <c r="G863" s="16"/>
      <c r="H863" s="16"/>
    </row>
    <row r="864" spans="2:8" s="12" customFormat="1">
      <c r="B864" s="156" t="s">
        <v>3001</v>
      </c>
      <c r="C864" s="157">
        <v>63</v>
      </c>
      <c r="F864" s="16"/>
      <c r="G864" s="16"/>
      <c r="H864" s="16"/>
    </row>
    <row r="865" spans="2:8" s="12" customFormat="1">
      <c r="B865" s="156" t="s">
        <v>3002</v>
      </c>
      <c r="C865" s="157">
        <v>408</v>
      </c>
      <c r="F865" s="16"/>
      <c r="G865" s="16"/>
      <c r="H865" s="16"/>
    </row>
    <row r="866" spans="2:8" s="12" customFormat="1">
      <c r="B866" s="156" t="s">
        <v>3003</v>
      </c>
      <c r="C866" s="157">
        <v>1235</v>
      </c>
      <c r="F866" s="16"/>
      <c r="G866" s="16"/>
      <c r="H866" s="16"/>
    </row>
    <row r="867" spans="2:8" s="12" customFormat="1">
      <c r="B867" s="156" t="s">
        <v>3004</v>
      </c>
      <c r="C867" s="157">
        <v>228800</v>
      </c>
      <c r="F867" s="16"/>
      <c r="G867" s="16"/>
      <c r="H867" s="16"/>
    </row>
    <row r="868" spans="2:8" s="12" customFormat="1">
      <c r="B868" s="156" t="s">
        <v>3005</v>
      </c>
      <c r="C868" s="157">
        <v>217</v>
      </c>
      <c r="F868" s="16"/>
      <c r="G868" s="16"/>
      <c r="H868" s="16"/>
    </row>
    <row r="869" spans="2:8" s="12" customFormat="1">
      <c r="B869" s="156" t="s">
        <v>3006</v>
      </c>
      <c r="C869" s="157">
        <v>1064</v>
      </c>
      <c r="F869" s="16"/>
      <c r="G869" s="16"/>
      <c r="H869" s="16"/>
    </row>
    <row r="870" spans="2:8" s="12" customFormat="1">
      <c r="B870" s="156" t="s">
        <v>3007</v>
      </c>
      <c r="C870" s="157">
        <v>88</v>
      </c>
      <c r="F870" s="16"/>
      <c r="G870" s="16"/>
      <c r="H870" s="16"/>
    </row>
    <row r="871" spans="2:8" s="12" customFormat="1">
      <c r="B871" s="156" t="s">
        <v>3008</v>
      </c>
      <c r="C871" s="157">
        <v>835</v>
      </c>
      <c r="F871" s="16"/>
      <c r="G871" s="16"/>
      <c r="H871" s="16"/>
    </row>
    <row r="872" spans="2:8" s="12" customFormat="1">
      <c r="B872" s="156" t="s">
        <v>3009</v>
      </c>
      <c r="C872" s="157">
        <v>1297</v>
      </c>
      <c r="F872" s="16"/>
      <c r="G872" s="16"/>
      <c r="H872" s="16"/>
    </row>
    <row r="873" spans="2:8" s="12" customFormat="1">
      <c r="B873" s="156" t="s">
        <v>3010</v>
      </c>
      <c r="C873" s="157">
        <v>1</v>
      </c>
      <c r="F873" s="16"/>
      <c r="G873" s="16"/>
      <c r="H873" s="16"/>
    </row>
    <row r="874" spans="2:8" s="12" customFormat="1">
      <c r="B874" s="156" t="s">
        <v>3011</v>
      </c>
      <c r="C874" s="157">
        <v>2390</v>
      </c>
      <c r="F874" s="16"/>
      <c r="G874" s="16"/>
      <c r="H874" s="16"/>
    </row>
    <row r="875" spans="2:8" s="12" customFormat="1">
      <c r="B875" s="156" t="s">
        <v>3012</v>
      </c>
      <c r="C875" s="157">
        <v>405</v>
      </c>
      <c r="F875" s="16"/>
      <c r="G875" s="16"/>
      <c r="H875" s="16"/>
    </row>
    <row r="876" spans="2:8" s="12" customFormat="1">
      <c r="B876" s="156" t="s">
        <v>3013</v>
      </c>
      <c r="C876" s="157">
        <v>694</v>
      </c>
      <c r="F876" s="16"/>
      <c r="G876" s="16"/>
      <c r="H876" s="16"/>
    </row>
    <row r="877" spans="2:8" s="12" customFormat="1">
      <c r="B877" s="156" t="s">
        <v>3014</v>
      </c>
      <c r="C877" s="157">
        <v>84</v>
      </c>
      <c r="F877" s="16"/>
      <c r="G877" s="16"/>
      <c r="H877" s="16"/>
    </row>
    <row r="878" spans="2:8" s="12" customFormat="1">
      <c r="B878" s="156" t="s">
        <v>3015</v>
      </c>
      <c r="C878" s="157">
        <v>167</v>
      </c>
      <c r="F878" s="16"/>
      <c r="G878" s="16"/>
      <c r="H878" s="16"/>
    </row>
    <row r="879" spans="2:8" s="12" customFormat="1">
      <c r="B879" s="156" t="s">
        <v>3016</v>
      </c>
      <c r="C879" s="157">
        <v>12</v>
      </c>
      <c r="F879" s="16"/>
      <c r="G879" s="16"/>
      <c r="H879" s="16"/>
    </row>
    <row r="880" spans="2:8" s="12" customFormat="1">
      <c r="B880" s="156" t="s">
        <v>3017</v>
      </c>
      <c r="C880" s="157">
        <v>948</v>
      </c>
      <c r="F880" s="16"/>
      <c r="G880" s="16"/>
      <c r="H880" s="16"/>
    </row>
    <row r="881" spans="2:8" s="12" customFormat="1">
      <c r="B881" s="156" t="s">
        <v>3018</v>
      </c>
      <c r="C881" s="157">
        <v>1</v>
      </c>
      <c r="F881" s="16"/>
      <c r="G881" s="16"/>
      <c r="H881" s="16"/>
    </row>
    <row r="882" spans="2:8" s="12" customFormat="1">
      <c r="B882" s="156" t="s">
        <v>3019</v>
      </c>
      <c r="C882" s="157">
        <v>204</v>
      </c>
      <c r="F882" s="16"/>
      <c r="G882" s="16"/>
      <c r="H882" s="16"/>
    </row>
    <row r="883" spans="2:8" s="12" customFormat="1">
      <c r="B883" s="156" t="s">
        <v>3020</v>
      </c>
      <c r="C883" s="157">
        <v>1</v>
      </c>
      <c r="F883" s="16"/>
      <c r="G883" s="16"/>
      <c r="H883" s="16"/>
    </row>
    <row r="884" spans="2:8" s="12" customFormat="1">
      <c r="B884" s="156" t="s">
        <v>3021</v>
      </c>
      <c r="C884" s="157">
        <v>70</v>
      </c>
      <c r="F884" s="16"/>
      <c r="G884" s="16"/>
      <c r="H884" s="16"/>
    </row>
    <row r="885" spans="2:8" s="12" customFormat="1">
      <c r="B885" s="156" t="s">
        <v>3022</v>
      </c>
      <c r="C885" s="157">
        <v>7</v>
      </c>
      <c r="F885" s="16"/>
      <c r="G885" s="16"/>
      <c r="H885" s="16"/>
    </row>
    <row r="886" spans="2:8" s="12" customFormat="1">
      <c r="B886" s="156" t="s">
        <v>3023</v>
      </c>
      <c r="C886" s="157">
        <v>351</v>
      </c>
      <c r="F886" s="16"/>
      <c r="G886" s="16"/>
      <c r="H886" s="16"/>
    </row>
    <row r="887" spans="2:8" s="12" customFormat="1">
      <c r="B887" s="156" t="s">
        <v>3024</v>
      </c>
      <c r="C887" s="157">
        <v>276150</v>
      </c>
      <c r="F887" s="16"/>
      <c r="G887" s="16"/>
      <c r="H887" s="16"/>
    </row>
    <row r="888" spans="2:8" s="12" customFormat="1">
      <c r="B888" s="156" t="s">
        <v>3025</v>
      </c>
      <c r="C888" s="157">
        <v>23</v>
      </c>
      <c r="F888" s="16"/>
      <c r="G888" s="16"/>
      <c r="H888" s="16"/>
    </row>
    <row r="889" spans="2:8" s="12" customFormat="1">
      <c r="B889" s="156" t="s">
        <v>3026</v>
      </c>
      <c r="C889" s="157">
        <v>3</v>
      </c>
      <c r="F889" s="16"/>
      <c r="G889" s="16"/>
      <c r="H889" s="16"/>
    </row>
    <row r="890" spans="2:8" s="12" customFormat="1">
      <c r="B890" s="156" t="s">
        <v>3027</v>
      </c>
      <c r="C890" s="157">
        <v>258</v>
      </c>
      <c r="F890" s="16"/>
      <c r="G890" s="16"/>
      <c r="H890" s="16"/>
    </row>
    <row r="891" spans="2:8" s="12" customFormat="1">
      <c r="B891" s="156" t="s">
        <v>3028</v>
      </c>
      <c r="C891" s="157">
        <v>17</v>
      </c>
      <c r="F891" s="16"/>
      <c r="G891" s="16"/>
      <c r="H891" s="16"/>
    </row>
    <row r="892" spans="2:8" s="12" customFormat="1">
      <c r="B892" s="156" t="s">
        <v>3029</v>
      </c>
      <c r="C892" s="157">
        <v>304</v>
      </c>
      <c r="F892" s="16"/>
      <c r="G892" s="16"/>
      <c r="H892" s="16"/>
    </row>
    <row r="893" spans="2:8" s="12" customFormat="1">
      <c r="B893" s="156" t="s">
        <v>3030</v>
      </c>
      <c r="C893" s="157">
        <v>30</v>
      </c>
      <c r="F893" s="16"/>
      <c r="G893" s="16"/>
      <c r="H893" s="16"/>
    </row>
    <row r="894" spans="2:8" s="12" customFormat="1">
      <c r="B894" s="156" t="s">
        <v>3031</v>
      </c>
      <c r="C894" s="157">
        <v>239</v>
      </c>
      <c r="F894" s="16"/>
      <c r="G894" s="16"/>
      <c r="H894" s="16"/>
    </row>
    <row r="895" spans="2:8" s="12" customFormat="1">
      <c r="B895" s="156" t="s">
        <v>3032</v>
      </c>
      <c r="C895" s="157">
        <v>55</v>
      </c>
      <c r="F895" s="16"/>
      <c r="G895" s="16"/>
      <c r="H895" s="16"/>
    </row>
    <row r="896" spans="2:8" s="12" customFormat="1">
      <c r="B896" s="156" t="s">
        <v>3033</v>
      </c>
      <c r="C896" s="157">
        <v>791</v>
      </c>
      <c r="F896" s="16"/>
      <c r="G896" s="16"/>
      <c r="H896" s="16"/>
    </row>
    <row r="897" spans="2:8" s="12" customFormat="1">
      <c r="B897" s="156" t="s">
        <v>3034</v>
      </c>
      <c r="C897" s="157">
        <v>98</v>
      </c>
      <c r="F897" s="16"/>
      <c r="G897" s="16"/>
      <c r="H897" s="16"/>
    </row>
    <row r="898" spans="2:8" s="12" customFormat="1">
      <c r="B898" s="156" t="s">
        <v>3035</v>
      </c>
      <c r="C898" s="157">
        <v>425</v>
      </c>
      <c r="F898" s="16"/>
      <c r="G898" s="16"/>
      <c r="H898" s="16"/>
    </row>
    <row r="899" spans="2:8" s="12" customFormat="1">
      <c r="B899" s="156" t="s">
        <v>3036</v>
      </c>
      <c r="C899" s="157">
        <v>71</v>
      </c>
      <c r="F899" s="16"/>
      <c r="G899" s="16"/>
      <c r="H899" s="16"/>
    </row>
    <row r="900" spans="2:8" s="12" customFormat="1">
      <c r="B900" s="156" t="s">
        <v>3037</v>
      </c>
      <c r="C900" s="157">
        <v>230</v>
      </c>
      <c r="F900" s="16"/>
      <c r="G900" s="16"/>
      <c r="H900" s="16"/>
    </row>
    <row r="901" spans="2:8" s="12" customFormat="1">
      <c r="B901" s="156" t="s">
        <v>3038</v>
      </c>
      <c r="C901" s="157">
        <v>698</v>
      </c>
      <c r="F901" s="16"/>
      <c r="G901" s="16"/>
      <c r="H901" s="16"/>
    </row>
    <row r="902" spans="2:8" s="12" customFormat="1">
      <c r="B902" s="156" t="s">
        <v>3039</v>
      </c>
      <c r="C902" s="157">
        <v>57</v>
      </c>
      <c r="F902" s="16"/>
      <c r="G902" s="16"/>
      <c r="H902" s="16"/>
    </row>
    <row r="903" spans="2:8" s="12" customFormat="1">
      <c r="B903" s="156" t="s">
        <v>3040</v>
      </c>
      <c r="C903" s="157">
        <v>1484</v>
      </c>
      <c r="F903" s="16"/>
      <c r="G903" s="16"/>
      <c r="H903" s="16"/>
    </row>
    <row r="904" spans="2:8" s="12" customFormat="1">
      <c r="B904" s="156" t="s">
        <v>3041</v>
      </c>
      <c r="C904" s="157">
        <v>17</v>
      </c>
      <c r="F904" s="16"/>
      <c r="G904" s="16"/>
      <c r="H904" s="16"/>
    </row>
    <row r="905" spans="2:8" s="12" customFormat="1">
      <c r="B905" s="156" t="s">
        <v>3042</v>
      </c>
      <c r="C905" s="157">
        <v>177</v>
      </c>
      <c r="F905" s="16"/>
      <c r="G905" s="16"/>
      <c r="H905" s="16"/>
    </row>
    <row r="906" spans="2:8" s="12" customFormat="1">
      <c r="B906" s="156" t="s">
        <v>3043</v>
      </c>
      <c r="C906" s="157">
        <v>58</v>
      </c>
      <c r="F906" s="16"/>
      <c r="G906" s="16"/>
      <c r="H906" s="16"/>
    </row>
    <row r="907" spans="2:8" s="12" customFormat="1">
      <c r="B907" s="156" t="s">
        <v>3044</v>
      </c>
      <c r="C907" s="157">
        <v>118</v>
      </c>
      <c r="F907" s="16"/>
      <c r="G907" s="16"/>
      <c r="H907" s="16"/>
    </row>
    <row r="908" spans="2:8" s="12" customFormat="1">
      <c r="B908" s="156" t="s">
        <v>3045</v>
      </c>
      <c r="C908" s="157">
        <v>372</v>
      </c>
      <c r="F908" s="16"/>
      <c r="G908" s="16"/>
      <c r="H908" s="16"/>
    </row>
    <row r="909" spans="2:8" s="12" customFormat="1">
      <c r="B909" s="156" t="s">
        <v>3046</v>
      </c>
      <c r="C909" s="157">
        <v>928</v>
      </c>
      <c r="F909" s="16"/>
      <c r="G909" s="16"/>
      <c r="H909" s="16"/>
    </row>
    <row r="910" spans="2:8" s="12" customFormat="1">
      <c r="B910" s="156" t="s">
        <v>3047</v>
      </c>
      <c r="C910" s="157">
        <v>7875</v>
      </c>
      <c r="F910" s="16"/>
      <c r="G910" s="16"/>
      <c r="H910" s="16"/>
    </row>
    <row r="911" spans="2:8" s="12" customFormat="1">
      <c r="B911" s="156" t="s">
        <v>3048</v>
      </c>
      <c r="C911" s="157">
        <v>20250</v>
      </c>
      <c r="F911" s="16"/>
      <c r="G911" s="16"/>
      <c r="H911" s="16"/>
    </row>
    <row r="912" spans="2:8" s="12" customFormat="1">
      <c r="B912" s="156" t="s">
        <v>3049</v>
      </c>
      <c r="C912" s="157">
        <v>264</v>
      </c>
      <c r="F912" s="16"/>
      <c r="G912" s="16"/>
      <c r="H912" s="16"/>
    </row>
    <row r="913" spans="2:8" s="12" customFormat="1">
      <c r="B913" s="156" t="s">
        <v>3050</v>
      </c>
      <c r="C913" s="157">
        <v>845</v>
      </c>
      <c r="F913" s="16"/>
      <c r="G913" s="16"/>
      <c r="H913" s="16"/>
    </row>
    <row r="914" spans="2:8" s="12" customFormat="1">
      <c r="B914" s="156" t="s">
        <v>3051</v>
      </c>
      <c r="C914" s="157">
        <v>247</v>
      </c>
      <c r="F914" s="16"/>
      <c r="G914" s="16"/>
      <c r="H914" s="16"/>
    </row>
    <row r="915" spans="2:8" s="12" customFormat="1">
      <c r="B915" s="156" t="s">
        <v>3052</v>
      </c>
      <c r="C915" s="157">
        <v>83</v>
      </c>
      <c r="F915" s="16"/>
      <c r="G915" s="16"/>
      <c r="H915" s="16"/>
    </row>
    <row r="916" spans="2:8" s="12" customFormat="1">
      <c r="B916" s="156" t="s">
        <v>3053</v>
      </c>
      <c r="C916" s="157">
        <v>51</v>
      </c>
      <c r="F916" s="16"/>
      <c r="G916" s="16"/>
      <c r="H916" s="16"/>
    </row>
    <row r="917" spans="2:8" s="12" customFormat="1">
      <c r="B917" s="156" t="s">
        <v>3054</v>
      </c>
      <c r="C917" s="157">
        <v>64</v>
      </c>
      <c r="F917" s="16"/>
      <c r="G917" s="16"/>
      <c r="H917" s="16"/>
    </row>
    <row r="918" spans="2:8" s="12" customFormat="1">
      <c r="B918" s="156" t="s">
        <v>3055</v>
      </c>
      <c r="C918" s="157">
        <v>190</v>
      </c>
      <c r="F918" s="16"/>
      <c r="G918" s="16"/>
      <c r="H918" s="16"/>
    </row>
    <row r="919" spans="2:8" s="12" customFormat="1">
      <c r="B919" s="156" t="s">
        <v>3056</v>
      </c>
      <c r="C919" s="157">
        <v>528</v>
      </c>
      <c r="F919" s="16"/>
      <c r="G919" s="16"/>
      <c r="H919" s="16"/>
    </row>
    <row r="920" spans="2:8" s="12" customFormat="1">
      <c r="B920" s="156" t="s">
        <v>3057</v>
      </c>
      <c r="C920" s="157">
        <v>549</v>
      </c>
      <c r="F920" s="16"/>
      <c r="G920" s="16"/>
      <c r="H920" s="16"/>
    </row>
    <row r="921" spans="2:8" s="12" customFormat="1">
      <c r="B921" s="156" t="s">
        <v>3058</v>
      </c>
      <c r="C921" s="157">
        <v>841</v>
      </c>
      <c r="F921" s="16"/>
      <c r="G921" s="16"/>
      <c r="H921" s="16"/>
    </row>
    <row r="922" spans="2:8" s="12" customFormat="1">
      <c r="B922" s="156" t="s">
        <v>3059</v>
      </c>
      <c r="C922" s="157">
        <v>2362</v>
      </c>
      <c r="F922" s="16"/>
      <c r="G922" s="16"/>
      <c r="H922" s="16"/>
    </row>
    <row r="923" spans="2:8" s="12" customFormat="1">
      <c r="B923" s="156" t="s">
        <v>3060</v>
      </c>
      <c r="C923" s="157">
        <v>7</v>
      </c>
      <c r="F923" s="16"/>
      <c r="G923" s="16"/>
      <c r="H923" s="16"/>
    </row>
    <row r="924" spans="2:8" s="12" customFormat="1">
      <c r="B924" s="156" t="s">
        <v>3061</v>
      </c>
      <c r="C924" s="157">
        <v>166</v>
      </c>
      <c r="F924" s="16"/>
      <c r="G924" s="16"/>
      <c r="H924" s="16"/>
    </row>
    <row r="925" spans="2:8" s="12" customFormat="1">
      <c r="B925" s="156" t="s">
        <v>3062</v>
      </c>
      <c r="C925" s="157">
        <v>200</v>
      </c>
      <c r="F925" s="16"/>
      <c r="G925" s="16"/>
      <c r="H925" s="16"/>
    </row>
    <row r="926" spans="2:8" s="12" customFormat="1">
      <c r="B926" s="156" t="s">
        <v>3063</v>
      </c>
      <c r="C926" s="157">
        <v>1405</v>
      </c>
      <c r="F926" s="16"/>
      <c r="G926" s="16"/>
      <c r="H926" s="16"/>
    </row>
    <row r="927" spans="2:8" s="12" customFormat="1">
      <c r="B927" s="156" t="s">
        <v>3064</v>
      </c>
      <c r="C927" s="157">
        <v>382</v>
      </c>
      <c r="F927" s="16"/>
      <c r="G927" s="16"/>
      <c r="H927" s="16"/>
    </row>
    <row r="928" spans="2:8" s="12" customFormat="1">
      <c r="B928" s="156" t="s">
        <v>3065</v>
      </c>
      <c r="C928" s="157">
        <v>1</v>
      </c>
      <c r="F928" s="16"/>
      <c r="G928" s="16"/>
      <c r="H928" s="16"/>
    </row>
    <row r="929" spans="2:8" s="12" customFormat="1">
      <c r="B929" s="156" t="s">
        <v>3066</v>
      </c>
      <c r="C929" s="157">
        <v>5043</v>
      </c>
      <c r="F929" s="16"/>
      <c r="G929" s="16"/>
      <c r="H929" s="16"/>
    </row>
    <row r="930" spans="2:8" s="12" customFormat="1">
      <c r="B930" s="156" t="s">
        <v>3067</v>
      </c>
      <c r="C930" s="157">
        <v>416</v>
      </c>
      <c r="F930" s="16"/>
      <c r="G930" s="16"/>
      <c r="H930" s="16"/>
    </row>
    <row r="931" spans="2:8" s="12" customFormat="1">
      <c r="B931" s="156" t="s">
        <v>3068</v>
      </c>
      <c r="C931" s="157">
        <v>594</v>
      </c>
      <c r="F931" s="16"/>
      <c r="G931" s="16"/>
      <c r="H931" s="16"/>
    </row>
    <row r="932" spans="2:8" s="12" customFormat="1">
      <c r="B932" s="156" t="s">
        <v>3069</v>
      </c>
      <c r="C932" s="157">
        <v>4</v>
      </c>
      <c r="F932" s="16"/>
      <c r="G932" s="16"/>
      <c r="H932" s="16"/>
    </row>
    <row r="933" spans="2:8" s="12" customFormat="1">
      <c r="B933" s="156" t="s">
        <v>3070</v>
      </c>
      <c r="C933" s="157">
        <v>1230</v>
      </c>
      <c r="F933" s="16"/>
      <c r="G933" s="16"/>
      <c r="H933" s="16"/>
    </row>
    <row r="934" spans="2:8" s="12" customFormat="1">
      <c r="B934" s="156" t="s">
        <v>3071</v>
      </c>
      <c r="C934" s="157">
        <v>261</v>
      </c>
      <c r="F934" s="16"/>
      <c r="G934" s="16"/>
      <c r="H934" s="16"/>
    </row>
    <row r="935" spans="2:8" s="12" customFormat="1">
      <c r="B935" s="156" t="s">
        <v>3072</v>
      </c>
      <c r="C935" s="157">
        <v>12</v>
      </c>
      <c r="F935" s="16"/>
      <c r="G935" s="16"/>
      <c r="H935" s="16"/>
    </row>
    <row r="936" spans="2:8" s="12" customFormat="1">
      <c r="B936" s="156" t="s">
        <v>3073</v>
      </c>
      <c r="C936" s="157">
        <v>266</v>
      </c>
      <c r="F936" s="16"/>
      <c r="G936" s="16"/>
      <c r="H936" s="16"/>
    </row>
    <row r="937" spans="2:8" s="12" customFormat="1">
      <c r="B937" s="156" t="s">
        <v>3074</v>
      </c>
      <c r="C937" s="157">
        <v>402</v>
      </c>
      <c r="F937" s="16"/>
      <c r="G937" s="16"/>
      <c r="H937" s="16"/>
    </row>
    <row r="938" spans="2:8" s="12" customFormat="1">
      <c r="B938" s="156" t="s">
        <v>3075</v>
      </c>
      <c r="C938" s="157">
        <v>15</v>
      </c>
      <c r="F938" s="16"/>
      <c r="G938" s="16"/>
      <c r="H938" s="16"/>
    </row>
    <row r="939" spans="2:8" s="12" customFormat="1">
      <c r="B939" s="156" t="s">
        <v>3076</v>
      </c>
      <c r="C939" s="157">
        <v>3942</v>
      </c>
      <c r="F939" s="16"/>
      <c r="G939" s="16"/>
      <c r="H939" s="16"/>
    </row>
    <row r="940" spans="2:8" s="12" customFormat="1">
      <c r="B940" s="156" t="s">
        <v>3077</v>
      </c>
      <c r="C940" s="157">
        <v>42</v>
      </c>
      <c r="F940" s="16"/>
      <c r="G940" s="16"/>
      <c r="H940" s="16"/>
    </row>
    <row r="941" spans="2:8" s="12" customFormat="1">
      <c r="B941" s="156" t="s">
        <v>3078</v>
      </c>
      <c r="C941" s="157">
        <v>658</v>
      </c>
      <c r="F941" s="16"/>
      <c r="G941" s="16"/>
      <c r="H941" s="16"/>
    </row>
    <row r="942" spans="2:8" s="12" customFormat="1">
      <c r="B942" s="156" t="s">
        <v>3079</v>
      </c>
      <c r="C942" s="157">
        <v>2</v>
      </c>
      <c r="F942" s="16"/>
      <c r="G942" s="16"/>
      <c r="H942" s="16"/>
    </row>
    <row r="943" spans="2:8" s="12" customFormat="1">
      <c r="B943" s="156" t="s">
        <v>3080</v>
      </c>
      <c r="C943" s="157">
        <v>147</v>
      </c>
      <c r="F943" s="16"/>
      <c r="G943" s="16"/>
      <c r="H943" s="16"/>
    </row>
    <row r="944" spans="2:8" s="12" customFormat="1">
      <c r="B944" s="156" t="s">
        <v>3081</v>
      </c>
      <c r="C944" s="157">
        <v>20</v>
      </c>
      <c r="F944" s="16"/>
      <c r="G944" s="16"/>
      <c r="H944" s="16"/>
    </row>
    <row r="945" spans="2:8" s="12" customFormat="1">
      <c r="B945" s="156" t="s">
        <v>3082</v>
      </c>
      <c r="C945" s="157">
        <v>112</v>
      </c>
      <c r="F945" s="16"/>
      <c r="G945" s="16"/>
      <c r="H945" s="16"/>
    </row>
    <row r="946" spans="2:8" s="12" customFormat="1">
      <c r="B946" s="156" t="s">
        <v>3083</v>
      </c>
      <c r="C946" s="157">
        <v>74</v>
      </c>
      <c r="F946" s="16"/>
      <c r="G946" s="16"/>
      <c r="H946" s="16"/>
    </row>
    <row r="947" spans="2:8" s="12" customFormat="1">
      <c r="B947" s="156" t="s">
        <v>3084</v>
      </c>
      <c r="C947" s="157">
        <v>244</v>
      </c>
      <c r="F947" s="16"/>
      <c r="G947" s="16"/>
      <c r="H947" s="16"/>
    </row>
    <row r="948" spans="2:8" s="12" customFormat="1">
      <c r="B948" s="156" t="s">
        <v>3085</v>
      </c>
      <c r="C948" s="157">
        <v>289200</v>
      </c>
      <c r="F948" s="16"/>
      <c r="G948" s="16"/>
      <c r="H948" s="16"/>
    </row>
    <row r="949" spans="2:8" s="12" customFormat="1">
      <c r="B949" s="156" t="s">
        <v>3086</v>
      </c>
      <c r="C949" s="157">
        <v>627</v>
      </c>
      <c r="F949" s="16"/>
      <c r="G949" s="16"/>
      <c r="H949" s="16"/>
    </row>
    <row r="950" spans="2:8" s="12" customFormat="1">
      <c r="B950" s="156" t="s">
        <v>3087</v>
      </c>
      <c r="C950" s="157">
        <v>601</v>
      </c>
      <c r="F950" s="16"/>
      <c r="G950" s="16"/>
      <c r="H950" s="16"/>
    </row>
    <row r="951" spans="2:8" s="12" customFormat="1">
      <c r="B951" s="156" t="s">
        <v>3088</v>
      </c>
      <c r="C951" s="157">
        <v>4</v>
      </c>
      <c r="F951" s="16"/>
      <c r="G951" s="16"/>
      <c r="H951" s="16"/>
    </row>
    <row r="952" spans="2:8" s="12" customFormat="1">
      <c r="B952" s="156" t="s">
        <v>3089</v>
      </c>
      <c r="C952" s="157">
        <v>346</v>
      </c>
      <c r="F952" s="16"/>
      <c r="G952" s="16"/>
      <c r="H952" s="16"/>
    </row>
    <row r="953" spans="2:8" s="12" customFormat="1">
      <c r="B953" s="156" t="s">
        <v>3090</v>
      </c>
      <c r="C953" s="157">
        <v>428</v>
      </c>
      <c r="F953" s="16"/>
      <c r="G953" s="16"/>
      <c r="H953" s="16"/>
    </row>
    <row r="954" spans="2:8" s="12" customFormat="1">
      <c r="B954" s="156" t="s">
        <v>3091</v>
      </c>
      <c r="C954" s="157">
        <v>398</v>
      </c>
      <c r="F954" s="16"/>
      <c r="G954" s="16"/>
      <c r="H954" s="16"/>
    </row>
    <row r="955" spans="2:8" s="12" customFormat="1">
      <c r="B955" s="156" t="s">
        <v>3092</v>
      </c>
      <c r="C955" s="157">
        <v>14</v>
      </c>
      <c r="F955" s="16"/>
      <c r="G955" s="16"/>
      <c r="H955" s="16"/>
    </row>
    <row r="956" spans="2:8" s="12" customFormat="1">
      <c r="B956" s="156" t="s">
        <v>3093</v>
      </c>
      <c r="C956" s="157">
        <v>188</v>
      </c>
      <c r="F956" s="16"/>
      <c r="G956" s="16"/>
      <c r="H956" s="16"/>
    </row>
    <row r="957" spans="2:8" s="12" customFormat="1">
      <c r="B957" s="156" t="s">
        <v>3094</v>
      </c>
      <c r="C957" s="157">
        <v>980</v>
      </c>
      <c r="F957" s="16"/>
      <c r="G957" s="16"/>
      <c r="H957" s="16"/>
    </row>
    <row r="958" spans="2:8" s="12" customFormat="1">
      <c r="B958" s="156" t="s">
        <v>3095</v>
      </c>
      <c r="C958" s="157">
        <v>732</v>
      </c>
      <c r="F958" s="16"/>
      <c r="G958" s="16"/>
      <c r="H958" s="16"/>
    </row>
    <row r="959" spans="2:8" s="12" customFormat="1">
      <c r="B959" s="156" t="s">
        <v>3096</v>
      </c>
      <c r="C959" s="157">
        <v>415</v>
      </c>
      <c r="F959" s="16"/>
      <c r="G959" s="16"/>
      <c r="H959" s="16"/>
    </row>
    <row r="960" spans="2:8" s="12" customFormat="1">
      <c r="B960" s="156" t="s">
        <v>3097</v>
      </c>
      <c r="C960" s="157">
        <v>10</v>
      </c>
      <c r="F960" s="16"/>
      <c r="G960" s="16"/>
      <c r="H960" s="16"/>
    </row>
    <row r="961" spans="2:8" s="12" customFormat="1">
      <c r="B961" s="156" t="s">
        <v>3098</v>
      </c>
      <c r="C961" s="157">
        <v>43</v>
      </c>
      <c r="F961" s="16"/>
      <c r="G961" s="16"/>
      <c r="H961" s="16"/>
    </row>
    <row r="962" spans="2:8" s="12" customFormat="1">
      <c r="B962" s="156" t="s">
        <v>3099</v>
      </c>
      <c r="C962" s="157">
        <v>44</v>
      </c>
      <c r="F962" s="16"/>
      <c r="G962" s="16"/>
      <c r="H962" s="16"/>
    </row>
    <row r="963" spans="2:8" s="12" customFormat="1">
      <c r="B963" s="156" t="s">
        <v>3100</v>
      </c>
      <c r="C963" s="157">
        <v>583</v>
      </c>
      <c r="F963" s="16"/>
      <c r="G963" s="16"/>
      <c r="H963" s="16"/>
    </row>
    <row r="964" spans="2:8" s="12" customFormat="1">
      <c r="B964" s="156" t="s">
        <v>3101</v>
      </c>
      <c r="C964" s="157">
        <v>133</v>
      </c>
      <c r="F964" s="16"/>
      <c r="G964" s="16"/>
      <c r="H964" s="16"/>
    </row>
    <row r="965" spans="2:8" s="12" customFormat="1">
      <c r="B965" s="156" t="s">
        <v>3102</v>
      </c>
      <c r="C965" s="157">
        <v>395</v>
      </c>
      <c r="F965" s="16"/>
      <c r="G965" s="16"/>
      <c r="H965" s="16"/>
    </row>
    <row r="966" spans="2:8" s="12" customFormat="1">
      <c r="B966" s="156" t="s">
        <v>3103</v>
      </c>
      <c r="C966" s="157">
        <v>4</v>
      </c>
      <c r="F966" s="16"/>
      <c r="G966" s="16"/>
      <c r="H966" s="16"/>
    </row>
    <row r="967" spans="2:8" s="12" customFormat="1">
      <c r="B967" s="156" t="s">
        <v>3104</v>
      </c>
      <c r="C967" s="157">
        <v>176</v>
      </c>
      <c r="F967" s="16"/>
      <c r="G967" s="16"/>
      <c r="H967" s="16"/>
    </row>
    <row r="968" spans="2:8" s="12" customFormat="1">
      <c r="B968" s="156" t="s">
        <v>3105</v>
      </c>
      <c r="C968" s="157">
        <v>427</v>
      </c>
      <c r="F968" s="16"/>
      <c r="G968" s="16"/>
      <c r="H968" s="16"/>
    </row>
    <row r="969" spans="2:8" s="12" customFormat="1">
      <c r="B969" s="156" t="s">
        <v>3106</v>
      </c>
      <c r="C969" s="157">
        <v>1044</v>
      </c>
      <c r="F969" s="16"/>
      <c r="G969" s="16"/>
      <c r="H969" s="16"/>
    </row>
    <row r="970" spans="2:8" s="12" customFormat="1">
      <c r="B970" s="156" t="s">
        <v>3107</v>
      </c>
      <c r="C970" s="157">
        <v>5</v>
      </c>
      <c r="F970" s="16"/>
      <c r="G970" s="16"/>
      <c r="H970" s="16"/>
    </row>
    <row r="971" spans="2:8" s="12" customFormat="1">
      <c r="B971" s="156" t="s">
        <v>3108</v>
      </c>
      <c r="C971" s="157">
        <v>528</v>
      </c>
      <c r="F971" s="16"/>
      <c r="G971" s="16"/>
      <c r="H971" s="16"/>
    </row>
    <row r="972" spans="2:8" s="12" customFormat="1">
      <c r="B972" s="156" t="s">
        <v>3109</v>
      </c>
      <c r="C972" s="157">
        <v>30</v>
      </c>
      <c r="F972" s="16"/>
      <c r="G972" s="16"/>
      <c r="H972" s="16"/>
    </row>
    <row r="973" spans="2:8" s="12" customFormat="1">
      <c r="B973" s="156" t="s">
        <v>3110</v>
      </c>
      <c r="C973" s="157">
        <v>21</v>
      </c>
      <c r="F973" s="16"/>
      <c r="G973" s="16"/>
      <c r="H973" s="16"/>
    </row>
    <row r="974" spans="2:8" s="12" customFormat="1">
      <c r="B974" s="156" t="s">
        <v>3111</v>
      </c>
      <c r="C974" s="157">
        <v>316</v>
      </c>
      <c r="F974" s="16"/>
      <c r="G974" s="16"/>
      <c r="H974" s="16"/>
    </row>
    <row r="975" spans="2:8" s="12" customFormat="1">
      <c r="B975" s="156" t="s">
        <v>3112</v>
      </c>
      <c r="C975" s="157">
        <v>205</v>
      </c>
      <c r="F975" s="16"/>
      <c r="G975" s="16"/>
      <c r="H975" s="16"/>
    </row>
    <row r="976" spans="2:8" s="12" customFormat="1">
      <c r="B976" s="156" t="s">
        <v>3113</v>
      </c>
      <c r="C976" s="157">
        <v>711</v>
      </c>
      <c r="F976" s="16"/>
      <c r="G976" s="16"/>
      <c r="H976" s="16"/>
    </row>
    <row r="977" spans="2:8" s="12" customFormat="1">
      <c r="B977" s="156" t="s">
        <v>3114</v>
      </c>
      <c r="C977" s="157">
        <v>112</v>
      </c>
      <c r="F977" s="16"/>
      <c r="G977" s="16"/>
      <c r="H977" s="16"/>
    </row>
    <row r="978" spans="2:8" s="12" customFormat="1">
      <c r="B978" s="156" t="s">
        <v>3115</v>
      </c>
      <c r="C978" s="157">
        <v>1604</v>
      </c>
      <c r="F978" s="16"/>
      <c r="G978" s="16"/>
      <c r="H978" s="16"/>
    </row>
    <row r="979" spans="2:8" s="12" customFormat="1">
      <c r="B979" s="156" t="s">
        <v>3116</v>
      </c>
      <c r="C979" s="157">
        <v>6</v>
      </c>
      <c r="F979" s="16"/>
      <c r="G979" s="16"/>
      <c r="H979" s="16"/>
    </row>
    <row r="980" spans="2:8" s="12" customFormat="1">
      <c r="B980" s="156" t="s">
        <v>3117</v>
      </c>
      <c r="C980" s="157">
        <v>768</v>
      </c>
      <c r="F980" s="16"/>
      <c r="G980" s="16"/>
      <c r="H980" s="16"/>
    </row>
    <row r="981" spans="2:8" s="12" customFormat="1">
      <c r="B981" s="156" t="s">
        <v>3118</v>
      </c>
      <c r="C981" s="157">
        <v>27</v>
      </c>
      <c r="F981" s="16"/>
      <c r="G981" s="16"/>
      <c r="H981" s="16"/>
    </row>
    <row r="982" spans="2:8" s="12" customFormat="1">
      <c r="B982" s="156" t="s">
        <v>3119</v>
      </c>
      <c r="C982" s="157">
        <v>186</v>
      </c>
      <c r="F982" s="16"/>
      <c r="G982" s="16"/>
      <c r="H982" s="16"/>
    </row>
    <row r="983" spans="2:8" s="12" customFormat="1">
      <c r="B983" s="156" t="s">
        <v>3120</v>
      </c>
      <c r="C983" s="157">
        <v>431</v>
      </c>
      <c r="F983" s="16"/>
      <c r="G983" s="16"/>
      <c r="H983" s="16"/>
    </row>
    <row r="984" spans="2:8" s="12" customFormat="1">
      <c r="B984" s="156" t="s">
        <v>3121</v>
      </c>
      <c r="C984" s="157">
        <v>918</v>
      </c>
      <c r="F984" s="16"/>
      <c r="G984" s="16"/>
      <c r="H984" s="16"/>
    </row>
    <row r="985" spans="2:8" s="12" customFormat="1">
      <c r="B985" s="156" t="s">
        <v>3122</v>
      </c>
      <c r="C985" s="157">
        <v>224</v>
      </c>
      <c r="F985" s="16"/>
      <c r="G985" s="16"/>
      <c r="H985" s="16"/>
    </row>
    <row r="986" spans="2:8" s="12" customFormat="1">
      <c r="B986" s="156" t="s">
        <v>3123</v>
      </c>
      <c r="C986" s="157">
        <v>12</v>
      </c>
      <c r="F986" s="16"/>
      <c r="G986" s="16"/>
      <c r="H986" s="16"/>
    </row>
    <row r="987" spans="2:8" s="12" customFormat="1">
      <c r="B987" s="156" t="s">
        <v>3124</v>
      </c>
      <c r="C987" s="157">
        <v>1394</v>
      </c>
      <c r="F987" s="16"/>
      <c r="G987" s="16"/>
      <c r="H987" s="16"/>
    </row>
    <row r="988" spans="2:8" s="12" customFormat="1">
      <c r="B988" s="156" t="s">
        <v>3125</v>
      </c>
      <c r="C988" s="157">
        <v>103</v>
      </c>
      <c r="F988" s="16"/>
      <c r="G988" s="16"/>
      <c r="H988" s="16"/>
    </row>
    <row r="989" spans="2:8" s="12" customFormat="1">
      <c r="B989" s="156" t="s">
        <v>3126</v>
      </c>
      <c r="C989" s="157">
        <v>6</v>
      </c>
      <c r="F989" s="16"/>
      <c r="G989" s="16"/>
      <c r="H989" s="16"/>
    </row>
    <row r="990" spans="2:8" s="12" customFormat="1">
      <c r="B990" s="156" t="s">
        <v>3127</v>
      </c>
      <c r="C990" s="157">
        <v>201</v>
      </c>
      <c r="F990" s="16"/>
      <c r="G990" s="16"/>
      <c r="H990" s="16"/>
    </row>
    <row r="991" spans="2:8" s="12" customFormat="1">
      <c r="B991" s="156" t="s">
        <v>3128</v>
      </c>
      <c r="C991" s="157">
        <v>1674</v>
      </c>
      <c r="F991" s="16"/>
      <c r="G991" s="16"/>
      <c r="H991" s="16"/>
    </row>
    <row r="992" spans="2:8" s="12" customFormat="1">
      <c r="B992" s="156" t="s">
        <v>3129</v>
      </c>
      <c r="C992" s="157">
        <v>1763</v>
      </c>
      <c r="F992" s="16"/>
      <c r="G992" s="16"/>
      <c r="H992" s="16"/>
    </row>
    <row r="993" spans="2:8" s="12" customFormat="1">
      <c r="B993" s="156" t="s">
        <v>3130</v>
      </c>
      <c r="C993" s="157">
        <v>3261</v>
      </c>
      <c r="F993" s="16"/>
      <c r="G993" s="16"/>
      <c r="H993" s="16"/>
    </row>
    <row r="994" spans="2:8" s="12" customFormat="1">
      <c r="B994" s="156" t="s">
        <v>3131</v>
      </c>
      <c r="C994" s="157">
        <v>234</v>
      </c>
      <c r="F994" s="16"/>
      <c r="G994" s="16"/>
      <c r="H994" s="16"/>
    </row>
    <row r="995" spans="2:8" s="12" customFormat="1">
      <c r="B995" s="156" t="s">
        <v>3132</v>
      </c>
      <c r="C995" s="157">
        <v>888</v>
      </c>
      <c r="F995" s="16"/>
      <c r="G995" s="16"/>
      <c r="H995" s="16"/>
    </row>
    <row r="996" spans="2:8" s="12" customFormat="1">
      <c r="B996" s="156" t="s">
        <v>3133</v>
      </c>
      <c r="C996" s="157">
        <v>6</v>
      </c>
      <c r="F996" s="16"/>
      <c r="G996" s="16"/>
      <c r="H996" s="16"/>
    </row>
    <row r="997" spans="2:8" s="12" customFormat="1">
      <c r="B997" s="156" t="s">
        <v>3134</v>
      </c>
      <c r="C997" s="157">
        <v>640</v>
      </c>
      <c r="F997" s="16"/>
      <c r="G997" s="16"/>
      <c r="H997" s="16"/>
    </row>
    <row r="998" spans="2:8" s="12" customFormat="1">
      <c r="B998" s="156" t="s">
        <v>3135</v>
      </c>
      <c r="C998" s="157">
        <v>33</v>
      </c>
      <c r="F998" s="16"/>
      <c r="G998" s="16"/>
      <c r="H998" s="16"/>
    </row>
    <row r="999" spans="2:8" s="12" customFormat="1">
      <c r="B999" s="156" t="s">
        <v>3136</v>
      </c>
      <c r="C999" s="157">
        <v>1</v>
      </c>
      <c r="F999" s="16"/>
      <c r="G999" s="16"/>
      <c r="H999" s="16"/>
    </row>
    <row r="1000" spans="2:8" s="12" customFormat="1">
      <c r="B1000" s="156" t="s">
        <v>3137</v>
      </c>
      <c r="C1000" s="157">
        <v>2043</v>
      </c>
      <c r="F1000" s="16"/>
      <c r="G1000" s="16"/>
      <c r="H1000" s="16"/>
    </row>
    <row r="1001" spans="2:8" s="12" customFormat="1">
      <c r="B1001" s="156" t="s">
        <v>3138</v>
      </c>
      <c r="C1001" s="157">
        <v>476</v>
      </c>
      <c r="F1001" s="16"/>
      <c r="G1001" s="16"/>
      <c r="H1001" s="16"/>
    </row>
    <row r="1002" spans="2:8" s="12" customFormat="1">
      <c r="B1002" s="156" t="s">
        <v>3139</v>
      </c>
      <c r="C1002" s="157">
        <v>146</v>
      </c>
      <c r="F1002" s="16"/>
      <c r="G1002" s="16"/>
      <c r="H1002" s="16"/>
    </row>
    <row r="1003" spans="2:8" s="12" customFormat="1">
      <c r="B1003" s="156" t="s">
        <v>3140</v>
      </c>
      <c r="C1003" s="157">
        <v>20</v>
      </c>
      <c r="F1003" s="16"/>
      <c r="G1003" s="16"/>
      <c r="H1003" s="16"/>
    </row>
    <row r="1004" spans="2:8" s="12" customFormat="1">
      <c r="B1004" s="156" t="s">
        <v>3141</v>
      </c>
      <c r="C1004" s="157">
        <v>371</v>
      </c>
      <c r="F1004" s="16"/>
      <c r="G1004" s="16"/>
      <c r="H1004" s="16"/>
    </row>
    <row r="1005" spans="2:8" s="12" customFormat="1">
      <c r="B1005" s="156" t="s">
        <v>3142</v>
      </c>
      <c r="C1005" s="157">
        <v>265</v>
      </c>
      <c r="F1005" s="16"/>
      <c r="G1005" s="16"/>
      <c r="H1005" s="16"/>
    </row>
    <row r="1006" spans="2:8" s="12" customFormat="1">
      <c r="B1006" s="156" t="s">
        <v>3143</v>
      </c>
      <c r="C1006" s="157">
        <v>31</v>
      </c>
      <c r="F1006" s="16"/>
      <c r="G1006" s="16"/>
      <c r="H1006" s="16"/>
    </row>
    <row r="1007" spans="2:8" s="12" customFormat="1">
      <c r="B1007" s="156" t="s">
        <v>3144</v>
      </c>
      <c r="C1007" s="157">
        <v>267</v>
      </c>
      <c r="F1007" s="16"/>
      <c r="G1007" s="16"/>
      <c r="H1007" s="16"/>
    </row>
    <row r="1008" spans="2:8" s="12" customFormat="1">
      <c r="B1008" s="156" t="s">
        <v>3145</v>
      </c>
      <c r="C1008" s="157">
        <v>570</v>
      </c>
      <c r="F1008" s="16"/>
      <c r="G1008" s="16"/>
      <c r="H1008" s="16"/>
    </row>
    <row r="1009" spans="2:8" s="12" customFormat="1">
      <c r="B1009" s="156" t="s">
        <v>3146</v>
      </c>
      <c r="C1009" s="157">
        <v>2</v>
      </c>
      <c r="F1009" s="16"/>
      <c r="G1009" s="16"/>
      <c r="H1009" s="16"/>
    </row>
    <row r="1010" spans="2:8" s="12" customFormat="1">
      <c r="B1010" s="156" t="s">
        <v>3147</v>
      </c>
      <c r="C1010" s="157">
        <v>88</v>
      </c>
      <c r="F1010" s="16"/>
      <c r="G1010" s="16"/>
      <c r="H1010" s="16"/>
    </row>
    <row r="1011" spans="2:8" s="12" customFormat="1">
      <c r="B1011" s="156" t="s">
        <v>3148</v>
      </c>
      <c r="C1011" s="157">
        <v>274</v>
      </c>
      <c r="F1011" s="16"/>
      <c r="G1011" s="16"/>
      <c r="H1011" s="16"/>
    </row>
    <row r="1012" spans="2:8" s="12" customFormat="1">
      <c r="B1012" s="156" t="s">
        <v>3149</v>
      </c>
      <c r="C1012" s="157">
        <v>2</v>
      </c>
      <c r="F1012" s="16"/>
      <c r="G1012" s="16"/>
      <c r="H1012" s="16"/>
    </row>
    <row r="1013" spans="2:8" s="12" customFormat="1">
      <c r="B1013" s="156" t="s">
        <v>3150</v>
      </c>
      <c r="C1013" s="157">
        <v>171</v>
      </c>
      <c r="F1013" s="16"/>
      <c r="G1013" s="16"/>
      <c r="H1013" s="16"/>
    </row>
    <row r="1014" spans="2:8" s="12" customFormat="1">
      <c r="B1014" s="156" t="s">
        <v>3151</v>
      </c>
      <c r="C1014" s="157">
        <v>134550</v>
      </c>
      <c r="F1014" s="16"/>
      <c r="G1014" s="16"/>
      <c r="H1014" s="16"/>
    </row>
    <row r="1015" spans="2:8" s="12" customFormat="1">
      <c r="B1015" s="156" t="s">
        <v>3152</v>
      </c>
      <c r="C1015" s="157">
        <v>128</v>
      </c>
      <c r="F1015" s="16"/>
      <c r="G1015" s="16"/>
      <c r="H1015" s="16"/>
    </row>
    <row r="1016" spans="2:8" s="12" customFormat="1">
      <c r="B1016" s="156" t="s">
        <v>3153</v>
      </c>
      <c r="C1016" s="157">
        <v>372</v>
      </c>
      <c r="F1016" s="16"/>
      <c r="G1016" s="16"/>
      <c r="H1016" s="16"/>
    </row>
    <row r="1017" spans="2:8" s="12" customFormat="1">
      <c r="B1017" s="156" t="s">
        <v>3154</v>
      </c>
      <c r="C1017" s="157">
        <v>117</v>
      </c>
      <c r="F1017" s="16"/>
      <c r="G1017" s="16"/>
      <c r="H1017" s="16"/>
    </row>
    <row r="1018" spans="2:8" s="12" customFormat="1">
      <c r="B1018" s="156" t="s">
        <v>3155</v>
      </c>
      <c r="C1018" s="157">
        <v>1405</v>
      </c>
      <c r="F1018" s="16"/>
      <c r="G1018" s="16"/>
      <c r="H1018" s="16"/>
    </row>
    <row r="1019" spans="2:8" s="12" customFormat="1">
      <c r="B1019" s="156" t="s">
        <v>3156</v>
      </c>
      <c r="C1019" s="157">
        <v>80</v>
      </c>
      <c r="F1019" s="16"/>
      <c r="G1019" s="16"/>
      <c r="H1019" s="16"/>
    </row>
    <row r="1020" spans="2:8" s="12" customFormat="1">
      <c r="B1020" s="156" t="s">
        <v>3157</v>
      </c>
      <c r="C1020" s="157">
        <v>612</v>
      </c>
      <c r="F1020" s="16"/>
      <c r="G1020" s="16"/>
      <c r="H1020" s="16"/>
    </row>
    <row r="1021" spans="2:8" s="12" customFormat="1">
      <c r="B1021" s="156" t="s">
        <v>3158</v>
      </c>
      <c r="C1021" s="157">
        <v>756</v>
      </c>
      <c r="F1021" s="16"/>
      <c r="G1021" s="16"/>
      <c r="H1021" s="16"/>
    </row>
    <row r="1022" spans="2:8" s="12" customFormat="1">
      <c r="B1022" s="156" t="s">
        <v>3159</v>
      </c>
      <c r="C1022" s="157">
        <v>27</v>
      </c>
      <c r="F1022" s="16"/>
      <c r="G1022" s="16"/>
      <c r="H1022" s="16"/>
    </row>
    <row r="1023" spans="2:8" s="12" customFormat="1">
      <c r="B1023" s="156" t="s">
        <v>3160</v>
      </c>
      <c r="C1023" s="157">
        <v>171</v>
      </c>
      <c r="F1023" s="16"/>
      <c r="G1023" s="16"/>
      <c r="H1023" s="16"/>
    </row>
    <row r="1024" spans="2:8" s="12" customFormat="1">
      <c r="B1024" s="156" t="s">
        <v>3161</v>
      </c>
      <c r="C1024" s="157">
        <v>798</v>
      </c>
      <c r="F1024" s="16"/>
      <c r="G1024" s="16"/>
      <c r="H1024" s="16"/>
    </row>
    <row r="1025" spans="2:8" s="12" customFormat="1">
      <c r="B1025" s="156" t="s">
        <v>3162</v>
      </c>
      <c r="C1025" s="157">
        <v>384</v>
      </c>
      <c r="F1025" s="16"/>
      <c r="G1025" s="16"/>
      <c r="H1025" s="16"/>
    </row>
    <row r="1026" spans="2:8" s="12" customFormat="1">
      <c r="B1026" s="156" t="s">
        <v>3163</v>
      </c>
      <c r="C1026" s="157">
        <v>2</v>
      </c>
      <c r="F1026" s="16"/>
      <c r="G1026" s="16"/>
      <c r="H1026" s="16"/>
    </row>
    <row r="1027" spans="2:8" s="12" customFormat="1">
      <c r="B1027" s="156" t="s">
        <v>3164</v>
      </c>
      <c r="C1027" s="157">
        <v>33</v>
      </c>
      <c r="F1027" s="16"/>
      <c r="G1027" s="16"/>
      <c r="H1027" s="16"/>
    </row>
    <row r="1028" spans="2:8" s="12" customFormat="1">
      <c r="B1028" s="156" t="s">
        <v>3165</v>
      </c>
      <c r="C1028" s="157">
        <v>23</v>
      </c>
      <c r="F1028" s="16"/>
      <c r="G1028" s="16"/>
      <c r="H1028" s="16"/>
    </row>
    <row r="1029" spans="2:8" s="12" customFormat="1">
      <c r="B1029" s="156" t="s">
        <v>3166</v>
      </c>
      <c r="C1029" s="157">
        <v>104</v>
      </c>
      <c r="F1029" s="16"/>
      <c r="G1029" s="16"/>
      <c r="H1029" s="16"/>
    </row>
    <row r="1030" spans="2:8" s="12" customFormat="1">
      <c r="B1030" s="156" t="s">
        <v>3167</v>
      </c>
      <c r="C1030" s="157">
        <v>550</v>
      </c>
      <c r="F1030" s="16"/>
      <c r="G1030" s="16"/>
      <c r="H1030" s="16"/>
    </row>
    <row r="1031" spans="2:8" s="12" customFormat="1">
      <c r="B1031" s="156" t="s">
        <v>3168</v>
      </c>
      <c r="C1031" s="157">
        <v>183</v>
      </c>
      <c r="F1031" s="16"/>
      <c r="G1031" s="16"/>
      <c r="H1031" s="16"/>
    </row>
    <row r="1032" spans="2:8" s="12" customFormat="1">
      <c r="B1032" s="156" t="s">
        <v>3169</v>
      </c>
      <c r="C1032" s="157">
        <v>11</v>
      </c>
      <c r="F1032" s="16"/>
      <c r="G1032" s="16"/>
      <c r="H1032" s="16"/>
    </row>
    <row r="1033" spans="2:8" s="12" customFormat="1">
      <c r="B1033" s="156" t="s">
        <v>3170</v>
      </c>
      <c r="C1033" s="157">
        <v>340</v>
      </c>
      <c r="F1033" s="16"/>
      <c r="G1033" s="16"/>
      <c r="H1033" s="16"/>
    </row>
    <row r="1034" spans="2:8" s="12" customFormat="1">
      <c r="B1034" s="156" t="s">
        <v>3171</v>
      </c>
      <c r="C1034" s="157">
        <v>18</v>
      </c>
      <c r="F1034" s="16"/>
      <c r="G1034" s="16"/>
      <c r="H1034" s="16"/>
    </row>
    <row r="1035" spans="2:8" s="12" customFormat="1">
      <c r="B1035" s="156" t="s">
        <v>3172</v>
      </c>
      <c r="C1035" s="157">
        <v>109</v>
      </c>
      <c r="F1035" s="16"/>
      <c r="G1035" s="16"/>
      <c r="H1035" s="16"/>
    </row>
    <row r="1036" spans="2:8" s="12" customFormat="1">
      <c r="B1036" s="156" t="s">
        <v>3173</v>
      </c>
      <c r="C1036" s="157">
        <v>569</v>
      </c>
      <c r="F1036" s="16"/>
      <c r="G1036" s="16"/>
      <c r="H1036" s="16"/>
    </row>
    <row r="1037" spans="2:8" s="12" customFormat="1">
      <c r="B1037" s="156" t="s">
        <v>3174</v>
      </c>
      <c r="C1037" s="157">
        <v>16</v>
      </c>
      <c r="F1037" s="16"/>
      <c r="G1037" s="16"/>
      <c r="H1037" s="16"/>
    </row>
    <row r="1038" spans="2:8" s="12" customFormat="1">
      <c r="B1038" s="156" t="s">
        <v>3175</v>
      </c>
      <c r="C1038" s="157">
        <v>193</v>
      </c>
      <c r="F1038" s="16"/>
      <c r="G1038" s="16"/>
      <c r="H1038" s="16"/>
    </row>
    <row r="1039" spans="2:8" s="12" customFormat="1">
      <c r="B1039" s="156" t="s">
        <v>3176</v>
      </c>
      <c r="C1039" s="157">
        <v>2242</v>
      </c>
      <c r="F1039" s="16"/>
      <c r="G1039" s="16"/>
      <c r="H1039" s="16"/>
    </row>
    <row r="1040" spans="2:8" s="12" customFormat="1">
      <c r="B1040" s="156" t="s">
        <v>3177</v>
      </c>
      <c r="C1040" s="157">
        <v>498</v>
      </c>
      <c r="F1040" s="16"/>
      <c r="G1040" s="16"/>
      <c r="H1040" s="16"/>
    </row>
    <row r="1041" spans="2:8" s="12" customFormat="1">
      <c r="B1041" s="156" t="s">
        <v>3178</v>
      </c>
      <c r="C1041" s="157">
        <v>3485</v>
      </c>
      <c r="F1041" s="16"/>
      <c r="G1041" s="16"/>
      <c r="H1041" s="16"/>
    </row>
    <row r="1042" spans="2:8" s="12" customFormat="1">
      <c r="B1042" s="156" t="s">
        <v>3179</v>
      </c>
      <c r="C1042" s="157">
        <v>1326</v>
      </c>
      <c r="F1042" s="16"/>
      <c r="G1042" s="16"/>
      <c r="H1042" s="16"/>
    </row>
    <row r="1043" spans="2:8" s="12" customFormat="1">
      <c r="B1043" s="156" t="s">
        <v>3180</v>
      </c>
      <c r="C1043" s="157">
        <v>178</v>
      </c>
      <c r="F1043" s="16"/>
      <c r="G1043" s="16"/>
      <c r="H1043" s="16"/>
    </row>
    <row r="1044" spans="2:8" s="12" customFormat="1">
      <c r="B1044" s="156" t="s">
        <v>3181</v>
      </c>
      <c r="C1044" s="157">
        <v>236</v>
      </c>
      <c r="F1044" s="16"/>
      <c r="G1044" s="16"/>
      <c r="H1044" s="16"/>
    </row>
    <row r="1045" spans="2:8" s="12" customFormat="1">
      <c r="B1045" s="156" t="s">
        <v>3182</v>
      </c>
      <c r="C1045" s="157">
        <v>3781</v>
      </c>
      <c r="F1045" s="16"/>
      <c r="G1045" s="16"/>
      <c r="H1045" s="16"/>
    </row>
    <row r="1046" spans="2:8" s="12" customFormat="1">
      <c r="B1046" s="156" t="s">
        <v>3183</v>
      </c>
      <c r="C1046" s="157">
        <v>1498</v>
      </c>
      <c r="F1046" s="16"/>
      <c r="G1046" s="16"/>
      <c r="H1046" s="16"/>
    </row>
    <row r="1047" spans="2:8" s="12" customFormat="1">
      <c r="B1047" s="156" t="s">
        <v>3184</v>
      </c>
      <c r="C1047" s="157">
        <v>165</v>
      </c>
      <c r="F1047" s="16"/>
      <c r="G1047" s="16"/>
      <c r="H1047" s="16"/>
    </row>
    <row r="1048" spans="2:8" s="12" customFormat="1">
      <c r="B1048" s="156" t="s">
        <v>3185</v>
      </c>
      <c r="C1048" s="157">
        <v>563</v>
      </c>
      <c r="F1048" s="16"/>
      <c r="G1048" s="16"/>
      <c r="H1048" s="16"/>
    </row>
    <row r="1049" spans="2:8" s="12" customFormat="1">
      <c r="B1049" s="156" t="s">
        <v>3186</v>
      </c>
      <c r="C1049" s="157">
        <v>849</v>
      </c>
      <c r="F1049" s="16"/>
      <c r="G1049" s="16"/>
      <c r="H1049" s="16"/>
    </row>
    <row r="1050" spans="2:8" s="12" customFormat="1">
      <c r="B1050" s="156" t="s">
        <v>3187</v>
      </c>
      <c r="C1050" s="157">
        <v>35</v>
      </c>
      <c r="F1050" s="16"/>
      <c r="G1050" s="16"/>
      <c r="H1050" s="16"/>
    </row>
    <row r="1051" spans="2:8" s="12" customFormat="1">
      <c r="B1051" s="156" t="s">
        <v>3188</v>
      </c>
      <c r="C1051" s="157">
        <v>532</v>
      </c>
      <c r="F1051" s="16"/>
      <c r="G1051" s="16"/>
      <c r="H1051" s="16"/>
    </row>
    <row r="1052" spans="2:8" s="12" customFormat="1">
      <c r="B1052" s="156" t="s">
        <v>3189</v>
      </c>
      <c r="C1052" s="157">
        <v>188</v>
      </c>
      <c r="F1052" s="16"/>
      <c r="G1052" s="16"/>
      <c r="H1052" s="16"/>
    </row>
    <row r="1053" spans="2:8" s="12" customFormat="1">
      <c r="B1053" s="156" t="s">
        <v>3190</v>
      </c>
      <c r="C1053" s="157">
        <v>1522</v>
      </c>
      <c r="F1053" s="16"/>
      <c r="G1053" s="16"/>
      <c r="H1053" s="16"/>
    </row>
    <row r="1054" spans="2:8" s="12" customFormat="1">
      <c r="B1054" s="156" t="s">
        <v>3191</v>
      </c>
      <c r="C1054" s="157">
        <v>1971</v>
      </c>
      <c r="F1054" s="16"/>
      <c r="G1054" s="16"/>
      <c r="H1054" s="16"/>
    </row>
    <row r="1055" spans="2:8" s="12" customFormat="1">
      <c r="B1055" s="156" t="s">
        <v>3192</v>
      </c>
      <c r="C1055" s="157">
        <v>827</v>
      </c>
      <c r="F1055" s="16"/>
      <c r="G1055" s="16"/>
      <c r="H1055" s="16"/>
    </row>
    <row r="1056" spans="2:8" s="12" customFormat="1">
      <c r="B1056" s="156" t="s">
        <v>3193</v>
      </c>
      <c r="C1056" s="157">
        <v>3362</v>
      </c>
      <c r="F1056" s="16"/>
      <c r="G1056" s="16"/>
      <c r="H1056" s="16"/>
    </row>
    <row r="1057" spans="2:8" s="12" customFormat="1">
      <c r="B1057" s="156" t="s">
        <v>3194</v>
      </c>
      <c r="C1057" s="157">
        <v>952</v>
      </c>
      <c r="F1057" s="16"/>
      <c r="G1057" s="16"/>
      <c r="H1057" s="16"/>
    </row>
    <row r="1058" spans="2:8" s="12" customFormat="1">
      <c r="B1058" s="156" t="s">
        <v>3195</v>
      </c>
      <c r="C1058" s="157">
        <v>88</v>
      </c>
      <c r="F1058" s="16"/>
      <c r="G1058" s="16"/>
      <c r="H1058" s="16"/>
    </row>
    <row r="1059" spans="2:8" s="12" customFormat="1">
      <c r="B1059" s="156" t="s">
        <v>3196</v>
      </c>
      <c r="C1059" s="157">
        <v>136</v>
      </c>
      <c r="F1059" s="16"/>
      <c r="G1059" s="16"/>
      <c r="H1059" s="16"/>
    </row>
    <row r="1060" spans="2:8" s="12" customFormat="1">
      <c r="B1060" s="156" t="s">
        <v>3197</v>
      </c>
      <c r="C1060" s="157">
        <v>450</v>
      </c>
      <c r="F1060" s="16"/>
      <c r="G1060" s="16"/>
      <c r="H1060" s="16"/>
    </row>
    <row r="1061" spans="2:8" s="12" customFormat="1">
      <c r="B1061" s="156" t="s">
        <v>3198</v>
      </c>
      <c r="C1061" s="157">
        <v>7420000</v>
      </c>
      <c r="F1061" s="16"/>
      <c r="G1061" s="16"/>
      <c r="H1061" s="16"/>
    </row>
    <row r="1062" spans="2:8" s="12" customFormat="1">
      <c r="B1062" s="156" t="s">
        <v>3199</v>
      </c>
      <c r="C1062" s="157">
        <v>571</v>
      </c>
      <c r="F1062" s="16"/>
      <c r="G1062" s="16"/>
      <c r="H1062" s="16"/>
    </row>
    <row r="1063" spans="2:8" s="12" customFormat="1">
      <c r="B1063" s="156" t="s">
        <v>3200</v>
      </c>
      <c r="C1063" s="157">
        <v>84100</v>
      </c>
      <c r="F1063" s="16"/>
      <c r="G1063" s="16"/>
      <c r="H1063" s="16"/>
    </row>
    <row r="1064" spans="2:8" s="12" customFormat="1">
      <c r="B1064" s="156" t="s">
        <v>3201</v>
      </c>
      <c r="C1064" s="157">
        <v>663</v>
      </c>
      <c r="F1064" s="16"/>
      <c r="G1064" s="16"/>
      <c r="H1064" s="16"/>
    </row>
    <row r="1065" spans="2:8" s="12" customFormat="1">
      <c r="B1065" s="156" t="s">
        <v>3202</v>
      </c>
      <c r="C1065" s="157">
        <v>2752</v>
      </c>
      <c r="F1065" s="16"/>
      <c r="G1065" s="16"/>
      <c r="H1065" s="16"/>
    </row>
    <row r="1066" spans="2:8" s="12" customFormat="1">
      <c r="B1066" s="156" t="s">
        <v>3203</v>
      </c>
      <c r="C1066" s="157">
        <v>82</v>
      </c>
      <c r="F1066" s="16"/>
      <c r="G1066" s="16"/>
      <c r="H1066" s="16"/>
    </row>
    <row r="1067" spans="2:8" s="12" customFormat="1">
      <c r="B1067" s="156" t="s">
        <v>3204</v>
      </c>
      <c r="C1067" s="157">
        <v>264</v>
      </c>
      <c r="F1067" s="16"/>
      <c r="G1067" s="16"/>
      <c r="H1067" s="16"/>
    </row>
    <row r="1068" spans="2:8" s="12" customFormat="1">
      <c r="B1068" s="156" t="s">
        <v>3205</v>
      </c>
      <c r="C1068" s="157">
        <v>5</v>
      </c>
      <c r="F1068" s="16"/>
      <c r="G1068" s="16"/>
      <c r="H1068" s="16"/>
    </row>
    <row r="1069" spans="2:8" s="12" customFormat="1">
      <c r="B1069" s="156" t="s">
        <v>3206</v>
      </c>
      <c r="C1069" s="157">
        <v>1119</v>
      </c>
      <c r="F1069" s="16"/>
      <c r="G1069" s="16"/>
      <c r="H1069" s="16"/>
    </row>
    <row r="1070" spans="2:8" s="12" customFormat="1">
      <c r="B1070" s="156" t="s">
        <v>3207</v>
      </c>
      <c r="C1070" s="157">
        <v>11</v>
      </c>
      <c r="F1070" s="16"/>
      <c r="G1070" s="16"/>
      <c r="H1070" s="16"/>
    </row>
    <row r="1071" spans="2:8" s="12" customFormat="1">
      <c r="B1071" s="156" t="s">
        <v>3208</v>
      </c>
      <c r="C1071" s="157">
        <v>311</v>
      </c>
      <c r="F1071" s="16"/>
      <c r="G1071" s="16"/>
      <c r="H1071" s="16"/>
    </row>
    <row r="1072" spans="2:8" s="12" customFormat="1">
      <c r="B1072" s="156" t="s">
        <v>3209</v>
      </c>
      <c r="C1072" s="157">
        <v>186</v>
      </c>
      <c r="F1072" s="16"/>
      <c r="G1072" s="16"/>
      <c r="H1072" s="16"/>
    </row>
    <row r="1073" spans="2:8" s="12" customFormat="1">
      <c r="B1073" s="156" t="s">
        <v>3210</v>
      </c>
      <c r="C1073" s="157">
        <v>26</v>
      </c>
      <c r="F1073" s="16"/>
      <c r="G1073" s="16"/>
      <c r="H1073" s="16"/>
    </row>
    <row r="1074" spans="2:8" s="12" customFormat="1">
      <c r="B1074" s="156" t="s">
        <v>3211</v>
      </c>
      <c r="C1074" s="157">
        <v>405</v>
      </c>
      <c r="F1074" s="16"/>
      <c r="G1074" s="16"/>
      <c r="H1074" s="16"/>
    </row>
    <row r="1075" spans="2:8" s="12" customFormat="1">
      <c r="B1075" s="156" t="s">
        <v>3212</v>
      </c>
      <c r="C1075" s="157">
        <v>17</v>
      </c>
      <c r="F1075" s="16"/>
      <c r="G1075" s="16"/>
      <c r="H1075" s="16"/>
    </row>
    <row r="1076" spans="2:8" s="12" customFormat="1">
      <c r="B1076" s="156" t="s">
        <v>3213</v>
      </c>
      <c r="C1076" s="157">
        <v>1309</v>
      </c>
      <c r="F1076" s="16"/>
      <c r="G1076" s="16"/>
      <c r="H1076" s="16"/>
    </row>
    <row r="1077" spans="2:8" s="12" customFormat="1">
      <c r="B1077" s="156" t="s">
        <v>3214</v>
      </c>
      <c r="C1077" s="157">
        <v>366</v>
      </c>
      <c r="F1077" s="16"/>
      <c r="G1077" s="16"/>
      <c r="H1077" s="16"/>
    </row>
    <row r="1078" spans="2:8" s="12" customFormat="1">
      <c r="B1078" s="156" t="s">
        <v>3215</v>
      </c>
      <c r="C1078" s="157">
        <v>38</v>
      </c>
      <c r="F1078" s="16"/>
      <c r="G1078" s="16"/>
      <c r="H1078" s="16"/>
    </row>
    <row r="1079" spans="2:8" s="12" customFormat="1">
      <c r="B1079" s="156" t="s">
        <v>3216</v>
      </c>
      <c r="C1079" s="157">
        <v>1095</v>
      </c>
      <c r="F1079" s="16"/>
      <c r="G1079" s="16"/>
      <c r="H1079" s="16"/>
    </row>
    <row r="1080" spans="2:8" s="12" customFormat="1">
      <c r="B1080" s="156" t="s">
        <v>3217</v>
      </c>
      <c r="C1080" s="157">
        <v>4</v>
      </c>
      <c r="F1080" s="16"/>
      <c r="G1080" s="16"/>
      <c r="H1080" s="16"/>
    </row>
    <row r="1081" spans="2:8" s="12" customFormat="1">
      <c r="B1081" s="156" t="s">
        <v>3218</v>
      </c>
      <c r="C1081" s="157">
        <v>726</v>
      </c>
      <c r="F1081" s="16"/>
      <c r="G1081" s="16"/>
      <c r="H1081" s="16"/>
    </row>
    <row r="1082" spans="2:8" s="12" customFormat="1">
      <c r="B1082" s="156" t="s">
        <v>3219</v>
      </c>
      <c r="C1082" s="157">
        <v>7</v>
      </c>
      <c r="F1082" s="16"/>
      <c r="G1082" s="16"/>
      <c r="H1082" s="16"/>
    </row>
    <row r="1083" spans="2:8" s="12" customFormat="1">
      <c r="B1083" s="156" t="s">
        <v>3220</v>
      </c>
      <c r="C1083" s="157">
        <v>1350</v>
      </c>
      <c r="F1083" s="16"/>
      <c r="G1083" s="16"/>
      <c r="H1083" s="16"/>
    </row>
    <row r="1084" spans="2:8" s="12" customFormat="1">
      <c r="B1084" s="156" t="s">
        <v>3221</v>
      </c>
      <c r="C1084" s="157">
        <v>410</v>
      </c>
      <c r="F1084" s="16"/>
      <c r="G1084" s="16"/>
      <c r="H1084" s="16"/>
    </row>
    <row r="1085" spans="2:8" s="12" customFormat="1">
      <c r="B1085" s="156" t="s">
        <v>3222</v>
      </c>
      <c r="C1085" s="157">
        <v>2324</v>
      </c>
      <c r="F1085" s="16"/>
      <c r="G1085" s="16"/>
      <c r="H1085" s="16"/>
    </row>
    <row r="1086" spans="2:8" s="12" customFormat="1">
      <c r="B1086" s="156" t="s">
        <v>3223</v>
      </c>
      <c r="C1086" s="157">
        <v>211</v>
      </c>
      <c r="F1086" s="16"/>
      <c r="G1086" s="16"/>
      <c r="H1086" s="16"/>
    </row>
    <row r="1087" spans="2:8" s="12" customFormat="1">
      <c r="B1087" s="156" t="s">
        <v>3224</v>
      </c>
      <c r="C1087" s="157">
        <v>639</v>
      </c>
      <c r="F1087" s="16"/>
      <c r="G1087" s="16"/>
      <c r="H1087" s="16"/>
    </row>
    <row r="1088" spans="2:8" s="12" customFormat="1">
      <c r="B1088" s="156" t="s">
        <v>3225</v>
      </c>
      <c r="C1088" s="157">
        <v>11</v>
      </c>
      <c r="F1088" s="16"/>
      <c r="G1088" s="16"/>
      <c r="H1088" s="16"/>
    </row>
    <row r="1089" spans="2:8" s="12" customFormat="1">
      <c r="B1089" s="156" t="s">
        <v>3226</v>
      </c>
      <c r="C1089" s="157">
        <v>522</v>
      </c>
      <c r="F1089" s="16"/>
      <c r="G1089" s="16"/>
      <c r="H1089" s="16"/>
    </row>
    <row r="1090" spans="2:8" s="12" customFormat="1">
      <c r="B1090" s="156" t="s">
        <v>3227</v>
      </c>
      <c r="C1090" s="157">
        <v>2867</v>
      </c>
      <c r="F1090" s="16"/>
      <c r="G1090" s="16"/>
      <c r="H1090" s="16"/>
    </row>
    <row r="1091" spans="2:8" s="12" customFormat="1">
      <c r="B1091" s="156" t="s">
        <v>3228</v>
      </c>
      <c r="C1091" s="157">
        <v>126</v>
      </c>
      <c r="F1091" s="16"/>
      <c r="G1091" s="16"/>
      <c r="H1091" s="16"/>
    </row>
    <row r="1092" spans="2:8" s="12" customFormat="1">
      <c r="B1092" s="156" t="s">
        <v>3229</v>
      </c>
      <c r="C1092" s="157">
        <v>97</v>
      </c>
      <c r="F1092" s="16"/>
      <c r="G1092" s="16"/>
      <c r="H1092" s="16"/>
    </row>
    <row r="1093" spans="2:8" s="12" customFormat="1">
      <c r="B1093" s="156" t="s">
        <v>3230</v>
      </c>
      <c r="C1093" s="157">
        <v>433</v>
      </c>
      <c r="F1093" s="16"/>
      <c r="G1093" s="16"/>
      <c r="H1093" s="16"/>
    </row>
    <row r="1094" spans="2:8" s="12" customFormat="1">
      <c r="B1094" s="156" t="s">
        <v>3231</v>
      </c>
      <c r="C1094" s="157">
        <v>288750</v>
      </c>
      <c r="F1094" s="16"/>
      <c r="G1094" s="16"/>
      <c r="H1094" s="16"/>
    </row>
    <row r="1095" spans="2:8" s="12" customFormat="1">
      <c r="B1095" s="156" t="s">
        <v>3232</v>
      </c>
      <c r="C1095" s="157">
        <v>4</v>
      </c>
      <c r="F1095" s="16"/>
      <c r="G1095" s="16"/>
      <c r="H1095" s="16"/>
    </row>
    <row r="1096" spans="2:8" s="12" customFormat="1">
      <c r="B1096" s="156" t="s">
        <v>3233</v>
      </c>
      <c r="C1096" s="157">
        <v>169</v>
      </c>
      <c r="F1096" s="16"/>
      <c r="G1096" s="16"/>
      <c r="H1096" s="16"/>
    </row>
    <row r="1097" spans="2:8" s="12" customFormat="1">
      <c r="B1097" s="156" t="s">
        <v>3234</v>
      </c>
      <c r="C1097" s="157">
        <v>287</v>
      </c>
      <c r="F1097" s="16"/>
      <c r="G1097" s="16"/>
      <c r="H1097" s="16"/>
    </row>
    <row r="1098" spans="2:8" s="12" customFormat="1">
      <c r="B1098" s="156" t="s">
        <v>3235</v>
      </c>
      <c r="C1098" s="157">
        <v>144</v>
      </c>
      <c r="F1098" s="16"/>
      <c r="G1098" s="16"/>
      <c r="H1098" s="16"/>
    </row>
    <row r="1099" spans="2:8" s="12" customFormat="1">
      <c r="B1099" s="156" t="s">
        <v>3236</v>
      </c>
      <c r="C1099" s="157">
        <v>749</v>
      </c>
      <c r="F1099" s="16"/>
      <c r="G1099" s="16"/>
      <c r="H1099" s="16"/>
    </row>
    <row r="1100" spans="2:8" s="12" customFormat="1">
      <c r="B1100" s="156" t="s">
        <v>3237</v>
      </c>
      <c r="C1100" s="157">
        <v>36</v>
      </c>
      <c r="F1100" s="16"/>
      <c r="G1100" s="16"/>
      <c r="H1100" s="16"/>
    </row>
    <row r="1101" spans="2:8" s="12" customFormat="1">
      <c r="B1101" s="156" t="s">
        <v>3238</v>
      </c>
      <c r="C1101" s="157">
        <v>269</v>
      </c>
      <c r="F1101" s="16"/>
      <c r="G1101" s="16"/>
      <c r="H1101" s="16"/>
    </row>
    <row r="1102" spans="2:8" s="12" customFormat="1">
      <c r="B1102" s="156" t="s">
        <v>3239</v>
      </c>
      <c r="C1102" s="157">
        <v>73</v>
      </c>
      <c r="F1102" s="16"/>
      <c r="G1102" s="16"/>
      <c r="H1102" s="16"/>
    </row>
    <row r="1103" spans="2:8" s="12" customFormat="1">
      <c r="B1103" s="156" t="s">
        <v>3240</v>
      </c>
      <c r="C1103" s="157">
        <v>285</v>
      </c>
      <c r="F1103" s="16"/>
      <c r="G1103" s="16"/>
      <c r="H1103" s="16"/>
    </row>
    <row r="1104" spans="2:8" s="12" customFormat="1">
      <c r="B1104" s="156" t="s">
        <v>3241</v>
      </c>
      <c r="C1104" s="157">
        <v>15000</v>
      </c>
      <c r="F1104" s="16"/>
      <c r="G1104" s="16"/>
      <c r="H1104" s="16"/>
    </row>
    <row r="1105" spans="2:8" s="12" customFormat="1">
      <c r="B1105" s="156" t="s">
        <v>3242</v>
      </c>
      <c r="C1105" s="157">
        <v>144000</v>
      </c>
      <c r="F1105" s="16"/>
      <c r="G1105" s="16"/>
      <c r="H1105" s="16"/>
    </row>
    <row r="1106" spans="2:8" s="12" customFormat="1">
      <c r="B1106" s="156" t="s">
        <v>3243</v>
      </c>
      <c r="C1106" s="157">
        <v>1480</v>
      </c>
      <c r="F1106" s="16"/>
      <c r="G1106" s="16"/>
      <c r="H1106" s="16"/>
    </row>
    <row r="1107" spans="2:8" s="12" customFormat="1">
      <c r="B1107" s="156" t="s">
        <v>3244</v>
      </c>
      <c r="C1107" s="157">
        <v>2</v>
      </c>
      <c r="F1107" s="16"/>
      <c r="G1107" s="16"/>
      <c r="H1107" s="16"/>
    </row>
    <row r="1108" spans="2:8" s="12" customFormat="1">
      <c r="B1108" s="156" t="s">
        <v>3245</v>
      </c>
      <c r="C1108" s="157">
        <v>183</v>
      </c>
      <c r="F1108" s="16"/>
      <c r="G1108" s="16"/>
      <c r="H1108" s="16"/>
    </row>
    <row r="1109" spans="2:8" s="12" customFormat="1">
      <c r="B1109" s="156" t="s">
        <v>3246</v>
      </c>
      <c r="C1109" s="157">
        <v>607</v>
      </c>
      <c r="F1109" s="16"/>
      <c r="G1109" s="16"/>
      <c r="H1109" s="16"/>
    </row>
    <row r="1110" spans="2:8" s="12" customFormat="1">
      <c r="B1110" s="156" t="s">
        <v>3247</v>
      </c>
      <c r="C1110" s="157">
        <v>308</v>
      </c>
      <c r="F1110" s="16"/>
      <c r="G1110" s="16"/>
      <c r="H1110" s="16"/>
    </row>
    <row r="1111" spans="2:8" s="12" customFormat="1">
      <c r="B1111" s="156" t="s">
        <v>3248</v>
      </c>
      <c r="C1111" s="157">
        <v>768</v>
      </c>
      <c r="F1111" s="16"/>
      <c r="G1111" s="16"/>
      <c r="H1111" s="16"/>
    </row>
    <row r="1112" spans="2:8" s="12" customFormat="1">
      <c r="B1112" s="156" t="s">
        <v>3249</v>
      </c>
      <c r="C1112" s="157">
        <v>625</v>
      </c>
      <c r="F1112" s="16"/>
      <c r="G1112" s="16"/>
      <c r="H1112" s="16"/>
    </row>
    <row r="1113" spans="2:8" s="12" customFormat="1">
      <c r="B1113" s="156" t="s">
        <v>3250</v>
      </c>
      <c r="C1113" s="157">
        <v>488</v>
      </c>
      <c r="F1113" s="16"/>
      <c r="G1113" s="16"/>
      <c r="H1113" s="16"/>
    </row>
    <row r="1114" spans="2:8" s="12" customFormat="1">
      <c r="B1114" s="156" t="s">
        <v>3251</v>
      </c>
      <c r="C1114" s="157">
        <v>505</v>
      </c>
      <c r="F1114" s="16"/>
      <c r="G1114" s="16"/>
      <c r="H1114" s="16"/>
    </row>
    <row r="1115" spans="2:8" s="12" customFormat="1">
      <c r="B1115" s="156" t="s">
        <v>3252</v>
      </c>
      <c r="C1115" s="157">
        <v>140</v>
      </c>
      <c r="F1115" s="16"/>
      <c r="G1115" s="16"/>
      <c r="H1115" s="16"/>
    </row>
    <row r="1116" spans="2:8" s="12" customFormat="1">
      <c r="B1116" s="156" t="s">
        <v>3253</v>
      </c>
      <c r="C1116" s="157">
        <v>56</v>
      </c>
      <c r="F1116" s="16"/>
      <c r="G1116" s="16"/>
      <c r="H1116" s="16"/>
    </row>
    <row r="1117" spans="2:8" s="12" customFormat="1">
      <c r="B1117" s="156" t="s">
        <v>3254</v>
      </c>
      <c r="C1117" s="157">
        <v>81</v>
      </c>
      <c r="F1117" s="16"/>
      <c r="G1117" s="16"/>
      <c r="H1117" s="16"/>
    </row>
    <row r="1118" spans="2:8" s="12" customFormat="1">
      <c r="B1118" s="156" t="s">
        <v>3255</v>
      </c>
      <c r="C1118" s="157">
        <v>12</v>
      </c>
      <c r="F1118" s="16"/>
      <c r="G1118" s="16"/>
      <c r="H1118" s="16"/>
    </row>
    <row r="1119" spans="2:8" s="12" customFormat="1">
      <c r="B1119" s="156" t="s">
        <v>3256</v>
      </c>
      <c r="C1119" s="157">
        <v>97</v>
      </c>
      <c r="F1119" s="16"/>
      <c r="G1119" s="16"/>
      <c r="H1119" s="16"/>
    </row>
    <row r="1120" spans="2:8" s="12" customFormat="1">
      <c r="B1120" s="156" t="s">
        <v>3257</v>
      </c>
      <c r="C1120" s="157">
        <v>367</v>
      </c>
      <c r="F1120" s="16"/>
      <c r="G1120" s="16"/>
      <c r="H1120" s="16"/>
    </row>
    <row r="1121" spans="2:8" s="12" customFormat="1">
      <c r="B1121" s="156" t="s">
        <v>3258</v>
      </c>
      <c r="C1121" s="157">
        <v>477</v>
      </c>
      <c r="F1121" s="16"/>
      <c r="G1121" s="16"/>
      <c r="H1121" s="16"/>
    </row>
    <row r="1122" spans="2:8" s="12" customFormat="1">
      <c r="B1122" s="156" t="s">
        <v>3259</v>
      </c>
      <c r="C1122" s="157">
        <v>1058</v>
      </c>
      <c r="F1122" s="16"/>
      <c r="G1122" s="16"/>
      <c r="H1122" s="16"/>
    </row>
    <row r="1123" spans="2:8" s="12" customFormat="1">
      <c r="B1123" s="156" t="s">
        <v>3260</v>
      </c>
      <c r="C1123" s="157">
        <v>77</v>
      </c>
      <c r="F1123" s="16"/>
      <c r="G1123" s="16"/>
      <c r="H1123" s="16"/>
    </row>
    <row r="1124" spans="2:8" s="12" customFormat="1">
      <c r="B1124" s="156" t="s">
        <v>3261</v>
      </c>
      <c r="C1124" s="157">
        <v>1577</v>
      </c>
      <c r="F1124" s="16"/>
      <c r="G1124" s="16"/>
      <c r="H1124" s="16"/>
    </row>
    <row r="1125" spans="2:8" s="12" customFormat="1">
      <c r="B1125" s="156" t="s">
        <v>3262</v>
      </c>
      <c r="C1125" s="157">
        <v>214</v>
      </c>
      <c r="F1125" s="16"/>
      <c r="G1125" s="16"/>
      <c r="H1125" s="16"/>
    </row>
    <row r="1126" spans="2:8" s="12" customFormat="1">
      <c r="B1126" s="156" t="s">
        <v>3263</v>
      </c>
      <c r="C1126" s="157">
        <v>3890</v>
      </c>
      <c r="F1126" s="16"/>
      <c r="G1126" s="16"/>
      <c r="H1126" s="16"/>
    </row>
    <row r="1127" spans="2:8" s="12" customFormat="1">
      <c r="B1127" s="156" t="s">
        <v>3264</v>
      </c>
      <c r="C1127" s="157">
        <v>52</v>
      </c>
      <c r="F1127" s="16"/>
      <c r="G1127" s="16"/>
      <c r="H1127" s="16"/>
    </row>
    <row r="1128" spans="2:8" s="12" customFormat="1">
      <c r="B1128" s="156" t="s">
        <v>3265</v>
      </c>
      <c r="C1128" s="157">
        <v>138</v>
      </c>
      <c r="F1128" s="16"/>
      <c r="G1128" s="16"/>
      <c r="H1128" s="16"/>
    </row>
    <row r="1129" spans="2:8" s="12" customFormat="1">
      <c r="B1129" s="156" t="s">
        <v>3266</v>
      </c>
      <c r="C1129" s="157">
        <v>16</v>
      </c>
      <c r="F1129" s="16"/>
      <c r="G1129" s="16"/>
      <c r="H1129" s="16"/>
    </row>
    <row r="1130" spans="2:8" s="12" customFormat="1">
      <c r="B1130" s="156" t="s">
        <v>3267</v>
      </c>
      <c r="C1130" s="157">
        <v>854</v>
      </c>
      <c r="F1130" s="16"/>
      <c r="G1130" s="16"/>
      <c r="H1130" s="16"/>
    </row>
    <row r="1131" spans="2:8" s="12" customFormat="1">
      <c r="B1131" s="156" t="s">
        <v>3268</v>
      </c>
      <c r="C1131" s="157">
        <v>6</v>
      </c>
      <c r="F1131" s="16"/>
      <c r="G1131" s="16"/>
      <c r="H1131" s="16"/>
    </row>
    <row r="1132" spans="2:8" s="12" customFormat="1">
      <c r="B1132" s="156" t="s">
        <v>3072</v>
      </c>
      <c r="C1132" s="157">
        <v>758</v>
      </c>
      <c r="F1132" s="16"/>
      <c r="G1132" s="16"/>
      <c r="H1132" s="16"/>
    </row>
    <row r="1133" spans="2:8" s="12" customFormat="1">
      <c r="B1133" s="156" t="s">
        <v>3269</v>
      </c>
      <c r="C1133" s="157">
        <v>47</v>
      </c>
      <c r="F1133" s="16"/>
      <c r="G1133" s="16"/>
      <c r="H1133" s="16"/>
    </row>
    <row r="1134" spans="2:8" s="12" customFormat="1">
      <c r="B1134" s="156" t="s">
        <v>3270</v>
      </c>
      <c r="C1134" s="157">
        <v>287</v>
      </c>
      <c r="F1134" s="16"/>
      <c r="G1134" s="16"/>
      <c r="H1134" s="16"/>
    </row>
    <row r="1135" spans="2:8" s="12" customFormat="1">
      <c r="B1135" s="156" t="s">
        <v>3271</v>
      </c>
      <c r="C1135" s="157">
        <v>126</v>
      </c>
      <c r="F1135" s="16"/>
      <c r="G1135" s="16"/>
      <c r="H1135" s="16"/>
    </row>
    <row r="1136" spans="2:8" s="12" customFormat="1">
      <c r="B1136" s="156" t="s">
        <v>3272</v>
      </c>
      <c r="C1136" s="157">
        <v>3918</v>
      </c>
      <c r="F1136" s="16"/>
      <c r="G1136" s="16"/>
      <c r="H1136" s="16"/>
    </row>
    <row r="1137" spans="2:8" s="12" customFormat="1">
      <c r="B1137" s="156" t="s">
        <v>3273</v>
      </c>
      <c r="C1137" s="157">
        <v>212</v>
      </c>
      <c r="F1137" s="16"/>
      <c r="G1137" s="16"/>
      <c r="H1137" s="16"/>
    </row>
    <row r="1138" spans="2:8" s="12" customFormat="1">
      <c r="B1138" s="156" t="s">
        <v>3274</v>
      </c>
      <c r="C1138" s="157">
        <v>69</v>
      </c>
      <c r="F1138" s="16"/>
      <c r="G1138" s="16"/>
      <c r="H1138" s="16"/>
    </row>
    <row r="1139" spans="2:8" s="12" customFormat="1">
      <c r="B1139" s="156" t="s">
        <v>3275</v>
      </c>
      <c r="C1139" s="157">
        <v>300</v>
      </c>
      <c r="F1139" s="16"/>
      <c r="G1139" s="16"/>
      <c r="H1139" s="16"/>
    </row>
    <row r="1140" spans="2:8" s="12" customFormat="1">
      <c r="B1140" s="156" t="s">
        <v>3276</v>
      </c>
      <c r="C1140" s="157">
        <v>98</v>
      </c>
      <c r="F1140" s="16"/>
      <c r="G1140" s="16"/>
      <c r="H1140" s="16"/>
    </row>
    <row r="1141" spans="2:8" s="12" customFormat="1">
      <c r="B1141" s="156" t="s">
        <v>3277</v>
      </c>
      <c r="C1141" s="157">
        <v>67</v>
      </c>
      <c r="F1141" s="16"/>
      <c r="G1141" s="16"/>
      <c r="H1141" s="16"/>
    </row>
    <row r="1142" spans="2:8" s="12" customFormat="1">
      <c r="B1142" s="156" t="s">
        <v>3278</v>
      </c>
      <c r="C1142" s="157">
        <v>359200</v>
      </c>
      <c r="F1142" s="16"/>
      <c r="G1142" s="16"/>
      <c r="H1142" s="16"/>
    </row>
    <row r="1143" spans="2:8" s="12" customFormat="1">
      <c r="B1143" s="156" t="s">
        <v>3279</v>
      </c>
      <c r="C1143" s="157">
        <v>488</v>
      </c>
      <c r="F1143" s="16"/>
      <c r="G1143" s="16"/>
      <c r="H1143" s="16"/>
    </row>
    <row r="1144" spans="2:8" s="12" customFormat="1">
      <c r="B1144" s="156" t="s">
        <v>3280</v>
      </c>
      <c r="C1144" s="157">
        <v>759</v>
      </c>
      <c r="F1144" s="16"/>
      <c r="G1144" s="16"/>
      <c r="H1144" s="16"/>
    </row>
    <row r="1145" spans="2:8" s="12" customFormat="1">
      <c r="B1145" s="156" t="s">
        <v>3281</v>
      </c>
      <c r="C1145" s="157">
        <v>1</v>
      </c>
      <c r="F1145" s="16"/>
      <c r="G1145" s="16"/>
      <c r="H1145" s="16"/>
    </row>
    <row r="1146" spans="2:8" s="12" customFormat="1">
      <c r="B1146" s="156" t="s">
        <v>3282</v>
      </c>
      <c r="C1146" s="157">
        <v>219</v>
      </c>
      <c r="F1146" s="16"/>
      <c r="G1146" s="16"/>
      <c r="H1146" s="16"/>
    </row>
    <row r="1147" spans="2:8" s="12" customFormat="1">
      <c r="B1147" s="156" t="s">
        <v>3283</v>
      </c>
      <c r="C1147" s="157">
        <v>100</v>
      </c>
      <c r="F1147" s="16"/>
      <c r="G1147" s="16"/>
      <c r="H1147" s="16"/>
    </row>
    <row r="1148" spans="2:8" s="12" customFormat="1">
      <c r="B1148" s="156" t="s">
        <v>3284</v>
      </c>
      <c r="C1148" s="157">
        <v>232</v>
      </c>
      <c r="F1148" s="16"/>
      <c r="G1148" s="16"/>
      <c r="H1148" s="16"/>
    </row>
    <row r="1149" spans="2:8" s="12" customFormat="1">
      <c r="B1149" s="156" t="s">
        <v>3285</v>
      </c>
      <c r="C1149" s="157">
        <v>1994</v>
      </c>
      <c r="F1149" s="16"/>
      <c r="G1149" s="16"/>
      <c r="H1149" s="16"/>
    </row>
    <row r="1150" spans="2:8" s="12" customFormat="1">
      <c r="B1150" s="156" t="s">
        <v>3286</v>
      </c>
      <c r="C1150" s="157">
        <v>71</v>
      </c>
      <c r="F1150" s="16"/>
      <c r="G1150" s="16"/>
      <c r="H1150" s="16"/>
    </row>
    <row r="1151" spans="2:8" s="12" customFormat="1">
      <c r="B1151" s="156" t="s">
        <v>3287</v>
      </c>
      <c r="C1151" s="157">
        <v>1352</v>
      </c>
      <c r="F1151" s="16"/>
      <c r="G1151" s="16"/>
      <c r="H1151" s="16"/>
    </row>
    <row r="1152" spans="2:8" s="12" customFormat="1">
      <c r="B1152" s="156" t="s">
        <v>3288</v>
      </c>
      <c r="C1152" s="157">
        <v>201</v>
      </c>
      <c r="F1152" s="16"/>
      <c r="G1152" s="16"/>
      <c r="H1152" s="16"/>
    </row>
    <row r="1153" spans="2:8" s="12" customFormat="1">
      <c r="B1153" s="156" t="s">
        <v>3289</v>
      </c>
      <c r="C1153" s="157">
        <v>510</v>
      </c>
      <c r="F1153" s="16"/>
      <c r="G1153" s="16"/>
      <c r="H1153" s="16"/>
    </row>
    <row r="1154" spans="2:8" s="12" customFormat="1">
      <c r="B1154" s="156" t="s">
        <v>3290</v>
      </c>
      <c r="C1154" s="157">
        <v>7</v>
      </c>
      <c r="F1154" s="16"/>
      <c r="G1154" s="16"/>
      <c r="H1154" s="16"/>
    </row>
    <row r="1155" spans="2:8" s="12" customFormat="1">
      <c r="B1155" s="156" t="s">
        <v>3291</v>
      </c>
      <c r="C1155" s="157">
        <v>803</v>
      </c>
      <c r="F1155" s="16"/>
      <c r="G1155" s="16"/>
      <c r="H1155" s="16"/>
    </row>
    <row r="1156" spans="2:8" s="12" customFormat="1">
      <c r="B1156" s="156" t="s">
        <v>3292</v>
      </c>
      <c r="C1156" s="157">
        <v>6</v>
      </c>
      <c r="F1156" s="16"/>
      <c r="G1156" s="16"/>
      <c r="H1156" s="16"/>
    </row>
    <row r="1157" spans="2:8" s="12" customFormat="1">
      <c r="B1157" s="156" t="s">
        <v>3293</v>
      </c>
      <c r="C1157" s="157">
        <v>47</v>
      </c>
      <c r="F1157" s="16"/>
      <c r="G1157" s="16"/>
      <c r="H1157" s="16"/>
    </row>
    <row r="1158" spans="2:8" s="12" customFormat="1">
      <c r="B1158" s="156" t="s">
        <v>3294</v>
      </c>
      <c r="C1158" s="157">
        <v>379</v>
      </c>
      <c r="F1158" s="16"/>
      <c r="G1158" s="16"/>
      <c r="H1158" s="16"/>
    </row>
    <row r="1159" spans="2:8" s="12" customFormat="1">
      <c r="B1159" s="156" t="s">
        <v>3295</v>
      </c>
      <c r="C1159" s="157">
        <v>722</v>
      </c>
      <c r="F1159" s="16"/>
      <c r="G1159" s="16"/>
      <c r="H1159" s="16"/>
    </row>
    <row r="1160" spans="2:8" s="12" customFormat="1">
      <c r="B1160" s="156" t="s">
        <v>3296</v>
      </c>
      <c r="C1160" s="157">
        <v>597</v>
      </c>
      <c r="F1160" s="16"/>
      <c r="G1160" s="16"/>
      <c r="H1160" s="16"/>
    </row>
    <row r="1161" spans="2:8" s="12" customFormat="1">
      <c r="B1161" s="156" t="s">
        <v>3297</v>
      </c>
      <c r="C1161" s="157">
        <v>7</v>
      </c>
      <c r="F1161" s="16"/>
      <c r="G1161" s="16"/>
      <c r="H1161" s="16"/>
    </row>
    <row r="1162" spans="2:8" s="12" customFormat="1">
      <c r="B1162" s="156" t="s">
        <v>3298</v>
      </c>
      <c r="C1162" s="157">
        <v>39</v>
      </c>
      <c r="F1162" s="16"/>
      <c r="G1162" s="16"/>
      <c r="H1162" s="16"/>
    </row>
    <row r="1163" spans="2:8" s="12" customFormat="1">
      <c r="B1163" s="156" t="s">
        <v>3299</v>
      </c>
      <c r="C1163" s="157">
        <v>842</v>
      </c>
      <c r="F1163" s="16"/>
      <c r="G1163" s="16"/>
      <c r="H1163" s="16"/>
    </row>
    <row r="1164" spans="2:8" s="12" customFormat="1">
      <c r="B1164" s="156" t="s">
        <v>3300</v>
      </c>
      <c r="C1164" s="157">
        <v>1737</v>
      </c>
      <c r="F1164" s="16"/>
      <c r="G1164" s="16"/>
      <c r="H1164" s="16"/>
    </row>
    <row r="1165" spans="2:8" s="12" customFormat="1">
      <c r="B1165" s="156" t="s">
        <v>3301</v>
      </c>
      <c r="C1165" s="157">
        <v>272</v>
      </c>
      <c r="F1165" s="16"/>
      <c r="G1165" s="16"/>
      <c r="H1165" s="16"/>
    </row>
    <row r="1166" spans="2:8" s="12" customFormat="1">
      <c r="B1166" s="156" t="s">
        <v>3118</v>
      </c>
      <c r="C1166" s="157">
        <v>172</v>
      </c>
      <c r="F1166" s="16"/>
      <c r="G1166" s="16"/>
      <c r="H1166" s="16"/>
    </row>
    <row r="1167" spans="2:8" s="12" customFormat="1">
      <c r="B1167" s="156" t="s">
        <v>3302</v>
      </c>
      <c r="C1167" s="157">
        <v>2</v>
      </c>
      <c r="F1167" s="16"/>
      <c r="G1167" s="16"/>
      <c r="H1167" s="16"/>
    </row>
    <row r="1168" spans="2:8" s="12" customFormat="1">
      <c r="B1168" s="156" t="s">
        <v>3303</v>
      </c>
      <c r="C1168" s="157">
        <v>371</v>
      </c>
      <c r="F1168" s="16"/>
      <c r="G1168" s="16"/>
      <c r="H1168" s="16"/>
    </row>
    <row r="1169" spans="2:8" s="12" customFormat="1">
      <c r="B1169" s="156" t="s">
        <v>3304</v>
      </c>
      <c r="C1169" s="157">
        <v>74</v>
      </c>
      <c r="F1169" s="16"/>
      <c r="G1169" s="16"/>
      <c r="H1169" s="16"/>
    </row>
    <row r="1170" spans="2:8" s="12" customFormat="1">
      <c r="B1170" s="156" t="s">
        <v>3305</v>
      </c>
      <c r="C1170" s="157">
        <v>295</v>
      </c>
      <c r="F1170" s="16"/>
      <c r="G1170" s="16"/>
      <c r="H1170" s="16"/>
    </row>
    <row r="1171" spans="2:8" s="12" customFormat="1">
      <c r="B1171" s="156" t="s">
        <v>3306</v>
      </c>
      <c r="C1171" s="157">
        <v>60</v>
      </c>
      <c r="F1171" s="16"/>
      <c r="G1171" s="16"/>
      <c r="H1171" s="16"/>
    </row>
    <row r="1172" spans="2:8" s="12" customFormat="1">
      <c r="B1172" s="156" t="s">
        <v>3123</v>
      </c>
      <c r="C1172" s="157">
        <v>1417</v>
      </c>
      <c r="F1172" s="16"/>
      <c r="G1172" s="16"/>
      <c r="H1172" s="16"/>
    </row>
    <row r="1173" spans="2:8" s="12" customFormat="1">
      <c r="B1173" s="156" t="s">
        <v>3307</v>
      </c>
      <c r="C1173" s="157">
        <v>16</v>
      </c>
      <c r="F1173" s="16"/>
      <c r="G1173" s="16"/>
      <c r="H1173" s="16"/>
    </row>
    <row r="1174" spans="2:8" s="12" customFormat="1">
      <c r="B1174" s="156" t="s">
        <v>3308</v>
      </c>
      <c r="C1174" s="157">
        <v>153</v>
      </c>
      <c r="F1174" s="16"/>
      <c r="G1174" s="16"/>
      <c r="H1174" s="16"/>
    </row>
    <row r="1175" spans="2:8" s="12" customFormat="1">
      <c r="B1175" s="156" t="s">
        <v>3126</v>
      </c>
      <c r="C1175" s="157">
        <v>189</v>
      </c>
      <c r="F1175" s="16"/>
      <c r="G1175" s="16"/>
      <c r="H1175" s="16"/>
    </row>
    <row r="1176" spans="2:8" s="12" customFormat="1">
      <c r="B1176" s="156" t="s">
        <v>3309</v>
      </c>
      <c r="C1176" s="157">
        <v>613</v>
      </c>
      <c r="F1176" s="16"/>
      <c r="G1176" s="16"/>
      <c r="H1176" s="16"/>
    </row>
    <row r="1177" spans="2:8" s="12" customFormat="1">
      <c r="B1177" s="156" t="s">
        <v>3310</v>
      </c>
      <c r="C1177" s="157">
        <v>1863</v>
      </c>
      <c r="F1177" s="16"/>
      <c r="G1177" s="16"/>
      <c r="H1177" s="16"/>
    </row>
    <row r="1178" spans="2:8" s="12" customFormat="1">
      <c r="B1178" s="156" t="s">
        <v>3311</v>
      </c>
      <c r="C1178" s="157">
        <v>1173</v>
      </c>
      <c r="F1178" s="16"/>
      <c r="G1178" s="16"/>
      <c r="H1178" s="16"/>
    </row>
    <row r="1179" spans="2:8" s="12" customFormat="1">
      <c r="B1179" s="156" t="s">
        <v>3312</v>
      </c>
      <c r="C1179" s="157">
        <v>724</v>
      </c>
      <c r="F1179" s="16"/>
      <c r="G1179" s="16"/>
      <c r="H1179" s="16"/>
    </row>
    <row r="1180" spans="2:8" s="12" customFormat="1">
      <c r="B1180" s="156" t="s">
        <v>3313</v>
      </c>
      <c r="C1180" s="157">
        <v>3120</v>
      </c>
      <c r="F1180" s="16"/>
      <c r="G1180" s="16"/>
      <c r="H1180" s="16"/>
    </row>
    <row r="1181" spans="2:8" s="12" customFormat="1">
      <c r="B1181" s="156" t="s">
        <v>3314</v>
      </c>
      <c r="C1181" s="157">
        <v>248</v>
      </c>
      <c r="F1181" s="16"/>
      <c r="G1181" s="16"/>
      <c r="H1181" s="16"/>
    </row>
    <row r="1182" spans="2:8" s="12" customFormat="1">
      <c r="B1182" s="156" t="s">
        <v>3315</v>
      </c>
      <c r="C1182" s="157">
        <v>461</v>
      </c>
      <c r="F1182" s="16"/>
      <c r="G1182" s="16"/>
      <c r="H1182" s="16"/>
    </row>
    <row r="1183" spans="2:8" s="12" customFormat="1">
      <c r="B1183" s="156" t="s">
        <v>3316</v>
      </c>
      <c r="C1183" s="157">
        <v>869</v>
      </c>
      <c r="F1183" s="16"/>
      <c r="G1183" s="16"/>
      <c r="H1183" s="16"/>
    </row>
    <row r="1184" spans="2:8" s="12" customFormat="1">
      <c r="B1184" s="156" t="s">
        <v>3317</v>
      </c>
      <c r="C1184" s="157">
        <v>55</v>
      </c>
      <c r="F1184" s="16"/>
      <c r="G1184" s="16"/>
      <c r="H1184" s="16"/>
    </row>
    <row r="1185" spans="2:8" s="12" customFormat="1">
      <c r="B1185" s="156" t="s">
        <v>3133</v>
      </c>
      <c r="C1185" s="157">
        <v>753</v>
      </c>
      <c r="F1185" s="16"/>
      <c r="G1185" s="16"/>
      <c r="H1185" s="16"/>
    </row>
    <row r="1186" spans="2:8" s="12" customFormat="1">
      <c r="B1186" s="156" t="s">
        <v>3136</v>
      </c>
      <c r="C1186" s="157">
        <v>1522</v>
      </c>
      <c r="F1186" s="16"/>
      <c r="G1186" s="16"/>
      <c r="H1186" s="16"/>
    </row>
    <row r="1187" spans="2:8" s="12" customFormat="1">
      <c r="B1187" s="156" t="s">
        <v>3318</v>
      </c>
      <c r="C1187" s="157">
        <v>484</v>
      </c>
      <c r="F1187" s="16"/>
      <c r="G1187" s="16"/>
      <c r="H1187" s="16"/>
    </row>
    <row r="1188" spans="2:8" s="12" customFormat="1">
      <c r="B1188" s="156" t="s">
        <v>3319</v>
      </c>
      <c r="C1188" s="157">
        <v>325</v>
      </c>
      <c r="F1188" s="16"/>
      <c r="G1188" s="16"/>
      <c r="H1188" s="16"/>
    </row>
    <row r="1189" spans="2:8" s="12" customFormat="1">
      <c r="B1189" s="156" t="s">
        <v>3140</v>
      </c>
      <c r="C1189" s="157">
        <v>362</v>
      </c>
      <c r="F1189" s="16"/>
      <c r="G1189" s="16"/>
      <c r="H1189" s="16"/>
    </row>
    <row r="1190" spans="2:8" s="12" customFormat="1">
      <c r="B1190" s="156" t="s">
        <v>3320</v>
      </c>
      <c r="C1190" s="157">
        <v>24</v>
      </c>
      <c r="F1190" s="16"/>
      <c r="G1190" s="16"/>
      <c r="H1190" s="16"/>
    </row>
    <row r="1191" spans="2:8" s="12" customFormat="1">
      <c r="B1191" s="156" t="s">
        <v>3321</v>
      </c>
      <c r="C1191" s="157">
        <v>388</v>
      </c>
      <c r="F1191" s="16"/>
      <c r="G1191" s="16"/>
      <c r="H1191" s="16"/>
    </row>
    <row r="1192" spans="2:8" s="12" customFormat="1">
      <c r="B1192" s="156" t="s">
        <v>3322</v>
      </c>
      <c r="C1192" s="157">
        <v>31</v>
      </c>
      <c r="F1192" s="16"/>
      <c r="G1192" s="16"/>
      <c r="H1192" s="16"/>
    </row>
    <row r="1193" spans="2:8" s="12" customFormat="1">
      <c r="B1193" s="156" t="s">
        <v>3323</v>
      </c>
      <c r="C1193" s="157">
        <v>24</v>
      </c>
      <c r="F1193" s="16"/>
      <c r="G1193" s="16"/>
      <c r="H1193" s="16"/>
    </row>
    <row r="1194" spans="2:8" s="12" customFormat="1">
      <c r="B1194" s="156" t="s">
        <v>3143</v>
      </c>
      <c r="C1194" s="157">
        <v>225</v>
      </c>
      <c r="F1194" s="16"/>
      <c r="G1194" s="16"/>
      <c r="H1194" s="16"/>
    </row>
    <row r="1195" spans="2:8" s="12" customFormat="1">
      <c r="B1195" s="156" t="s">
        <v>3324</v>
      </c>
      <c r="C1195" s="157">
        <v>25</v>
      </c>
      <c r="F1195" s="16"/>
      <c r="G1195" s="16"/>
      <c r="H1195" s="16"/>
    </row>
    <row r="1196" spans="2:8" s="12" customFormat="1">
      <c r="B1196" s="156" t="s">
        <v>3325</v>
      </c>
      <c r="C1196" s="157">
        <v>482</v>
      </c>
      <c r="F1196" s="16"/>
      <c r="G1196" s="16"/>
      <c r="H1196" s="16"/>
    </row>
    <row r="1197" spans="2:8" s="12" customFormat="1">
      <c r="B1197" s="156" t="s">
        <v>3326</v>
      </c>
      <c r="C1197" s="157">
        <v>99</v>
      </c>
      <c r="F1197" s="16"/>
      <c r="G1197" s="16"/>
      <c r="H1197" s="16"/>
    </row>
    <row r="1198" spans="2:8" s="12" customFormat="1">
      <c r="B1198" s="156" t="s">
        <v>3327</v>
      </c>
      <c r="C1198" s="157">
        <v>496</v>
      </c>
      <c r="F1198" s="16"/>
      <c r="G1198" s="16"/>
      <c r="H1198" s="16"/>
    </row>
    <row r="1199" spans="2:8" s="12" customFormat="1">
      <c r="B1199" s="156" t="s">
        <v>3328</v>
      </c>
      <c r="C1199" s="157">
        <v>37</v>
      </c>
      <c r="F1199" s="16"/>
      <c r="G1199" s="16"/>
      <c r="H1199" s="16"/>
    </row>
    <row r="1200" spans="2:8" s="12" customFormat="1">
      <c r="B1200" s="156" t="s">
        <v>3329</v>
      </c>
      <c r="C1200" s="157">
        <v>587</v>
      </c>
      <c r="F1200" s="16"/>
      <c r="G1200" s="16"/>
      <c r="H1200" s="16"/>
    </row>
    <row r="1201" spans="2:8" s="12" customFormat="1">
      <c r="B1201" s="156" t="s">
        <v>3330</v>
      </c>
      <c r="C1201" s="157">
        <v>60</v>
      </c>
      <c r="F1201" s="16"/>
      <c r="G1201" s="16"/>
      <c r="H1201" s="16"/>
    </row>
    <row r="1202" spans="2:8" s="12" customFormat="1">
      <c r="B1202" s="156" t="s">
        <v>3331</v>
      </c>
      <c r="C1202" s="157">
        <v>36</v>
      </c>
      <c r="F1202" s="16"/>
      <c r="G1202" s="16"/>
      <c r="H1202" s="16"/>
    </row>
    <row r="1203" spans="2:8" s="12" customFormat="1">
      <c r="B1203" s="156" t="s">
        <v>2474</v>
      </c>
      <c r="C1203" s="157">
        <v>1</v>
      </c>
      <c r="F1203" s="16"/>
      <c r="G1203" s="16"/>
      <c r="H1203" s="16"/>
    </row>
    <row r="1204" spans="2:8" s="12" customFormat="1">
      <c r="B1204" s="156" t="s">
        <v>3149</v>
      </c>
      <c r="C1204" s="157">
        <v>504</v>
      </c>
      <c r="F1204" s="16"/>
      <c r="G1204" s="16"/>
      <c r="H1204" s="16"/>
    </row>
    <row r="1205" spans="2:8" s="12" customFormat="1">
      <c r="B1205" s="156" t="s">
        <v>3332</v>
      </c>
      <c r="C1205" s="157">
        <v>140400</v>
      </c>
      <c r="F1205" s="16"/>
      <c r="G1205" s="16"/>
      <c r="H1205" s="16"/>
    </row>
    <row r="1206" spans="2:8" s="12" customFormat="1">
      <c r="B1206" s="156" t="s">
        <v>3333</v>
      </c>
      <c r="C1206" s="157">
        <v>107</v>
      </c>
      <c r="F1206" s="16"/>
      <c r="G1206" s="16"/>
      <c r="H1206" s="16"/>
    </row>
    <row r="1207" spans="2:8" s="12" customFormat="1">
      <c r="B1207" s="156" t="s">
        <v>3334</v>
      </c>
      <c r="C1207" s="157">
        <v>14</v>
      </c>
      <c r="F1207" s="16"/>
      <c r="G1207" s="16"/>
      <c r="H1207" s="16"/>
    </row>
    <row r="1208" spans="2:8" s="12" customFormat="1">
      <c r="B1208" s="156" t="s">
        <v>3335</v>
      </c>
      <c r="C1208" s="157">
        <v>8</v>
      </c>
      <c r="F1208" s="16"/>
      <c r="G1208" s="16"/>
      <c r="H1208" s="16"/>
    </row>
    <row r="1209" spans="2:8" s="12" customFormat="1">
      <c r="B1209" s="156" t="s">
        <v>3336</v>
      </c>
      <c r="C1209" s="157">
        <v>7</v>
      </c>
      <c r="F1209" s="16"/>
      <c r="G1209" s="16"/>
      <c r="H1209" s="16"/>
    </row>
    <row r="1210" spans="2:8" s="12" customFormat="1">
      <c r="B1210" s="156" t="s">
        <v>3337</v>
      </c>
      <c r="C1210" s="157">
        <v>40</v>
      </c>
      <c r="F1210" s="16"/>
      <c r="G1210" s="16"/>
      <c r="H1210" s="16"/>
    </row>
    <row r="1211" spans="2:8" s="12" customFormat="1">
      <c r="B1211" s="156" t="s">
        <v>3338</v>
      </c>
      <c r="C1211" s="157">
        <v>460</v>
      </c>
      <c r="F1211" s="16"/>
      <c r="G1211" s="16"/>
      <c r="H1211" s="16"/>
    </row>
    <row r="1212" spans="2:8" s="12" customFormat="1">
      <c r="B1212" s="156" t="s">
        <v>3339</v>
      </c>
      <c r="C1212" s="157">
        <v>117</v>
      </c>
      <c r="F1212" s="16"/>
      <c r="G1212" s="16"/>
      <c r="H1212" s="16"/>
    </row>
    <row r="1213" spans="2:8" s="12" customFormat="1">
      <c r="B1213" s="156" t="s">
        <v>3340</v>
      </c>
      <c r="C1213" s="157">
        <v>86</v>
      </c>
      <c r="F1213" s="16"/>
      <c r="G1213" s="16"/>
      <c r="H1213" s="16"/>
    </row>
    <row r="1214" spans="2:8" s="12" customFormat="1">
      <c r="B1214" s="156" t="s">
        <v>3341</v>
      </c>
      <c r="C1214" s="157">
        <v>200</v>
      </c>
      <c r="F1214" s="16"/>
      <c r="G1214" s="16"/>
      <c r="H1214" s="16"/>
    </row>
    <row r="1215" spans="2:8" s="12" customFormat="1">
      <c r="B1215" s="156" t="s">
        <v>3342</v>
      </c>
      <c r="C1215" s="157">
        <v>38</v>
      </c>
      <c r="F1215" s="16"/>
      <c r="G1215" s="16"/>
      <c r="H1215" s="16"/>
    </row>
    <row r="1216" spans="2:8" s="12" customFormat="1">
      <c r="B1216" s="156" t="s">
        <v>3343</v>
      </c>
      <c r="C1216" s="157">
        <v>35</v>
      </c>
      <c r="F1216" s="16"/>
      <c r="G1216" s="16"/>
      <c r="H1216" s="16"/>
    </row>
    <row r="1217" spans="2:8" s="12" customFormat="1">
      <c r="B1217" s="156" t="s">
        <v>3344</v>
      </c>
      <c r="C1217" s="157">
        <v>199</v>
      </c>
      <c r="F1217" s="16"/>
      <c r="G1217" s="16"/>
      <c r="H1217" s="16"/>
    </row>
    <row r="1218" spans="2:8" s="12" customFormat="1">
      <c r="B1218" s="156" t="s">
        <v>3345</v>
      </c>
      <c r="C1218" s="157">
        <v>115</v>
      </c>
      <c r="F1218" s="16"/>
      <c r="G1218" s="16"/>
      <c r="H1218" s="16"/>
    </row>
    <row r="1219" spans="2:8" s="12" customFormat="1">
      <c r="B1219" s="156" t="s">
        <v>3346</v>
      </c>
      <c r="C1219" s="157">
        <v>91</v>
      </c>
      <c r="F1219" s="16"/>
      <c r="G1219" s="16"/>
      <c r="H1219" s="16"/>
    </row>
    <row r="1220" spans="2:8" s="12" customFormat="1">
      <c r="B1220" s="156" t="s">
        <v>3347</v>
      </c>
      <c r="C1220" s="157">
        <v>376</v>
      </c>
      <c r="F1220" s="16"/>
      <c r="G1220" s="16"/>
      <c r="H1220" s="16"/>
    </row>
    <row r="1221" spans="2:8" s="12" customFormat="1">
      <c r="B1221" s="156" t="s">
        <v>3159</v>
      </c>
      <c r="C1221" s="157">
        <v>53</v>
      </c>
      <c r="F1221" s="16"/>
      <c r="G1221" s="16"/>
      <c r="H1221" s="16"/>
    </row>
    <row r="1222" spans="2:8" s="12" customFormat="1">
      <c r="B1222" s="156" t="s">
        <v>3348</v>
      </c>
      <c r="C1222" s="157">
        <v>95</v>
      </c>
      <c r="F1222" s="16"/>
      <c r="G1222" s="16"/>
      <c r="H1222" s="16"/>
    </row>
    <row r="1223" spans="2:8" s="12" customFormat="1">
      <c r="B1223" s="156" t="s">
        <v>3349</v>
      </c>
      <c r="C1223" s="157">
        <v>261</v>
      </c>
      <c r="F1223" s="16"/>
      <c r="G1223" s="16"/>
      <c r="H1223" s="16"/>
    </row>
    <row r="1224" spans="2:8" s="12" customFormat="1">
      <c r="B1224" s="156" t="s">
        <v>3350</v>
      </c>
      <c r="C1224" s="157">
        <v>85</v>
      </c>
      <c r="F1224" s="16"/>
      <c r="G1224" s="16"/>
      <c r="H1224" s="16"/>
    </row>
    <row r="1225" spans="2:8" s="12" customFormat="1">
      <c r="B1225" s="156" t="s">
        <v>3351</v>
      </c>
      <c r="C1225" s="157">
        <v>60</v>
      </c>
      <c r="F1225" s="16"/>
      <c r="G1225" s="16"/>
      <c r="H1225" s="16"/>
    </row>
    <row r="1226" spans="2:8" s="12" customFormat="1">
      <c r="B1226" s="156" t="s">
        <v>3163</v>
      </c>
      <c r="C1226" s="157">
        <v>105</v>
      </c>
      <c r="F1226" s="16"/>
      <c r="G1226" s="16"/>
      <c r="H1226" s="16"/>
    </row>
    <row r="1227" spans="2:8" s="12" customFormat="1">
      <c r="B1227" s="156" t="s">
        <v>3352</v>
      </c>
      <c r="C1227" s="157">
        <v>19</v>
      </c>
      <c r="F1227" s="16"/>
      <c r="G1227" s="16"/>
      <c r="H1227" s="16"/>
    </row>
    <row r="1228" spans="2:8" s="12" customFormat="1">
      <c r="B1228" s="156" t="s">
        <v>3353</v>
      </c>
      <c r="C1228" s="157">
        <v>623</v>
      </c>
      <c r="F1228" s="16"/>
      <c r="G1228" s="16"/>
      <c r="H1228" s="16"/>
    </row>
    <row r="1229" spans="2:8" s="12" customFormat="1">
      <c r="B1229" s="156" t="s">
        <v>3354</v>
      </c>
      <c r="C1229" s="157">
        <v>39</v>
      </c>
      <c r="F1229" s="16"/>
      <c r="G1229" s="16"/>
      <c r="H1229" s="16"/>
    </row>
    <row r="1230" spans="2:8" s="12" customFormat="1">
      <c r="B1230" s="156" t="s">
        <v>3355</v>
      </c>
      <c r="C1230" s="157">
        <v>570</v>
      </c>
      <c r="F1230" s="16"/>
      <c r="G1230" s="16"/>
      <c r="H1230" s="16"/>
    </row>
    <row r="1231" spans="2:8" s="12" customFormat="1">
      <c r="B1231" s="156" t="s">
        <v>3356</v>
      </c>
      <c r="C1231" s="157">
        <v>50</v>
      </c>
      <c r="F1231" s="16"/>
      <c r="G1231" s="16"/>
      <c r="H1231" s="16"/>
    </row>
    <row r="1232" spans="2:8" s="12" customFormat="1">
      <c r="B1232" s="156" t="s">
        <v>3357</v>
      </c>
      <c r="C1232" s="157">
        <v>172</v>
      </c>
      <c r="F1232" s="16"/>
      <c r="G1232" s="16"/>
      <c r="H1232" s="16"/>
    </row>
    <row r="1233" spans="2:8" s="12" customFormat="1">
      <c r="B1233" s="156" t="s">
        <v>3358</v>
      </c>
      <c r="C1233" s="157">
        <v>227</v>
      </c>
      <c r="F1233" s="16"/>
      <c r="G1233" s="16"/>
      <c r="H1233" s="16"/>
    </row>
    <row r="1234" spans="2:8" s="12" customFormat="1">
      <c r="B1234" s="156" t="s">
        <v>3359</v>
      </c>
      <c r="C1234" s="157">
        <v>13</v>
      </c>
      <c r="F1234" s="16"/>
      <c r="G1234" s="16"/>
      <c r="H1234" s="16"/>
    </row>
    <row r="1235" spans="2:8" s="12" customFormat="1">
      <c r="B1235" s="156" t="s">
        <v>3360</v>
      </c>
      <c r="C1235" s="157">
        <v>325</v>
      </c>
      <c r="F1235" s="16"/>
      <c r="G1235" s="16"/>
      <c r="H1235" s="16"/>
    </row>
    <row r="1236" spans="2:8" s="12" customFormat="1">
      <c r="B1236" s="156" t="s">
        <v>3171</v>
      </c>
      <c r="C1236" s="157">
        <v>237</v>
      </c>
      <c r="F1236" s="16"/>
      <c r="G1236" s="16"/>
      <c r="H1236" s="16"/>
    </row>
    <row r="1237" spans="2:8" s="12" customFormat="1">
      <c r="B1237" s="156" t="s">
        <v>3361</v>
      </c>
      <c r="C1237" s="157">
        <v>8</v>
      </c>
      <c r="F1237" s="16"/>
      <c r="G1237" s="16"/>
      <c r="H1237" s="16"/>
    </row>
    <row r="1238" spans="2:8" s="12" customFormat="1">
      <c r="B1238" s="156" t="s">
        <v>3362</v>
      </c>
      <c r="C1238" s="157">
        <v>667</v>
      </c>
      <c r="F1238" s="16"/>
      <c r="G1238" s="16"/>
      <c r="H1238" s="16"/>
    </row>
    <row r="1239" spans="2:8" s="12" customFormat="1">
      <c r="B1239" s="156" t="s">
        <v>3363</v>
      </c>
      <c r="C1239" s="157">
        <v>1</v>
      </c>
      <c r="F1239" s="16"/>
      <c r="G1239" s="16"/>
      <c r="H1239" s="16"/>
    </row>
    <row r="1240" spans="2:8" s="12" customFormat="1">
      <c r="B1240" s="156" t="s">
        <v>3175</v>
      </c>
      <c r="C1240" s="157">
        <v>2950</v>
      </c>
      <c r="F1240" s="16"/>
      <c r="G1240" s="16"/>
      <c r="H1240" s="16"/>
    </row>
    <row r="1241" spans="2:8" s="12" customFormat="1">
      <c r="B1241" s="156" t="s">
        <v>3364</v>
      </c>
      <c r="C1241" s="157">
        <v>3</v>
      </c>
      <c r="F1241" s="16"/>
      <c r="G1241" s="16"/>
      <c r="H1241" s="16"/>
    </row>
    <row r="1242" spans="2:8" s="12" customFormat="1">
      <c r="B1242" s="156" t="s">
        <v>3365</v>
      </c>
      <c r="C1242" s="157">
        <v>152</v>
      </c>
      <c r="F1242" s="16"/>
      <c r="G1242" s="16"/>
      <c r="H1242" s="16"/>
    </row>
    <row r="1243" spans="2:8" s="12" customFormat="1">
      <c r="B1243" s="156" t="s">
        <v>3366</v>
      </c>
      <c r="C1243" s="157">
        <v>525</v>
      </c>
      <c r="F1243" s="16"/>
      <c r="G1243" s="16"/>
      <c r="H1243" s="16"/>
    </row>
    <row r="1244" spans="2:8" s="12" customFormat="1">
      <c r="B1244" s="156" t="s">
        <v>3367</v>
      </c>
      <c r="C1244" s="157">
        <v>27</v>
      </c>
      <c r="F1244" s="16"/>
      <c r="G1244" s="16"/>
      <c r="H1244" s="16"/>
    </row>
    <row r="1245" spans="2:8" s="12" customFormat="1">
      <c r="B1245" s="156" t="s">
        <v>3368</v>
      </c>
      <c r="C1245" s="157">
        <v>3287</v>
      </c>
      <c r="F1245" s="16"/>
      <c r="G1245" s="16"/>
      <c r="H1245" s="16"/>
    </row>
    <row r="1246" spans="2:8" s="12" customFormat="1">
      <c r="B1246" s="156" t="s">
        <v>3369</v>
      </c>
      <c r="C1246" s="157">
        <v>1156</v>
      </c>
      <c r="F1246" s="16"/>
      <c r="G1246" s="16"/>
      <c r="H1246" s="16"/>
    </row>
    <row r="1247" spans="2:8" s="12" customFormat="1">
      <c r="B1247" s="156" t="s">
        <v>3370</v>
      </c>
      <c r="C1247" s="157">
        <v>856</v>
      </c>
      <c r="F1247" s="16"/>
      <c r="G1247" s="16"/>
      <c r="H1247" s="16"/>
    </row>
    <row r="1248" spans="2:8" s="12" customFormat="1">
      <c r="B1248" s="156" t="s">
        <v>3371</v>
      </c>
      <c r="C1248" s="157">
        <v>195</v>
      </c>
      <c r="F1248" s="16"/>
      <c r="G1248" s="16"/>
      <c r="H1248" s="16"/>
    </row>
    <row r="1249" spans="2:8" s="12" customFormat="1">
      <c r="B1249" s="156" t="s">
        <v>3181</v>
      </c>
      <c r="C1249" s="157">
        <v>5034</v>
      </c>
      <c r="F1249" s="16"/>
      <c r="G1249" s="16"/>
      <c r="H1249" s="16"/>
    </row>
    <row r="1250" spans="2:8" s="12" customFormat="1">
      <c r="B1250" s="156" t="s">
        <v>3372</v>
      </c>
      <c r="C1250" s="157">
        <v>1767</v>
      </c>
      <c r="F1250" s="16"/>
      <c r="G1250" s="16"/>
      <c r="H1250" s="16"/>
    </row>
    <row r="1251" spans="2:8" s="12" customFormat="1">
      <c r="B1251" s="156" t="s">
        <v>3373</v>
      </c>
      <c r="C1251" s="157">
        <v>43</v>
      </c>
      <c r="F1251" s="16"/>
      <c r="G1251" s="16"/>
      <c r="H1251" s="16"/>
    </row>
    <row r="1252" spans="2:8" s="12" customFormat="1">
      <c r="B1252" s="156" t="s">
        <v>3184</v>
      </c>
      <c r="C1252" s="157">
        <v>243</v>
      </c>
      <c r="F1252" s="16"/>
      <c r="G1252" s="16"/>
      <c r="H1252" s="16"/>
    </row>
    <row r="1253" spans="2:8" s="12" customFormat="1">
      <c r="B1253" s="156" t="s">
        <v>3374</v>
      </c>
      <c r="C1253" s="157">
        <v>50</v>
      </c>
      <c r="F1253" s="16"/>
      <c r="G1253" s="16"/>
      <c r="H1253" s="16"/>
    </row>
    <row r="1254" spans="2:8" s="12" customFormat="1">
      <c r="B1254" s="156" t="s">
        <v>3375</v>
      </c>
      <c r="C1254" s="157">
        <v>935</v>
      </c>
      <c r="F1254" s="16"/>
      <c r="G1254" s="16"/>
      <c r="H1254" s="16"/>
    </row>
    <row r="1255" spans="2:8" s="12" customFormat="1">
      <c r="B1255" s="156" t="s">
        <v>3376</v>
      </c>
      <c r="C1255" s="157">
        <v>20</v>
      </c>
      <c r="F1255" s="16"/>
      <c r="G1255" s="16"/>
      <c r="H1255" s="16"/>
    </row>
    <row r="1256" spans="2:8" s="12" customFormat="1">
      <c r="B1256" s="156" t="s">
        <v>3187</v>
      </c>
      <c r="C1256" s="157">
        <v>569</v>
      </c>
      <c r="F1256" s="16"/>
      <c r="G1256" s="16"/>
      <c r="H1256" s="16"/>
    </row>
    <row r="1257" spans="2:8" s="12" customFormat="1">
      <c r="B1257" s="156" t="s">
        <v>3377</v>
      </c>
      <c r="C1257" s="157">
        <v>131</v>
      </c>
      <c r="F1257" s="16"/>
      <c r="G1257" s="16"/>
      <c r="H1257" s="16"/>
    </row>
    <row r="1258" spans="2:8" s="12" customFormat="1">
      <c r="B1258" s="156" t="s">
        <v>3378</v>
      </c>
      <c r="C1258" s="157">
        <v>389</v>
      </c>
      <c r="F1258" s="16"/>
      <c r="G1258" s="16"/>
      <c r="H1258" s="16"/>
    </row>
    <row r="1259" spans="2:8" s="12" customFormat="1">
      <c r="B1259" s="156" t="s">
        <v>3379</v>
      </c>
      <c r="C1259" s="157">
        <v>49</v>
      </c>
      <c r="F1259" s="16"/>
      <c r="G1259" s="16"/>
      <c r="H1259" s="16"/>
    </row>
    <row r="1260" spans="2:8" s="12" customFormat="1">
      <c r="B1260" s="156" t="s">
        <v>3380</v>
      </c>
      <c r="C1260" s="157">
        <v>3183</v>
      </c>
      <c r="F1260" s="16"/>
      <c r="G1260" s="16"/>
      <c r="H1260" s="16"/>
    </row>
    <row r="1261" spans="2:8" s="12" customFormat="1">
      <c r="B1261" s="156" t="s">
        <v>3381</v>
      </c>
      <c r="C1261" s="157">
        <v>637</v>
      </c>
      <c r="F1261" s="16"/>
      <c r="G1261" s="16"/>
      <c r="H1261" s="16"/>
    </row>
    <row r="1262" spans="2:8" s="12" customFormat="1">
      <c r="B1262" s="156" t="s">
        <v>3382</v>
      </c>
      <c r="C1262" s="157">
        <v>88</v>
      </c>
      <c r="F1262" s="16"/>
      <c r="G1262" s="16"/>
      <c r="H1262" s="16"/>
    </row>
    <row r="1263" spans="2:8" s="12" customFormat="1">
      <c r="B1263" s="156" t="s">
        <v>3383</v>
      </c>
      <c r="C1263" s="157">
        <v>3346</v>
      </c>
      <c r="F1263" s="16"/>
      <c r="G1263" s="16"/>
      <c r="H1263" s="16"/>
    </row>
    <row r="1264" spans="2:8" s="12" customFormat="1">
      <c r="B1264" s="156" t="s">
        <v>3384</v>
      </c>
      <c r="C1264" s="157">
        <v>702</v>
      </c>
      <c r="F1264" s="16"/>
      <c r="G1264" s="16"/>
      <c r="H1264" s="16"/>
    </row>
    <row r="1265" spans="2:8" s="12" customFormat="1">
      <c r="B1265" s="156" t="s">
        <v>3385</v>
      </c>
      <c r="C1265" s="157">
        <v>138</v>
      </c>
      <c r="F1265" s="16"/>
      <c r="G1265" s="16"/>
      <c r="H1265" s="16"/>
    </row>
    <row r="1266" spans="2:8" s="12" customFormat="1">
      <c r="B1266" s="156" t="s">
        <v>3386</v>
      </c>
      <c r="C1266" s="157">
        <v>695</v>
      </c>
      <c r="F1266" s="16"/>
      <c r="G1266" s="16"/>
      <c r="H1266" s="16"/>
    </row>
    <row r="1267" spans="2:8" s="12" customFormat="1">
      <c r="B1267" s="156" t="s">
        <v>3387</v>
      </c>
      <c r="C1267" s="157">
        <v>9170000</v>
      </c>
      <c r="F1267" s="16"/>
      <c r="G1267" s="16"/>
      <c r="H1267" s="16"/>
    </row>
    <row r="1268" spans="2:8" s="12" customFormat="1">
      <c r="B1268" s="156" t="s">
        <v>3388</v>
      </c>
      <c r="C1268" s="157">
        <v>639</v>
      </c>
      <c r="F1268" s="16"/>
      <c r="G1268" s="16"/>
      <c r="H1268" s="16"/>
    </row>
    <row r="1269" spans="2:8" s="12" customFormat="1">
      <c r="B1269" s="156" t="s">
        <v>3389</v>
      </c>
      <c r="C1269" s="157">
        <v>8</v>
      </c>
      <c r="F1269" s="16"/>
      <c r="G1269" s="16"/>
      <c r="H1269" s="16"/>
    </row>
    <row r="1270" spans="2:8" s="12" customFormat="1">
      <c r="B1270" s="156" t="s">
        <v>3390</v>
      </c>
      <c r="C1270" s="157">
        <v>696</v>
      </c>
      <c r="F1270" s="16"/>
      <c r="G1270" s="16"/>
      <c r="H1270" s="16"/>
    </row>
    <row r="1271" spans="2:8" s="12" customFormat="1">
      <c r="B1271" s="156" t="s">
        <v>3391</v>
      </c>
      <c r="C1271" s="157">
        <v>68</v>
      </c>
      <c r="F1271" s="16"/>
      <c r="G1271" s="16"/>
      <c r="H1271" s="16"/>
    </row>
    <row r="1272" spans="2:8" s="12" customFormat="1">
      <c r="B1272" s="156" t="s">
        <v>3392</v>
      </c>
      <c r="C1272" s="157">
        <v>600</v>
      </c>
      <c r="F1272" s="16"/>
      <c r="G1272" s="16"/>
      <c r="H1272" s="16"/>
    </row>
    <row r="1273" spans="2:8" s="12" customFormat="1">
      <c r="B1273" s="156" t="s">
        <v>3393</v>
      </c>
      <c r="C1273" s="157">
        <v>1569</v>
      </c>
      <c r="F1273" s="16"/>
      <c r="G1273" s="16"/>
      <c r="H1273" s="16"/>
    </row>
    <row r="1274" spans="2:8" s="12" customFormat="1">
      <c r="B1274" s="156" t="s">
        <v>3203</v>
      </c>
      <c r="C1274" s="157">
        <v>344</v>
      </c>
      <c r="F1274" s="16"/>
      <c r="G1274" s="16"/>
      <c r="H1274" s="16"/>
    </row>
    <row r="1275" spans="2:8" s="12" customFormat="1">
      <c r="B1275" s="156" t="s">
        <v>3207</v>
      </c>
      <c r="C1275" s="157">
        <v>37</v>
      </c>
      <c r="F1275" s="16"/>
      <c r="G1275" s="16"/>
      <c r="H1275" s="16"/>
    </row>
    <row r="1276" spans="2:8" s="12" customFormat="1">
      <c r="B1276" s="156" t="s">
        <v>3394</v>
      </c>
      <c r="C1276" s="157">
        <v>167</v>
      </c>
      <c r="F1276" s="16"/>
      <c r="G1276" s="16"/>
      <c r="H1276" s="16"/>
    </row>
    <row r="1277" spans="2:8" s="12" customFormat="1">
      <c r="B1277" s="156" t="s">
        <v>3395</v>
      </c>
      <c r="C1277" s="157">
        <v>79</v>
      </c>
      <c r="F1277" s="16"/>
      <c r="G1277" s="16"/>
      <c r="H1277" s="16"/>
    </row>
    <row r="1278" spans="2:8" s="12" customFormat="1">
      <c r="B1278" s="156" t="s">
        <v>3210</v>
      </c>
      <c r="C1278" s="157">
        <v>363</v>
      </c>
      <c r="F1278" s="16"/>
      <c r="G1278" s="16"/>
      <c r="H1278" s="16"/>
    </row>
    <row r="1279" spans="2:8" s="12" customFormat="1">
      <c r="B1279" s="156" t="s">
        <v>3212</v>
      </c>
      <c r="C1279" s="157">
        <v>946</v>
      </c>
      <c r="F1279" s="16"/>
      <c r="G1279" s="16"/>
      <c r="H1279" s="16"/>
    </row>
    <row r="1280" spans="2:8" s="12" customFormat="1">
      <c r="B1280" s="156" t="s">
        <v>3396</v>
      </c>
      <c r="C1280" s="157">
        <v>208</v>
      </c>
      <c r="F1280" s="16"/>
      <c r="G1280" s="16"/>
      <c r="H1280" s="16"/>
    </row>
    <row r="1281" spans="2:8" s="12" customFormat="1">
      <c r="B1281" s="156" t="s">
        <v>3215</v>
      </c>
      <c r="C1281" s="157">
        <v>716</v>
      </c>
      <c r="F1281" s="16"/>
      <c r="G1281" s="16"/>
      <c r="H1281" s="16"/>
    </row>
    <row r="1282" spans="2:8" s="12" customFormat="1">
      <c r="B1282" s="156" t="s">
        <v>3217</v>
      </c>
      <c r="C1282" s="157">
        <v>440</v>
      </c>
      <c r="F1282" s="16"/>
      <c r="G1282" s="16"/>
      <c r="H1282" s="16"/>
    </row>
    <row r="1283" spans="2:8" s="12" customFormat="1">
      <c r="B1283" s="156" t="s">
        <v>3219</v>
      </c>
      <c r="C1283" s="157">
        <v>515</v>
      </c>
      <c r="F1283" s="16"/>
      <c r="G1283" s="16"/>
      <c r="H1283" s="16"/>
    </row>
    <row r="1284" spans="2:8" s="12" customFormat="1">
      <c r="B1284" s="156" t="s">
        <v>3397</v>
      </c>
      <c r="C1284" s="157">
        <v>110</v>
      </c>
      <c r="F1284" s="16"/>
      <c r="G1284" s="16"/>
      <c r="H1284" s="16"/>
    </row>
    <row r="1285" spans="2:8" s="12" customFormat="1">
      <c r="B1285" s="156" t="s">
        <v>3221</v>
      </c>
      <c r="C1285" s="157">
        <v>493</v>
      </c>
      <c r="F1285" s="16"/>
      <c r="G1285" s="16"/>
      <c r="H1285" s="16"/>
    </row>
    <row r="1286" spans="2:8" s="12" customFormat="1">
      <c r="B1286" s="156" t="s">
        <v>3398</v>
      </c>
      <c r="C1286" s="157">
        <v>198</v>
      </c>
      <c r="F1286" s="16"/>
      <c r="G1286" s="16"/>
      <c r="H1286" s="16"/>
    </row>
    <row r="1287" spans="2:8" s="12" customFormat="1">
      <c r="B1287" s="156" t="s">
        <v>3399</v>
      </c>
      <c r="C1287" s="157">
        <v>404</v>
      </c>
      <c r="F1287" s="16"/>
      <c r="G1287" s="16"/>
      <c r="H1287" s="16"/>
    </row>
    <row r="1288" spans="2:8" s="12" customFormat="1">
      <c r="B1288" s="156" t="s">
        <v>3400</v>
      </c>
      <c r="C1288" s="157">
        <v>108</v>
      </c>
      <c r="F1288" s="16"/>
      <c r="G1288" s="16"/>
      <c r="H1288" s="16"/>
    </row>
    <row r="1289" spans="2:8" s="12" customFormat="1">
      <c r="B1289" s="156" t="s">
        <v>3401</v>
      </c>
      <c r="C1289" s="157">
        <v>214</v>
      </c>
      <c r="F1289" s="16"/>
      <c r="G1289" s="16"/>
      <c r="H1289" s="16"/>
    </row>
    <row r="1290" spans="2:8" s="12" customFormat="1">
      <c r="B1290" s="156" t="s">
        <v>3226</v>
      </c>
      <c r="C1290" s="157">
        <v>2503</v>
      </c>
      <c r="F1290" s="16"/>
      <c r="G1290" s="16"/>
      <c r="H1290" s="16"/>
    </row>
    <row r="1291" spans="2:8" s="12" customFormat="1">
      <c r="B1291" s="156" t="s">
        <v>3402</v>
      </c>
      <c r="C1291" s="157">
        <v>29</v>
      </c>
      <c r="F1291" s="16"/>
      <c r="G1291" s="16"/>
      <c r="H1291" s="16"/>
    </row>
    <row r="1292" spans="2:8" s="12" customFormat="1">
      <c r="B1292" s="156" t="s">
        <v>3403</v>
      </c>
      <c r="C1292" s="157">
        <v>169</v>
      </c>
      <c r="F1292" s="16"/>
      <c r="G1292" s="16"/>
      <c r="H1292" s="16"/>
    </row>
    <row r="1293" spans="2:8" s="12" customFormat="1">
      <c r="B1293" s="156" t="s">
        <v>3404</v>
      </c>
      <c r="C1293" s="157">
        <v>214</v>
      </c>
      <c r="F1293" s="16"/>
      <c r="G1293" s="16"/>
      <c r="H1293" s="16"/>
    </row>
    <row r="1294" spans="2:8" s="12" customFormat="1">
      <c r="B1294" s="156" t="s">
        <v>3405</v>
      </c>
      <c r="C1294" s="157">
        <v>339</v>
      </c>
      <c r="F1294" s="16"/>
      <c r="G1294" s="16"/>
      <c r="H1294" s="16"/>
    </row>
    <row r="1295" spans="2:8" s="12" customFormat="1">
      <c r="B1295" s="156" t="s">
        <v>3406</v>
      </c>
      <c r="C1295" s="157">
        <v>283200</v>
      </c>
      <c r="F1295" s="16"/>
      <c r="G1295" s="16"/>
      <c r="H1295" s="16"/>
    </row>
    <row r="1296" spans="2:8" s="12" customFormat="1">
      <c r="B1296" s="156" t="s">
        <v>3407</v>
      </c>
      <c r="C1296" s="157">
        <v>12</v>
      </c>
      <c r="F1296" s="16"/>
      <c r="G1296" s="16"/>
      <c r="H1296" s="16"/>
    </row>
    <row r="1297" spans="2:8" s="12" customFormat="1">
      <c r="B1297" s="156" t="s">
        <v>3408</v>
      </c>
      <c r="C1297" s="157">
        <v>177</v>
      </c>
      <c r="F1297" s="16"/>
      <c r="G1297" s="16"/>
      <c r="H1297" s="16"/>
    </row>
    <row r="1298" spans="2:8" s="12" customFormat="1">
      <c r="B1298" s="156" t="s">
        <v>3409</v>
      </c>
      <c r="C1298" s="157">
        <v>82</v>
      </c>
      <c r="F1298" s="16"/>
      <c r="G1298" s="16"/>
      <c r="H1298" s="16"/>
    </row>
    <row r="1299" spans="2:8" s="12" customFormat="1">
      <c r="B1299" s="156" t="s">
        <v>3410</v>
      </c>
      <c r="C1299" s="157">
        <v>272</v>
      </c>
      <c r="F1299" s="16"/>
      <c r="G1299" s="16"/>
      <c r="H1299" s="16"/>
    </row>
    <row r="1300" spans="2:8" s="12" customFormat="1">
      <c r="B1300" s="156" t="s">
        <v>3411</v>
      </c>
      <c r="C1300" s="157">
        <v>301</v>
      </c>
      <c r="F1300" s="16"/>
      <c r="G1300" s="16"/>
      <c r="H1300" s="16"/>
    </row>
    <row r="1301" spans="2:8" s="12" customFormat="1">
      <c r="B1301" s="156" t="s">
        <v>3412</v>
      </c>
      <c r="C1301" s="157">
        <v>644</v>
      </c>
      <c r="F1301" s="16"/>
      <c r="G1301" s="16"/>
      <c r="H1301" s="16"/>
    </row>
    <row r="1302" spans="2:8" s="12" customFormat="1">
      <c r="B1302" s="156" t="s">
        <v>3237</v>
      </c>
      <c r="C1302" s="157">
        <v>142</v>
      </c>
      <c r="F1302" s="16"/>
      <c r="G1302" s="16"/>
      <c r="H1302" s="16"/>
    </row>
    <row r="1303" spans="2:8" s="12" customFormat="1">
      <c r="B1303" s="156" t="s">
        <v>3413</v>
      </c>
      <c r="C1303" s="157">
        <v>150</v>
      </c>
      <c r="F1303" s="16"/>
      <c r="G1303" s="16"/>
      <c r="H1303" s="16"/>
    </row>
    <row r="1304" spans="2:8" s="12" customFormat="1">
      <c r="B1304" s="156" t="s">
        <v>3414</v>
      </c>
      <c r="C1304" s="157">
        <v>1139</v>
      </c>
      <c r="F1304" s="16"/>
      <c r="G1304" s="16"/>
      <c r="H1304" s="16"/>
    </row>
    <row r="1305" spans="2:8" s="12" customFormat="1">
      <c r="B1305" s="156" t="s">
        <v>3415</v>
      </c>
      <c r="C1305" s="157">
        <v>690</v>
      </c>
      <c r="F1305" s="16"/>
      <c r="G1305" s="16"/>
      <c r="H1305" s="16"/>
    </row>
    <row r="1306" spans="2:8" s="12" customFormat="1">
      <c r="B1306" s="156" t="s">
        <v>3416</v>
      </c>
      <c r="C1306" s="157">
        <v>894</v>
      </c>
      <c r="F1306" s="16"/>
      <c r="G1306" s="16"/>
      <c r="H1306" s="16"/>
    </row>
    <row r="1307" spans="2:8" s="12" customFormat="1">
      <c r="B1307" s="156" t="s">
        <v>3417</v>
      </c>
      <c r="C1307" s="157">
        <v>152</v>
      </c>
      <c r="F1307" s="16"/>
      <c r="G1307" s="16"/>
      <c r="H1307" s="16"/>
    </row>
    <row r="1308" spans="2:8" s="12" customFormat="1">
      <c r="B1308" s="156" t="s">
        <v>3418</v>
      </c>
      <c r="C1308" s="157">
        <v>186</v>
      </c>
      <c r="F1308" s="16"/>
      <c r="G1308" s="16"/>
      <c r="H1308" s="16"/>
    </row>
    <row r="1309" spans="2:8" s="12" customFormat="1">
      <c r="B1309" s="156" t="s">
        <v>3419</v>
      </c>
      <c r="C1309" s="157">
        <v>3800</v>
      </c>
      <c r="F1309" s="16"/>
      <c r="G1309" s="16"/>
      <c r="H1309" s="16"/>
    </row>
    <row r="1310" spans="2:8" s="12" customFormat="1">
      <c r="B1310" s="156" t="s">
        <v>3420</v>
      </c>
      <c r="C1310" s="157">
        <v>701</v>
      </c>
      <c r="F1310" s="16"/>
      <c r="G1310" s="16"/>
      <c r="H1310" s="16"/>
    </row>
    <row r="1311" spans="2:8" s="12" customFormat="1">
      <c r="B1311" s="156" t="s">
        <v>3421</v>
      </c>
      <c r="C1311" s="157">
        <v>229</v>
      </c>
      <c r="F1311" s="16"/>
      <c r="G1311" s="16"/>
      <c r="H1311" s="16"/>
    </row>
    <row r="1312" spans="2:8" s="12" customFormat="1">
      <c r="B1312" s="156" t="s">
        <v>3422</v>
      </c>
      <c r="C1312" s="157">
        <v>284</v>
      </c>
      <c r="F1312" s="16"/>
      <c r="G1312" s="16"/>
      <c r="H1312" s="16"/>
    </row>
    <row r="1313" spans="2:8" s="12" customFormat="1">
      <c r="B1313" s="156" t="s">
        <v>3423</v>
      </c>
      <c r="C1313" s="157">
        <v>26</v>
      </c>
      <c r="F1313" s="16"/>
      <c r="G1313" s="16"/>
      <c r="H1313" s="16"/>
    </row>
    <row r="1314" spans="2:8" s="12" customFormat="1">
      <c r="B1314" s="156" t="s">
        <v>3424</v>
      </c>
      <c r="C1314" s="157">
        <v>264</v>
      </c>
      <c r="F1314" s="16"/>
      <c r="G1314" s="16"/>
      <c r="H1314" s="16"/>
    </row>
    <row r="1315" spans="2:8" s="12" customFormat="1">
      <c r="B1315" s="156" t="s">
        <v>3425</v>
      </c>
      <c r="C1315" s="157">
        <v>180</v>
      </c>
      <c r="F1315" s="16"/>
      <c r="G1315" s="16"/>
      <c r="H1315" s="16"/>
    </row>
    <row r="1316" spans="2:8" s="12" customFormat="1">
      <c r="B1316" s="156" t="s">
        <v>3426</v>
      </c>
      <c r="C1316" s="157">
        <v>1</v>
      </c>
      <c r="F1316" s="16"/>
      <c r="G1316" s="16"/>
      <c r="H1316" s="16"/>
    </row>
    <row r="1317" spans="2:8" s="12" customFormat="1">
      <c r="B1317" s="156" t="s">
        <v>3427</v>
      </c>
      <c r="C1317" s="157">
        <v>395</v>
      </c>
      <c r="F1317" s="16"/>
      <c r="G1317" s="16"/>
      <c r="H1317" s="16"/>
    </row>
    <row r="1318" spans="2:8" s="12" customFormat="1">
      <c r="B1318" s="156" t="s">
        <v>3428</v>
      </c>
      <c r="C1318" s="157">
        <v>53</v>
      </c>
      <c r="F1318" s="16"/>
      <c r="G1318" s="16"/>
      <c r="H1318" s="16"/>
    </row>
    <row r="1319" spans="2:8" s="12" customFormat="1">
      <c r="B1319" s="156" t="s">
        <v>3429</v>
      </c>
      <c r="C1319" s="157">
        <v>62</v>
      </c>
      <c r="F1319" s="16"/>
      <c r="G1319" s="16"/>
      <c r="H1319" s="16"/>
    </row>
    <row r="1320" spans="2:8" s="12" customFormat="1">
      <c r="B1320" s="156" t="s">
        <v>3430</v>
      </c>
      <c r="C1320" s="157">
        <v>521</v>
      </c>
      <c r="F1320" s="16"/>
      <c r="G1320" s="16"/>
      <c r="H1320" s="16"/>
    </row>
    <row r="1321" spans="2:8" s="12" customFormat="1">
      <c r="B1321" s="156" t="s">
        <v>3431</v>
      </c>
      <c r="C1321" s="157">
        <v>1255</v>
      </c>
      <c r="F1321" s="16"/>
      <c r="G1321" s="16"/>
      <c r="H1321" s="16"/>
    </row>
    <row r="1322" spans="2:8" s="12" customFormat="1">
      <c r="B1322" s="156" t="s">
        <v>3432</v>
      </c>
      <c r="C1322" s="157">
        <v>1189</v>
      </c>
      <c r="F1322" s="16"/>
      <c r="G1322" s="16"/>
      <c r="H1322" s="16"/>
    </row>
    <row r="1323" spans="2:8" s="12" customFormat="1">
      <c r="B1323" s="156" t="s">
        <v>3433</v>
      </c>
      <c r="C1323" s="157">
        <v>3</v>
      </c>
      <c r="F1323" s="16"/>
      <c r="G1323" s="16"/>
      <c r="H1323" s="16"/>
    </row>
    <row r="1324" spans="2:8" s="12" customFormat="1">
      <c r="B1324" s="156" t="s">
        <v>3434</v>
      </c>
      <c r="C1324" s="157">
        <v>650</v>
      </c>
      <c r="F1324" s="16"/>
      <c r="G1324" s="16"/>
      <c r="H1324" s="16"/>
    </row>
    <row r="1325" spans="2:8" s="12" customFormat="1">
      <c r="B1325" s="156" t="s">
        <v>3435</v>
      </c>
      <c r="C1325" s="157">
        <v>1565</v>
      </c>
      <c r="F1325" s="16"/>
      <c r="G1325" s="16"/>
      <c r="H1325" s="16"/>
    </row>
    <row r="1326" spans="2:8" s="12" customFormat="1">
      <c r="B1326" s="156" t="s">
        <v>3264</v>
      </c>
      <c r="C1326" s="157">
        <v>111</v>
      </c>
      <c r="F1326" s="16"/>
      <c r="G1326" s="16"/>
      <c r="H1326" s="16"/>
    </row>
    <row r="1327" spans="2:8" s="12" customFormat="1">
      <c r="B1327" s="156" t="s">
        <v>3436</v>
      </c>
      <c r="C1327" s="157">
        <v>101</v>
      </c>
      <c r="F1327" s="16"/>
      <c r="G1327" s="16"/>
      <c r="H1327" s="16"/>
    </row>
    <row r="1328" spans="2:8" s="12" customFormat="1">
      <c r="B1328" s="156" t="s">
        <v>3266</v>
      </c>
      <c r="C1328" s="157">
        <v>302</v>
      </c>
      <c r="F1328" s="16"/>
      <c r="G1328" s="16"/>
      <c r="H1328" s="16"/>
    </row>
    <row r="1329" spans="2:8" s="12" customFormat="1">
      <c r="B1329" s="156" t="s">
        <v>3437</v>
      </c>
      <c r="C1329" s="157">
        <v>166</v>
      </c>
      <c r="F1329" s="16"/>
      <c r="G1329" s="16"/>
      <c r="H1329" s="16"/>
    </row>
    <row r="1330" spans="2:8" s="12" customFormat="1">
      <c r="B1330" s="156" t="s">
        <v>3268</v>
      </c>
      <c r="C1330" s="157">
        <v>132</v>
      </c>
      <c r="F1330" s="16"/>
      <c r="G1330" s="16"/>
      <c r="H1330" s="16"/>
    </row>
    <row r="1331" spans="2:8" s="12" customFormat="1">
      <c r="B1331" s="156" t="s">
        <v>3269</v>
      </c>
      <c r="C1331" s="157">
        <v>282</v>
      </c>
      <c r="F1331" s="16"/>
      <c r="G1331" s="16"/>
      <c r="H1331" s="16"/>
    </row>
    <row r="1332" spans="2:8" s="12" customFormat="1">
      <c r="B1332" s="156" t="s">
        <v>3271</v>
      </c>
      <c r="C1332" s="157">
        <v>3735</v>
      </c>
      <c r="F1332" s="16"/>
      <c r="G1332" s="16"/>
      <c r="H1332" s="16"/>
    </row>
    <row r="1333" spans="2:8" s="12" customFormat="1">
      <c r="B1333" s="156" t="s">
        <v>3438</v>
      </c>
      <c r="C1333" s="157">
        <v>14</v>
      </c>
      <c r="F1333" s="16"/>
      <c r="G1333" s="16"/>
      <c r="H1333" s="16"/>
    </row>
    <row r="1334" spans="2:8" s="12" customFormat="1">
      <c r="B1334" s="156" t="s">
        <v>3274</v>
      </c>
      <c r="C1334" s="157">
        <v>266</v>
      </c>
      <c r="F1334" s="16"/>
      <c r="G1334" s="16"/>
      <c r="H1334" s="16"/>
    </row>
    <row r="1335" spans="2:8" s="12" customFormat="1">
      <c r="B1335" s="156" t="s">
        <v>3439</v>
      </c>
      <c r="C1335" s="157">
        <v>155</v>
      </c>
      <c r="F1335" s="16"/>
      <c r="G1335" s="16"/>
      <c r="H1335" s="16"/>
    </row>
    <row r="1336" spans="2:8" s="12" customFormat="1">
      <c r="B1336" s="156" t="s">
        <v>3440</v>
      </c>
      <c r="C1336" s="157">
        <v>500</v>
      </c>
      <c r="F1336" s="16"/>
      <c r="G1336" s="16"/>
      <c r="H1336" s="16"/>
    </row>
    <row r="1337" spans="2:8" s="12" customFormat="1">
      <c r="B1337" s="156" t="s">
        <v>3441</v>
      </c>
      <c r="C1337" s="157">
        <v>343500</v>
      </c>
      <c r="F1337" s="16"/>
      <c r="G1337" s="16"/>
      <c r="H1337" s="16"/>
    </row>
    <row r="1338" spans="2:8" s="12" customFormat="1">
      <c r="B1338" s="156" t="s">
        <v>3442</v>
      </c>
      <c r="C1338" s="157">
        <v>3</v>
      </c>
      <c r="F1338" s="16"/>
      <c r="G1338" s="16"/>
      <c r="H1338" s="16"/>
    </row>
    <row r="1339" spans="2:8" s="12" customFormat="1">
      <c r="B1339" s="156" t="s">
        <v>3443</v>
      </c>
      <c r="C1339" s="157">
        <v>624</v>
      </c>
      <c r="F1339" s="16"/>
      <c r="G1339" s="16"/>
      <c r="H1339" s="16"/>
    </row>
    <row r="1340" spans="2:8" s="12" customFormat="1">
      <c r="B1340" s="156" t="s">
        <v>3444</v>
      </c>
      <c r="C1340" s="157">
        <v>697</v>
      </c>
      <c r="F1340" s="16"/>
      <c r="G1340" s="16"/>
      <c r="H1340" s="16"/>
    </row>
    <row r="1341" spans="2:8" s="12" customFormat="1">
      <c r="B1341" s="156" t="s">
        <v>3281</v>
      </c>
      <c r="C1341" s="157">
        <v>230</v>
      </c>
      <c r="F1341" s="16"/>
      <c r="G1341" s="16"/>
      <c r="H1341" s="16"/>
    </row>
    <row r="1342" spans="2:8" s="12" customFormat="1">
      <c r="B1342" s="156" t="s">
        <v>3445</v>
      </c>
      <c r="C1342" s="157">
        <v>21</v>
      </c>
      <c r="F1342" s="16"/>
      <c r="G1342" s="16"/>
      <c r="H1342" s="16"/>
    </row>
    <row r="1343" spans="2:8" s="12" customFormat="1">
      <c r="B1343" s="156" t="s">
        <v>3283</v>
      </c>
      <c r="C1343" s="157">
        <v>1529</v>
      </c>
      <c r="F1343" s="16"/>
      <c r="G1343" s="16"/>
      <c r="H1343" s="16"/>
    </row>
    <row r="1344" spans="2:8" s="12" customFormat="1">
      <c r="B1344" s="156" t="s">
        <v>3446</v>
      </c>
      <c r="C1344" s="157">
        <v>162</v>
      </c>
      <c r="F1344" s="16"/>
      <c r="G1344" s="16"/>
      <c r="H1344" s="16"/>
    </row>
    <row r="1345" spans="2:8" s="12" customFormat="1">
      <c r="B1345" s="156" t="s">
        <v>3447</v>
      </c>
      <c r="C1345" s="157">
        <v>2484</v>
      </c>
      <c r="F1345" s="16"/>
      <c r="G1345" s="16"/>
      <c r="H1345" s="16"/>
    </row>
    <row r="1346" spans="2:8" s="12" customFormat="1">
      <c r="B1346" s="156" t="s">
        <v>3286</v>
      </c>
      <c r="C1346" s="157">
        <v>1542</v>
      </c>
      <c r="F1346" s="16"/>
      <c r="G1346" s="16"/>
      <c r="H1346" s="16"/>
    </row>
    <row r="1347" spans="2:8" s="12" customFormat="1">
      <c r="B1347" s="156" t="s">
        <v>3448</v>
      </c>
      <c r="C1347" s="157">
        <v>634</v>
      </c>
      <c r="F1347" s="16"/>
      <c r="G1347" s="16"/>
      <c r="H1347" s="16"/>
    </row>
    <row r="1348" spans="2:8" s="12" customFormat="1">
      <c r="B1348" s="156" t="s">
        <v>3449</v>
      </c>
      <c r="C1348" s="157">
        <v>86</v>
      </c>
      <c r="F1348" s="16"/>
      <c r="G1348" s="16"/>
      <c r="H1348" s="16"/>
    </row>
    <row r="1349" spans="2:8" s="12" customFormat="1">
      <c r="B1349" s="156" t="s">
        <v>3450</v>
      </c>
      <c r="C1349" s="157">
        <v>463</v>
      </c>
      <c r="F1349" s="16"/>
      <c r="G1349" s="16"/>
      <c r="H1349" s="16"/>
    </row>
    <row r="1350" spans="2:8" s="12" customFormat="1">
      <c r="B1350" s="156" t="s">
        <v>3290</v>
      </c>
      <c r="C1350" s="157">
        <v>795</v>
      </c>
      <c r="F1350" s="16"/>
      <c r="G1350" s="16"/>
      <c r="H1350" s="16"/>
    </row>
    <row r="1351" spans="2:8" s="12" customFormat="1">
      <c r="B1351" s="156" t="s">
        <v>3451</v>
      </c>
      <c r="C1351" s="157">
        <v>22</v>
      </c>
      <c r="F1351" s="16"/>
      <c r="G1351" s="16"/>
      <c r="H1351" s="16"/>
    </row>
    <row r="1352" spans="2:8" s="12" customFormat="1">
      <c r="B1352" s="156" t="s">
        <v>3452</v>
      </c>
      <c r="C1352" s="157">
        <v>41</v>
      </c>
      <c r="F1352" s="16"/>
      <c r="G1352" s="16"/>
      <c r="H1352" s="16"/>
    </row>
    <row r="1353" spans="2:8" s="12" customFormat="1">
      <c r="B1353" s="156" t="s">
        <v>3453</v>
      </c>
      <c r="C1353" s="157">
        <v>259</v>
      </c>
      <c r="F1353" s="16"/>
      <c r="G1353" s="16"/>
      <c r="H1353" s="16"/>
    </row>
    <row r="1354" spans="2:8" s="12" customFormat="1">
      <c r="B1354" s="156" t="s">
        <v>3454</v>
      </c>
      <c r="C1354" s="157">
        <v>73</v>
      </c>
      <c r="F1354" s="16"/>
      <c r="G1354" s="16"/>
      <c r="H1354" s="16"/>
    </row>
    <row r="1355" spans="2:8" s="12" customFormat="1">
      <c r="B1355" s="156" t="s">
        <v>3455</v>
      </c>
      <c r="C1355" s="157">
        <v>18</v>
      </c>
      <c r="F1355" s="16"/>
      <c r="G1355" s="16"/>
      <c r="H1355" s="16"/>
    </row>
    <row r="1356" spans="2:8" s="12" customFormat="1">
      <c r="B1356" s="156" t="s">
        <v>3456</v>
      </c>
      <c r="C1356" s="157">
        <v>1010</v>
      </c>
      <c r="F1356" s="16"/>
      <c r="G1356" s="16"/>
      <c r="H1356" s="16"/>
    </row>
    <row r="1357" spans="2:8" s="12" customFormat="1">
      <c r="B1357" s="156" t="s">
        <v>3457</v>
      </c>
      <c r="C1357" s="157">
        <v>759</v>
      </c>
      <c r="F1357" s="16"/>
      <c r="G1357" s="16"/>
      <c r="H1357" s="16"/>
    </row>
    <row r="1358" spans="2:8" s="12" customFormat="1">
      <c r="B1358" s="156" t="s">
        <v>3458</v>
      </c>
      <c r="C1358" s="157">
        <v>666</v>
      </c>
      <c r="F1358" s="16"/>
      <c r="G1358" s="16"/>
      <c r="H1358" s="16"/>
    </row>
    <row r="1359" spans="2:8" s="12" customFormat="1">
      <c r="B1359" s="156" t="s">
        <v>3459</v>
      </c>
      <c r="C1359" s="157">
        <v>21</v>
      </c>
      <c r="F1359" s="16"/>
      <c r="G1359" s="16"/>
      <c r="H1359" s="16"/>
    </row>
    <row r="1360" spans="2:8" s="12" customFormat="1">
      <c r="B1360" s="156" t="s">
        <v>3460</v>
      </c>
      <c r="C1360" s="157">
        <v>1571</v>
      </c>
      <c r="F1360" s="16"/>
      <c r="G1360" s="16"/>
      <c r="H1360" s="16"/>
    </row>
    <row r="1361" spans="2:8" s="12" customFormat="1">
      <c r="B1361" s="156" t="s">
        <v>3302</v>
      </c>
      <c r="C1361" s="157">
        <v>372</v>
      </c>
      <c r="F1361" s="16"/>
      <c r="G1361" s="16"/>
      <c r="H1361" s="16"/>
    </row>
    <row r="1362" spans="2:8" s="12" customFormat="1">
      <c r="B1362" s="156" t="s">
        <v>3306</v>
      </c>
      <c r="C1362" s="157">
        <v>1218</v>
      </c>
      <c r="F1362" s="16"/>
      <c r="G1362" s="16"/>
      <c r="H1362" s="16"/>
    </row>
    <row r="1363" spans="2:8" s="12" customFormat="1">
      <c r="B1363" s="156" t="s">
        <v>3308</v>
      </c>
      <c r="C1363" s="157">
        <v>75</v>
      </c>
      <c r="F1363" s="16"/>
      <c r="G1363" s="16"/>
      <c r="H1363" s="16"/>
    </row>
    <row r="1364" spans="2:8" s="12" customFormat="1">
      <c r="B1364" s="156" t="s">
        <v>3309</v>
      </c>
      <c r="C1364" s="157">
        <v>948</v>
      </c>
      <c r="F1364" s="16"/>
      <c r="G1364" s="16"/>
      <c r="H1364" s="16"/>
    </row>
    <row r="1365" spans="2:8" s="12" customFormat="1">
      <c r="B1365" s="156" t="s">
        <v>3312</v>
      </c>
      <c r="C1365" s="157">
        <v>722</v>
      </c>
      <c r="F1365" s="16"/>
      <c r="G1365" s="16"/>
      <c r="H1365" s="16"/>
    </row>
    <row r="1366" spans="2:8" s="12" customFormat="1">
      <c r="B1366" s="156" t="s">
        <v>3315</v>
      </c>
      <c r="C1366" s="157">
        <v>38</v>
      </c>
      <c r="F1366" s="16"/>
      <c r="G1366" s="16"/>
      <c r="H1366" s="16"/>
    </row>
    <row r="1367" spans="2:8" s="12" customFormat="1">
      <c r="B1367" s="156" t="s">
        <v>3317</v>
      </c>
      <c r="C1367" s="157">
        <v>327</v>
      </c>
      <c r="F1367" s="16"/>
      <c r="G1367" s="16"/>
      <c r="H1367" s="16"/>
    </row>
    <row r="1368" spans="2:8" s="12" customFormat="1">
      <c r="B1368" s="156" t="s">
        <v>3320</v>
      </c>
      <c r="C1368" s="157">
        <v>634</v>
      </c>
      <c r="F1368" s="16"/>
      <c r="G1368" s="16"/>
      <c r="H1368" s="16"/>
    </row>
    <row r="1369" spans="2:8" s="12" customFormat="1">
      <c r="B1369" s="156" t="s">
        <v>3322</v>
      </c>
      <c r="C1369" s="157">
        <v>167</v>
      </c>
      <c r="F1369" s="16"/>
      <c r="G1369" s="16"/>
      <c r="H1369" s="16"/>
    </row>
    <row r="1370" spans="2:8" s="12" customFormat="1">
      <c r="B1370" s="156" t="s">
        <v>3324</v>
      </c>
      <c r="C1370" s="157">
        <v>496</v>
      </c>
      <c r="F1370" s="16"/>
      <c r="G1370" s="16"/>
      <c r="H1370" s="16"/>
    </row>
    <row r="1371" spans="2:8" s="12" customFormat="1">
      <c r="B1371" s="156" t="s">
        <v>3328</v>
      </c>
      <c r="C1371" s="157">
        <v>364</v>
      </c>
      <c r="F1371" s="16"/>
      <c r="G1371" s="16"/>
      <c r="H1371" s="16"/>
    </row>
    <row r="1372" spans="2:8" s="12" customFormat="1">
      <c r="B1372" s="156" t="s">
        <v>2474</v>
      </c>
      <c r="C1372" s="157">
        <v>574</v>
      </c>
      <c r="F1372" s="16"/>
      <c r="G1372" s="16"/>
      <c r="H1372" s="16"/>
    </row>
    <row r="1373" spans="2:8" s="12" customFormat="1">
      <c r="B1373" s="156" t="s">
        <v>3334</v>
      </c>
      <c r="C1373" s="157">
        <v>61</v>
      </c>
      <c r="F1373" s="16"/>
      <c r="G1373" s="16"/>
      <c r="H1373" s="16"/>
    </row>
    <row r="1374" spans="2:8" s="12" customFormat="1">
      <c r="B1374" s="156" t="s">
        <v>3341</v>
      </c>
      <c r="C1374" s="157">
        <v>1024</v>
      </c>
      <c r="F1374" s="16"/>
      <c r="G1374" s="16"/>
      <c r="H1374" s="16"/>
    </row>
    <row r="1375" spans="2:8" s="12" customFormat="1">
      <c r="B1375" s="156" t="s">
        <v>3343</v>
      </c>
      <c r="C1375" s="157">
        <v>299</v>
      </c>
      <c r="F1375" s="16"/>
      <c r="G1375" s="16"/>
      <c r="H1375" s="16"/>
    </row>
    <row r="1376" spans="2:8" s="12" customFormat="1">
      <c r="B1376" s="156" t="s">
        <v>3346</v>
      </c>
      <c r="C1376" s="157">
        <v>332</v>
      </c>
      <c r="F1376" s="16"/>
      <c r="G1376" s="16"/>
      <c r="H1376" s="16"/>
    </row>
    <row r="1377" spans="2:8" s="12" customFormat="1">
      <c r="B1377" s="156" t="s">
        <v>3348</v>
      </c>
      <c r="C1377" s="157">
        <v>302</v>
      </c>
      <c r="F1377" s="16"/>
      <c r="G1377" s="16"/>
      <c r="H1377" s="16"/>
    </row>
    <row r="1378" spans="2:8" s="12" customFormat="1">
      <c r="B1378" s="156" t="s">
        <v>3351</v>
      </c>
      <c r="C1378" s="157">
        <v>187</v>
      </c>
      <c r="F1378" s="16"/>
      <c r="G1378" s="16"/>
      <c r="H1378" s="16"/>
    </row>
    <row r="1379" spans="2:8" s="12" customFormat="1">
      <c r="B1379" s="156" t="s">
        <v>3352</v>
      </c>
      <c r="C1379" s="157">
        <v>609</v>
      </c>
      <c r="F1379" s="16"/>
      <c r="G1379" s="16"/>
      <c r="H1379" s="16"/>
    </row>
    <row r="1380" spans="2:8" s="12" customFormat="1">
      <c r="B1380" s="156" t="s">
        <v>3354</v>
      </c>
      <c r="C1380" s="157">
        <v>569</v>
      </c>
      <c r="F1380" s="16"/>
      <c r="G1380" s="16"/>
      <c r="H1380" s="16"/>
    </row>
    <row r="1381" spans="2:8" s="12" customFormat="1">
      <c r="B1381" s="156" t="s">
        <v>3356</v>
      </c>
      <c r="C1381" s="157">
        <v>472</v>
      </c>
      <c r="F1381" s="16"/>
      <c r="G1381" s="16"/>
      <c r="H1381" s="16"/>
    </row>
    <row r="1382" spans="2:8" s="12" customFormat="1">
      <c r="B1382" s="156" t="s">
        <v>3361</v>
      </c>
      <c r="C1382" s="157">
        <v>602</v>
      </c>
      <c r="F1382" s="16"/>
      <c r="G1382" s="16"/>
      <c r="H1382" s="16"/>
    </row>
    <row r="1383" spans="2:8" s="12" customFormat="1">
      <c r="B1383" s="156" t="s">
        <v>3363</v>
      </c>
      <c r="C1383" s="157">
        <v>3373</v>
      </c>
      <c r="F1383" s="16"/>
      <c r="G1383" s="16"/>
      <c r="H1383" s="16"/>
    </row>
    <row r="1384" spans="2:8" s="12" customFormat="1">
      <c r="B1384" s="156" t="s">
        <v>3364</v>
      </c>
      <c r="C1384" s="157">
        <v>221</v>
      </c>
      <c r="F1384" s="16"/>
      <c r="G1384" s="16"/>
      <c r="H1384" s="16"/>
    </row>
    <row r="1385" spans="2:8" s="12" customFormat="1">
      <c r="B1385" s="156" t="s">
        <v>3367</v>
      </c>
      <c r="C1385" s="157">
        <v>3184</v>
      </c>
      <c r="F1385" s="16"/>
      <c r="G1385" s="16"/>
      <c r="H1385" s="16"/>
    </row>
    <row r="1386" spans="2:8" s="12" customFormat="1">
      <c r="B1386" s="156" t="s">
        <v>3371</v>
      </c>
      <c r="C1386" s="157">
        <v>989</v>
      </c>
      <c r="F1386" s="16"/>
      <c r="G1386" s="16"/>
      <c r="H1386" s="16"/>
    </row>
    <row r="1387" spans="2:8" s="12" customFormat="1">
      <c r="B1387" s="156" t="s">
        <v>3373</v>
      </c>
      <c r="C1387" s="157">
        <v>1</v>
      </c>
      <c r="F1387" s="16"/>
      <c r="G1387" s="16"/>
      <c r="H1387" s="16"/>
    </row>
    <row r="1388" spans="2:8" s="12" customFormat="1">
      <c r="B1388" s="156" t="s">
        <v>3374</v>
      </c>
      <c r="C1388" s="157">
        <v>899</v>
      </c>
      <c r="F1388" s="16"/>
      <c r="G1388" s="16"/>
      <c r="H1388" s="16"/>
    </row>
    <row r="1389" spans="2:8" s="12" customFormat="1">
      <c r="B1389" s="156" t="s">
        <v>3376</v>
      </c>
      <c r="C1389" s="157">
        <v>9</v>
      </c>
      <c r="F1389" s="16"/>
      <c r="G1389" s="16"/>
      <c r="H1389" s="16"/>
    </row>
    <row r="1390" spans="2:8" s="12" customFormat="1">
      <c r="B1390" s="156" t="s">
        <v>3378</v>
      </c>
      <c r="C1390" s="157">
        <v>417</v>
      </c>
      <c r="F1390" s="16"/>
      <c r="G1390" s="16"/>
      <c r="H1390" s="16"/>
    </row>
    <row r="1391" spans="2:8" s="12" customFormat="1">
      <c r="B1391" s="156" t="s">
        <v>3382</v>
      </c>
      <c r="C1391" s="157">
        <v>784</v>
      </c>
      <c r="F1391" s="16"/>
      <c r="G1391" s="16"/>
      <c r="H1391" s="16"/>
    </row>
    <row r="1392" spans="2:8" s="12" customFormat="1">
      <c r="B1392" s="156" t="s">
        <v>3389</v>
      </c>
      <c r="C1392" s="157">
        <v>623</v>
      </c>
      <c r="F1392" s="16"/>
      <c r="G1392" s="16"/>
      <c r="H1392" s="16"/>
    </row>
    <row r="1393" spans="2:8" s="12" customFormat="1">
      <c r="B1393" s="156" t="s">
        <v>3392</v>
      </c>
      <c r="C1393" s="157">
        <v>57</v>
      </c>
      <c r="F1393" s="16"/>
      <c r="G1393" s="16"/>
      <c r="H1393" s="16"/>
    </row>
    <row r="1394" spans="2:8" s="12" customFormat="1">
      <c r="B1394" s="156" t="s">
        <v>3395</v>
      </c>
      <c r="C1394" s="157">
        <v>541</v>
      </c>
      <c r="F1394" s="16"/>
      <c r="G1394" s="16"/>
      <c r="H1394" s="16"/>
    </row>
    <row r="1395" spans="2:8" s="12" customFormat="1">
      <c r="B1395" s="156" t="s">
        <v>3461</v>
      </c>
      <c r="C1395" s="157">
        <v>304</v>
      </c>
      <c r="F1395" s="16"/>
      <c r="G1395" s="16"/>
      <c r="H1395" s="16"/>
    </row>
    <row r="1396" spans="2:8" s="12" customFormat="1">
      <c r="B1396" s="156" t="s">
        <v>3397</v>
      </c>
      <c r="C1396" s="157">
        <v>569</v>
      </c>
      <c r="F1396" s="16"/>
      <c r="G1396" s="16"/>
      <c r="H1396" s="16"/>
    </row>
    <row r="1397" spans="2:8" s="12" customFormat="1">
      <c r="B1397" s="156" t="s">
        <v>3399</v>
      </c>
      <c r="C1397" s="157">
        <v>179</v>
      </c>
      <c r="F1397" s="16"/>
      <c r="G1397" s="16"/>
      <c r="H1397" s="16"/>
    </row>
    <row r="1398" spans="2:8" s="12" customFormat="1">
      <c r="B1398" s="156" t="s">
        <v>3401</v>
      </c>
      <c r="C1398" s="157">
        <v>2186</v>
      </c>
      <c r="F1398" s="16"/>
      <c r="G1398" s="16"/>
      <c r="H1398" s="16"/>
    </row>
    <row r="1399" spans="2:8" s="12" customFormat="1">
      <c r="B1399" s="156" t="s">
        <v>3407</v>
      </c>
      <c r="C1399" s="157">
        <v>519</v>
      </c>
      <c r="F1399" s="16"/>
      <c r="G1399" s="16"/>
      <c r="H1399" s="16"/>
    </row>
    <row r="1400" spans="2:8" s="12" customFormat="1">
      <c r="B1400" s="156" t="s">
        <v>3409</v>
      </c>
      <c r="C1400" s="157">
        <v>137</v>
      </c>
      <c r="F1400" s="16"/>
      <c r="G1400" s="16"/>
      <c r="H1400" s="16"/>
    </row>
    <row r="1401" spans="2:8" s="12" customFormat="1">
      <c r="B1401" s="156" t="s">
        <v>3423</v>
      </c>
      <c r="C1401" s="157">
        <v>406</v>
      </c>
      <c r="F1401" s="16"/>
      <c r="G1401" s="16"/>
      <c r="H1401" s="16"/>
    </row>
    <row r="1402" spans="2:8" s="12" customFormat="1">
      <c r="B1402" s="156" t="s">
        <v>3426</v>
      </c>
      <c r="C1402" s="157">
        <v>315</v>
      </c>
      <c r="F1402" s="16"/>
      <c r="G1402" s="16"/>
      <c r="H1402" s="16"/>
    </row>
    <row r="1403" spans="2:8" s="12" customFormat="1">
      <c r="B1403" s="156" t="s">
        <v>3429</v>
      </c>
      <c r="C1403" s="157">
        <v>793</v>
      </c>
      <c r="F1403" s="16"/>
      <c r="G1403" s="16"/>
      <c r="H1403" s="16"/>
    </row>
    <row r="1404" spans="2:8" s="12" customFormat="1">
      <c r="B1404" s="156" t="s">
        <v>3433</v>
      </c>
      <c r="C1404" s="157">
        <v>489</v>
      </c>
      <c r="F1404" s="16"/>
      <c r="G1404" s="16"/>
      <c r="H1404" s="16"/>
    </row>
    <row r="1405" spans="2:8" s="12" customFormat="1">
      <c r="B1405" s="156" t="s">
        <v>3462</v>
      </c>
      <c r="C1405" s="157">
        <v>54</v>
      </c>
      <c r="F1405" s="16"/>
      <c r="G1405" s="16"/>
      <c r="H1405" s="16"/>
    </row>
    <row r="1406" spans="2:8" s="12" customFormat="1">
      <c r="B1406" s="156" t="s">
        <v>3436</v>
      </c>
      <c r="C1406" s="157">
        <v>363</v>
      </c>
      <c r="F1406" s="16"/>
      <c r="G1406" s="16"/>
      <c r="H1406" s="16"/>
    </row>
    <row r="1407" spans="2:8" s="12" customFormat="1">
      <c r="B1407" s="156" t="s">
        <v>3438</v>
      </c>
      <c r="C1407" s="157">
        <v>73</v>
      </c>
      <c r="F1407" s="16"/>
      <c r="G1407" s="16"/>
      <c r="H1407" s="16"/>
    </row>
    <row r="1408" spans="2:8" s="12" customFormat="1">
      <c r="B1408" s="156" t="s">
        <v>3440</v>
      </c>
      <c r="C1408" s="157">
        <v>235500</v>
      </c>
      <c r="F1408" s="16"/>
      <c r="G1408" s="16"/>
      <c r="H1408" s="16"/>
    </row>
    <row r="1409" spans="2:8" s="12" customFormat="1">
      <c r="B1409" s="156" t="s">
        <v>3442</v>
      </c>
      <c r="C1409" s="157">
        <v>530</v>
      </c>
      <c r="F1409" s="16"/>
      <c r="G1409" s="16"/>
      <c r="H1409" s="16"/>
    </row>
    <row r="1410" spans="2:8" s="12" customFormat="1">
      <c r="B1410" s="156" t="s">
        <v>3445</v>
      </c>
      <c r="C1410" s="157">
        <v>162</v>
      </c>
      <c r="F1410" s="16"/>
      <c r="G1410" s="16"/>
      <c r="H1410" s="16"/>
    </row>
    <row r="1411" spans="2:8" s="12" customFormat="1">
      <c r="B1411" s="156" t="s">
        <v>3446</v>
      </c>
      <c r="C1411" s="157">
        <v>2385</v>
      </c>
      <c r="F1411" s="16"/>
      <c r="G1411" s="16"/>
      <c r="H1411" s="16"/>
    </row>
    <row r="1412" spans="2:8" s="12" customFormat="1">
      <c r="B1412" s="156" t="s">
        <v>3449</v>
      </c>
      <c r="C1412" s="157">
        <v>199</v>
      </c>
      <c r="F1412" s="16"/>
      <c r="G1412" s="16"/>
      <c r="H1412" s="16"/>
    </row>
    <row r="1413" spans="2:8" s="12" customFormat="1">
      <c r="B1413" s="156" t="s">
        <v>3453</v>
      </c>
      <c r="C1413" s="157">
        <v>119</v>
      </c>
      <c r="F1413" s="16"/>
      <c r="G1413" s="16"/>
      <c r="H1413" s="16"/>
    </row>
    <row r="1414" spans="2:8" s="12" customFormat="1">
      <c r="B1414" s="156" t="s">
        <v>3455</v>
      </c>
      <c r="C1414" s="157">
        <v>1033</v>
      </c>
      <c r="F1414" s="16"/>
      <c r="G1414" s="16"/>
      <c r="H1414" s="16"/>
    </row>
    <row r="1415" spans="2:8" s="12" customFormat="1">
      <c r="B1415" s="156" t="s">
        <v>3459</v>
      </c>
      <c r="C1415" s="157">
        <v>1569</v>
      </c>
      <c r="F1415" s="16"/>
      <c r="G1415" s="16"/>
      <c r="H1415" s="16"/>
    </row>
    <row r="1416" spans="2:8" s="12" customFormat="1">
      <c r="B1416" s="156" t="s">
        <v>3463</v>
      </c>
      <c r="C1416" s="157">
        <v>282</v>
      </c>
      <c r="F1416" s="16"/>
      <c r="G1416" s="16"/>
      <c r="H1416" s="16"/>
    </row>
    <row r="1417" spans="2:8" s="12" customFormat="1">
      <c r="B1417" s="156" t="s">
        <v>3464</v>
      </c>
      <c r="C1417" s="157">
        <v>328</v>
      </c>
      <c r="F1417" s="16"/>
      <c r="G1417" s="16"/>
      <c r="H1417" s="16"/>
    </row>
    <row r="1418" spans="2:8" s="12" customFormat="1">
      <c r="B1418" s="156" t="s">
        <v>3465</v>
      </c>
      <c r="C1418" s="157">
        <v>217</v>
      </c>
      <c r="F1418" s="16"/>
      <c r="G1418" s="16"/>
      <c r="H1418" s="16"/>
    </row>
    <row r="1419" spans="2:8" s="12" customFormat="1">
      <c r="B1419" s="156" t="s">
        <v>3466</v>
      </c>
      <c r="C1419" s="157">
        <v>377</v>
      </c>
      <c r="F1419" s="16"/>
      <c r="G1419" s="16"/>
      <c r="H1419" s="16"/>
    </row>
    <row r="1420" spans="2:8" s="12" customFormat="1">
      <c r="B1420" s="156" t="s">
        <v>3467</v>
      </c>
      <c r="C1420" s="157">
        <v>154</v>
      </c>
      <c r="F1420" s="16"/>
      <c r="G1420" s="16"/>
      <c r="H1420" s="16"/>
    </row>
    <row r="1421" spans="2:8" s="12" customFormat="1">
      <c r="B1421" s="156" t="s">
        <v>3468</v>
      </c>
      <c r="C1421" s="157">
        <v>1858</v>
      </c>
      <c r="F1421" s="16"/>
      <c r="G1421" s="16"/>
      <c r="H1421" s="16"/>
    </row>
    <row r="1422" spans="2:8" s="12" customFormat="1">
      <c r="B1422" s="156" t="s">
        <v>3469</v>
      </c>
      <c r="C1422" s="157">
        <v>1519</v>
      </c>
      <c r="F1422" s="16"/>
      <c r="G1422" s="16"/>
      <c r="H1422" s="16"/>
    </row>
    <row r="1423" spans="2:8" s="12" customFormat="1">
      <c r="B1423" s="156" t="s">
        <v>3470</v>
      </c>
      <c r="C1423" s="157">
        <v>929</v>
      </c>
      <c r="F1423" s="16"/>
      <c r="G1423" s="16"/>
      <c r="H1423" s="16"/>
    </row>
    <row r="1424" spans="2:8" s="12" customFormat="1">
      <c r="B1424" s="156" t="s">
        <v>3471</v>
      </c>
      <c r="C1424" s="157">
        <v>626</v>
      </c>
      <c r="F1424" s="16"/>
      <c r="G1424" s="16"/>
      <c r="H1424" s="16"/>
    </row>
    <row r="1425" spans="2:8" s="12" customFormat="1">
      <c r="B1425" s="156" t="s">
        <v>3472</v>
      </c>
      <c r="C1425" s="157">
        <v>1159</v>
      </c>
      <c r="F1425" s="16"/>
      <c r="G1425" s="16"/>
      <c r="H1425" s="16"/>
    </row>
    <row r="1426" spans="2:8" s="12" customFormat="1">
      <c r="B1426" s="156" t="s">
        <v>3473</v>
      </c>
      <c r="C1426" s="157">
        <v>193</v>
      </c>
      <c r="F1426" s="16"/>
      <c r="G1426" s="16"/>
      <c r="H1426" s="16"/>
    </row>
    <row r="1427" spans="2:8" s="12" customFormat="1">
      <c r="B1427" s="156" t="s">
        <v>3474</v>
      </c>
      <c r="C1427" s="157">
        <v>766</v>
      </c>
      <c r="F1427" s="16"/>
      <c r="G1427" s="16"/>
      <c r="H1427" s="16"/>
    </row>
    <row r="1428" spans="2:8" s="12" customFormat="1">
      <c r="B1428" s="156" t="s">
        <v>3475</v>
      </c>
      <c r="C1428" s="157">
        <v>102</v>
      </c>
      <c r="F1428" s="16"/>
      <c r="G1428" s="16"/>
      <c r="H1428" s="16"/>
    </row>
    <row r="1429" spans="2:8" s="12" customFormat="1">
      <c r="B1429" s="156" t="s">
        <v>3476</v>
      </c>
      <c r="C1429" s="157">
        <v>770</v>
      </c>
      <c r="F1429" s="16"/>
      <c r="G1429" s="16"/>
      <c r="H1429" s="16"/>
    </row>
    <row r="1430" spans="2:8" s="12" customFormat="1">
      <c r="B1430" s="156" t="s">
        <v>3477</v>
      </c>
      <c r="C1430" s="157">
        <v>95</v>
      </c>
      <c r="F1430" s="16"/>
      <c r="G1430" s="16"/>
      <c r="H1430" s="16"/>
    </row>
    <row r="1431" spans="2:8" s="12" customFormat="1">
      <c r="B1431" s="156" t="s">
        <v>3478</v>
      </c>
      <c r="C1431" s="157">
        <v>686</v>
      </c>
      <c r="F1431" s="16"/>
      <c r="G1431" s="16"/>
      <c r="H1431" s="16"/>
    </row>
    <row r="1432" spans="2:8" s="12" customFormat="1">
      <c r="B1432" s="156" t="s">
        <v>3479</v>
      </c>
      <c r="C1432" s="157">
        <v>624</v>
      </c>
      <c r="F1432" s="16"/>
      <c r="G1432" s="16"/>
      <c r="H1432" s="16"/>
    </row>
    <row r="1433" spans="2:8" s="12" customFormat="1">
      <c r="B1433" s="156" t="s">
        <v>3480</v>
      </c>
      <c r="C1433" s="157">
        <v>2297</v>
      </c>
      <c r="F1433" s="16"/>
      <c r="G1433" s="16"/>
      <c r="H1433" s="16"/>
    </row>
    <row r="1434" spans="2:8" s="12" customFormat="1">
      <c r="B1434" s="156" t="s">
        <v>3481</v>
      </c>
      <c r="C1434" s="157">
        <v>397</v>
      </c>
      <c r="F1434" s="16"/>
      <c r="G1434" s="16"/>
      <c r="H1434" s="16"/>
    </row>
    <row r="1435" spans="2:8" s="12" customFormat="1">
      <c r="B1435" s="156" t="s">
        <v>3482</v>
      </c>
      <c r="C1435" s="157">
        <v>798</v>
      </c>
      <c r="F1435" s="16"/>
      <c r="G1435" s="16"/>
      <c r="H1435" s="16"/>
    </row>
    <row r="1436" spans="2:8" s="12" customFormat="1">
      <c r="B1436" s="156" t="s">
        <v>3483</v>
      </c>
      <c r="C1436" s="157">
        <v>244</v>
      </c>
      <c r="F1436" s="16"/>
      <c r="G1436" s="16"/>
      <c r="H1436" s="16"/>
    </row>
    <row r="1437" spans="2:8" s="12" customFormat="1">
      <c r="B1437" s="156" t="s">
        <v>3484</v>
      </c>
      <c r="C1437" s="157">
        <v>34200</v>
      </c>
      <c r="F1437" s="16"/>
      <c r="G1437" s="16"/>
      <c r="H1437" s="16"/>
    </row>
    <row r="1438" spans="2:8" s="12" customFormat="1">
      <c r="B1438" s="156" t="s">
        <v>3485</v>
      </c>
      <c r="C1438" s="157">
        <v>948</v>
      </c>
      <c r="F1438" s="16"/>
      <c r="G1438" s="16"/>
      <c r="H1438" s="16"/>
    </row>
    <row r="1439" spans="2:8" s="12" customFormat="1">
      <c r="B1439" s="156" t="s">
        <v>3486</v>
      </c>
      <c r="C1439" s="157">
        <v>8620000</v>
      </c>
      <c r="F1439" s="16"/>
      <c r="G1439" s="16"/>
      <c r="H1439" s="16"/>
    </row>
    <row r="1440" spans="2:8" s="12" customFormat="1">
      <c r="B1440" s="156" t="s">
        <v>3487</v>
      </c>
      <c r="C1440" s="157">
        <v>95</v>
      </c>
      <c r="F1440" s="16"/>
      <c r="G1440" s="16"/>
      <c r="H1440" s="16"/>
    </row>
    <row r="1441" spans="2:8" s="12" customFormat="1">
      <c r="B1441" s="156" t="s">
        <v>3488</v>
      </c>
      <c r="C1441" s="157">
        <v>291</v>
      </c>
      <c r="F1441" s="16"/>
      <c r="G1441" s="16"/>
      <c r="H1441" s="16"/>
    </row>
    <row r="1442" spans="2:8" s="12" customFormat="1">
      <c r="B1442" s="156" t="s">
        <v>3489</v>
      </c>
      <c r="C1442" s="157">
        <v>715</v>
      </c>
      <c r="F1442" s="16"/>
      <c r="G1442" s="16"/>
      <c r="H1442" s="16"/>
    </row>
    <row r="1443" spans="2:8" s="12" customFormat="1">
      <c r="B1443" s="156" t="s">
        <v>3490</v>
      </c>
      <c r="C1443" s="157">
        <v>169</v>
      </c>
      <c r="F1443" s="16"/>
      <c r="G1443" s="16"/>
      <c r="H1443" s="16"/>
    </row>
    <row r="1444" spans="2:8" s="12" customFormat="1">
      <c r="B1444" s="156" t="s">
        <v>3491</v>
      </c>
      <c r="C1444" s="157">
        <v>146</v>
      </c>
      <c r="F1444" s="16"/>
      <c r="G1444" s="16"/>
      <c r="H1444" s="16"/>
    </row>
    <row r="1445" spans="2:8" s="12" customFormat="1">
      <c r="B1445" s="156" t="s">
        <v>3492</v>
      </c>
      <c r="C1445" s="157">
        <v>482</v>
      </c>
      <c r="F1445" s="16"/>
      <c r="G1445" s="16"/>
      <c r="H1445" s="16"/>
    </row>
    <row r="1446" spans="2:8" s="12" customFormat="1">
      <c r="B1446" s="156" t="s">
        <v>3493</v>
      </c>
      <c r="C1446" s="157">
        <v>140</v>
      </c>
      <c r="F1446" s="16"/>
      <c r="G1446" s="16"/>
      <c r="H1446" s="16"/>
    </row>
    <row r="1447" spans="2:8" s="12" customFormat="1">
      <c r="B1447" s="156" t="s">
        <v>3494</v>
      </c>
      <c r="C1447" s="157">
        <v>13</v>
      </c>
      <c r="F1447" s="16"/>
      <c r="G1447" s="16"/>
      <c r="H1447" s="16"/>
    </row>
    <row r="1448" spans="2:8" s="12" customFormat="1">
      <c r="B1448" s="156" t="s">
        <v>3495</v>
      </c>
      <c r="C1448" s="157">
        <v>7</v>
      </c>
      <c r="F1448" s="16"/>
      <c r="G1448" s="16"/>
      <c r="H1448" s="16"/>
    </row>
    <row r="1449" spans="2:8" s="12" customFormat="1">
      <c r="B1449" s="156" t="s">
        <v>3496</v>
      </c>
      <c r="C1449" s="157">
        <v>94</v>
      </c>
      <c r="F1449" s="16"/>
      <c r="G1449" s="16"/>
      <c r="H1449" s="16"/>
    </row>
    <row r="1450" spans="2:8" s="12" customFormat="1">
      <c r="B1450" s="156" t="s">
        <v>3497</v>
      </c>
      <c r="C1450" s="157">
        <v>178</v>
      </c>
      <c r="F1450" s="16"/>
      <c r="G1450" s="16"/>
      <c r="H1450" s="16"/>
    </row>
    <row r="1451" spans="2:8" s="12" customFormat="1">
      <c r="B1451" s="156" t="s">
        <v>3498</v>
      </c>
      <c r="C1451" s="157">
        <v>714</v>
      </c>
      <c r="F1451" s="16"/>
      <c r="G1451" s="16"/>
      <c r="H1451" s="16"/>
    </row>
    <row r="1452" spans="2:8" s="12" customFormat="1">
      <c r="B1452" s="156" t="s">
        <v>3499</v>
      </c>
      <c r="C1452" s="157">
        <v>624</v>
      </c>
      <c r="F1452" s="16"/>
      <c r="G1452" s="16"/>
      <c r="H1452" s="16"/>
    </row>
    <row r="1453" spans="2:8" s="12" customFormat="1">
      <c r="B1453" s="156" t="s">
        <v>3500</v>
      </c>
      <c r="C1453" s="157">
        <v>1081</v>
      </c>
      <c r="F1453" s="16"/>
      <c r="G1453" s="16"/>
      <c r="H1453" s="16"/>
    </row>
    <row r="1454" spans="2:8" s="12" customFormat="1">
      <c r="B1454" s="156" t="s">
        <v>3501</v>
      </c>
      <c r="C1454" s="157">
        <v>301</v>
      </c>
      <c r="F1454" s="16"/>
      <c r="G1454" s="16"/>
      <c r="H1454" s="16"/>
    </row>
    <row r="1455" spans="2:8" s="12" customFormat="1">
      <c r="B1455" s="156" t="s">
        <v>3502</v>
      </c>
      <c r="C1455" s="157">
        <v>534</v>
      </c>
      <c r="F1455" s="16"/>
      <c r="G1455" s="16"/>
      <c r="H1455" s="16"/>
    </row>
    <row r="1456" spans="2:8" s="12" customFormat="1">
      <c r="B1456" s="156" t="s">
        <v>3503</v>
      </c>
      <c r="C1456" s="157">
        <v>49</v>
      </c>
      <c r="F1456" s="16"/>
      <c r="G1456" s="16"/>
      <c r="H1456" s="16"/>
    </row>
    <row r="1457" spans="2:8" s="12" customFormat="1">
      <c r="B1457" s="156" t="s">
        <v>3504</v>
      </c>
      <c r="C1457" s="157">
        <v>3765</v>
      </c>
      <c r="F1457" s="16"/>
      <c r="G1457" s="16"/>
      <c r="H1457" s="16"/>
    </row>
    <row r="1458" spans="2:8" s="12" customFormat="1">
      <c r="B1458" s="156" t="s">
        <v>3505</v>
      </c>
      <c r="C1458" s="157">
        <v>291</v>
      </c>
      <c r="F1458" s="16"/>
      <c r="G1458" s="16"/>
      <c r="H1458" s="16"/>
    </row>
    <row r="1459" spans="2:8" s="12" customFormat="1">
      <c r="B1459" s="156" t="s">
        <v>3506</v>
      </c>
      <c r="C1459" s="157">
        <v>2</v>
      </c>
      <c r="F1459" s="16"/>
      <c r="G1459" s="16"/>
      <c r="H1459" s="16"/>
    </row>
    <row r="1460" spans="2:8" s="12" customFormat="1">
      <c r="B1460" s="156" t="s">
        <v>3507</v>
      </c>
      <c r="C1460" s="157">
        <v>95</v>
      </c>
      <c r="F1460" s="16"/>
      <c r="G1460" s="16"/>
      <c r="H1460" s="16"/>
    </row>
    <row r="1461" spans="2:8" s="12" customFormat="1">
      <c r="B1461" s="156" t="s">
        <v>3508</v>
      </c>
      <c r="C1461" s="157">
        <v>736</v>
      </c>
      <c r="F1461" s="16"/>
      <c r="G1461" s="16"/>
      <c r="H1461" s="16"/>
    </row>
    <row r="1462" spans="2:8" s="12" customFormat="1">
      <c r="B1462" s="156" t="s">
        <v>3509</v>
      </c>
      <c r="C1462" s="157">
        <v>368</v>
      </c>
      <c r="F1462" s="16"/>
      <c r="G1462" s="16"/>
      <c r="H1462" s="16"/>
    </row>
    <row r="1463" spans="2:8" s="12" customFormat="1">
      <c r="B1463" s="156" t="s">
        <v>3510</v>
      </c>
      <c r="C1463" s="157">
        <v>306</v>
      </c>
      <c r="F1463" s="16"/>
      <c r="G1463" s="16"/>
      <c r="H1463" s="16"/>
    </row>
    <row r="1464" spans="2:8" s="12" customFormat="1">
      <c r="B1464" s="156" t="s">
        <v>3511</v>
      </c>
      <c r="C1464" s="157">
        <v>10</v>
      </c>
      <c r="F1464" s="16"/>
      <c r="G1464" s="16"/>
      <c r="H1464" s="16"/>
    </row>
    <row r="1465" spans="2:8" s="12" customFormat="1">
      <c r="B1465" s="156" t="s">
        <v>3512</v>
      </c>
      <c r="C1465" s="157">
        <v>235</v>
      </c>
      <c r="F1465" s="16"/>
      <c r="G1465" s="16"/>
      <c r="H1465" s="16"/>
    </row>
    <row r="1466" spans="2:8" s="12" customFormat="1">
      <c r="B1466" s="156" t="s">
        <v>3513</v>
      </c>
      <c r="C1466" s="157">
        <v>659</v>
      </c>
      <c r="F1466" s="16"/>
      <c r="G1466" s="16"/>
      <c r="H1466" s="16"/>
    </row>
    <row r="1467" spans="2:8" s="12" customFormat="1">
      <c r="B1467" s="156" t="s">
        <v>3514</v>
      </c>
      <c r="C1467" s="157">
        <v>90</v>
      </c>
      <c r="F1467" s="16"/>
      <c r="G1467" s="16"/>
      <c r="H1467" s="16"/>
    </row>
    <row r="1468" spans="2:8" s="12" customFormat="1">
      <c r="B1468" s="156" t="s">
        <v>3515</v>
      </c>
      <c r="C1468" s="157">
        <v>1468</v>
      </c>
      <c r="F1468" s="16"/>
      <c r="G1468" s="16"/>
      <c r="H1468" s="16"/>
    </row>
    <row r="1469" spans="2:8" s="12" customFormat="1">
      <c r="B1469" s="156" t="s">
        <v>3516</v>
      </c>
      <c r="C1469" s="157">
        <v>532</v>
      </c>
      <c r="F1469" s="16"/>
      <c r="G1469" s="16"/>
      <c r="H1469" s="16"/>
    </row>
    <row r="1470" spans="2:8" s="12" customFormat="1">
      <c r="B1470" s="156" t="s">
        <v>3517</v>
      </c>
      <c r="C1470" s="157">
        <v>357</v>
      </c>
      <c r="F1470" s="16"/>
      <c r="G1470" s="16"/>
      <c r="H1470" s="16"/>
    </row>
    <row r="1471" spans="2:8" s="12" customFormat="1">
      <c r="B1471" s="156" t="s">
        <v>3518</v>
      </c>
      <c r="C1471" s="157">
        <v>445</v>
      </c>
      <c r="F1471" s="16"/>
      <c r="G1471" s="16"/>
      <c r="H1471" s="16"/>
    </row>
    <row r="1472" spans="2:8" s="12" customFormat="1">
      <c r="B1472" s="156" t="s">
        <v>3519</v>
      </c>
      <c r="C1472" s="157">
        <v>38</v>
      </c>
      <c r="F1472" s="16"/>
      <c r="G1472" s="16"/>
      <c r="H1472" s="16"/>
    </row>
    <row r="1473" spans="2:8" s="12" customFormat="1">
      <c r="B1473" s="156" t="s">
        <v>3520</v>
      </c>
      <c r="C1473" s="157">
        <v>157</v>
      </c>
      <c r="F1473" s="16"/>
      <c r="G1473" s="16"/>
      <c r="H1473" s="16"/>
    </row>
    <row r="1474" spans="2:8" s="12" customFormat="1">
      <c r="B1474" s="156" t="s">
        <v>3521</v>
      </c>
      <c r="C1474" s="157">
        <v>374</v>
      </c>
      <c r="F1474" s="16"/>
      <c r="G1474" s="16"/>
      <c r="H1474" s="16"/>
    </row>
    <row r="1475" spans="2:8" s="12" customFormat="1">
      <c r="B1475" s="156" t="s">
        <v>3522</v>
      </c>
      <c r="C1475" s="157">
        <v>3738</v>
      </c>
      <c r="F1475" s="16"/>
      <c r="G1475" s="16"/>
      <c r="H1475" s="16"/>
    </row>
    <row r="1476" spans="2:8" s="12" customFormat="1">
      <c r="B1476" s="156" t="s">
        <v>3523</v>
      </c>
      <c r="C1476" s="157">
        <v>306</v>
      </c>
      <c r="F1476" s="16"/>
      <c r="G1476" s="16"/>
      <c r="H1476" s="16"/>
    </row>
    <row r="1477" spans="2:8" s="12" customFormat="1">
      <c r="B1477" s="156" t="s">
        <v>3524</v>
      </c>
      <c r="C1477" s="157">
        <v>497</v>
      </c>
      <c r="F1477" s="16"/>
      <c r="G1477" s="16"/>
      <c r="H1477" s="16"/>
    </row>
    <row r="1478" spans="2:8" s="12" customFormat="1">
      <c r="B1478" s="156" t="s">
        <v>3525</v>
      </c>
      <c r="C1478" s="157">
        <v>376</v>
      </c>
      <c r="F1478" s="16"/>
      <c r="G1478" s="16"/>
      <c r="H1478" s="16"/>
    </row>
    <row r="1479" spans="2:8" s="12" customFormat="1">
      <c r="B1479" s="156" t="s">
        <v>3526</v>
      </c>
      <c r="C1479" s="157">
        <v>392</v>
      </c>
      <c r="F1479" s="16"/>
      <c r="G1479" s="16"/>
      <c r="H1479" s="16"/>
    </row>
    <row r="1480" spans="2:8" s="12" customFormat="1">
      <c r="B1480" s="156" t="s">
        <v>3527</v>
      </c>
      <c r="C1480" s="157">
        <v>43</v>
      </c>
      <c r="F1480" s="16"/>
      <c r="G1480" s="16"/>
      <c r="H1480" s="16"/>
    </row>
    <row r="1481" spans="2:8" s="12" customFormat="1">
      <c r="B1481" s="156" t="s">
        <v>3528</v>
      </c>
      <c r="C1481" s="157">
        <v>221</v>
      </c>
      <c r="F1481" s="16"/>
      <c r="G1481" s="16"/>
      <c r="H1481" s="16"/>
    </row>
    <row r="1482" spans="2:8" s="12" customFormat="1">
      <c r="B1482" s="156" t="s">
        <v>3529</v>
      </c>
      <c r="C1482" s="157">
        <v>230</v>
      </c>
      <c r="F1482" s="16"/>
      <c r="G1482" s="16"/>
      <c r="H1482" s="16"/>
    </row>
    <row r="1483" spans="2:8" s="12" customFormat="1">
      <c r="B1483" s="156" t="s">
        <v>3530</v>
      </c>
      <c r="C1483" s="157">
        <v>170</v>
      </c>
      <c r="F1483" s="16"/>
      <c r="G1483" s="16"/>
      <c r="H1483" s="16"/>
    </row>
    <row r="1484" spans="2:8" s="12" customFormat="1">
      <c r="B1484" s="156" t="s">
        <v>3531</v>
      </c>
      <c r="C1484" s="157">
        <v>430</v>
      </c>
      <c r="F1484" s="16"/>
      <c r="G1484" s="16"/>
      <c r="H1484" s="16"/>
    </row>
    <row r="1485" spans="2:8" s="12" customFormat="1">
      <c r="B1485" s="156" t="s">
        <v>3532</v>
      </c>
      <c r="C1485" s="157">
        <v>40</v>
      </c>
      <c r="F1485" s="16"/>
      <c r="G1485" s="16"/>
      <c r="H1485" s="16"/>
    </row>
    <row r="1486" spans="2:8" s="12" customFormat="1">
      <c r="B1486" s="156" t="s">
        <v>3533</v>
      </c>
      <c r="C1486" s="157">
        <v>69</v>
      </c>
      <c r="F1486" s="16"/>
      <c r="G1486" s="16"/>
      <c r="H1486" s="16"/>
    </row>
    <row r="1487" spans="2:8" s="12" customFormat="1">
      <c r="B1487" s="156" t="s">
        <v>3534</v>
      </c>
      <c r="C1487" s="157">
        <v>22</v>
      </c>
      <c r="F1487" s="16"/>
      <c r="G1487" s="16"/>
      <c r="H1487" s="16"/>
    </row>
    <row r="1488" spans="2:8" s="12" customFormat="1">
      <c r="B1488" s="156" t="s">
        <v>3535</v>
      </c>
      <c r="C1488" s="157">
        <v>111</v>
      </c>
      <c r="F1488" s="16"/>
      <c r="G1488" s="16"/>
      <c r="H1488" s="16"/>
    </row>
    <row r="1489" spans="2:8" s="12" customFormat="1">
      <c r="B1489" s="156" t="s">
        <v>3536</v>
      </c>
      <c r="C1489" s="157">
        <v>155</v>
      </c>
      <c r="F1489" s="16"/>
      <c r="G1489" s="16"/>
      <c r="H1489" s="16"/>
    </row>
    <row r="1490" spans="2:8" s="12" customFormat="1">
      <c r="B1490" s="156" t="s">
        <v>3537</v>
      </c>
      <c r="C1490" s="157">
        <v>354</v>
      </c>
      <c r="F1490" s="16"/>
      <c r="G1490" s="16"/>
      <c r="H1490" s="16"/>
    </row>
    <row r="1491" spans="2:8" s="12" customFormat="1">
      <c r="B1491" s="156" t="s">
        <v>3538</v>
      </c>
      <c r="C1491" s="157">
        <v>284</v>
      </c>
      <c r="F1491" s="16"/>
      <c r="G1491" s="16"/>
      <c r="H1491" s="16"/>
    </row>
    <row r="1492" spans="2:8" s="12" customFormat="1">
      <c r="B1492" s="156" t="s">
        <v>3539</v>
      </c>
      <c r="C1492" s="157">
        <v>113</v>
      </c>
      <c r="F1492" s="16"/>
      <c r="G1492" s="16"/>
      <c r="H1492" s="16"/>
    </row>
    <row r="1493" spans="2:8" s="12" customFormat="1">
      <c r="B1493" s="156" t="s">
        <v>3540</v>
      </c>
      <c r="C1493" s="157">
        <v>136</v>
      </c>
      <c r="F1493" s="16"/>
      <c r="G1493" s="16"/>
      <c r="H1493" s="16"/>
    </row>
    <row r="1494" spans="2:8" s="12" customFormat="1">
      <c r="B1494" s="156" t="s">
        <v>3541</v>
      </c>
      <c r="C1494" s="157">
        <v>151</v>
      </c>
      <c r="F1494" s="16"/>
      <c r="G1494" s="16"/>
      <c r="H1494" s="16"/>
    </row>
    <row r="1495" spans="2:8" s="12" customFormat="1">
      <c r="B1495" s="156" t="s">
        <v>3542</v>
      </c>
      <c r="C1495" s="157">
        <v>638</v>
      </c>
      <c r="F1495" s="16"/>
      <c r="G1495" s="16"/>
      <c r="H1495" s="16"/>
    </row>
    <row r="1496" spans="2:8" s="12" customFormat="1">
      <c r="B1496" s="156" t="s">
        <v>3543</v>
      </c>
      <c r="C1496" s="157">
        <v>29</v>
      </c>
      <c r="F1496" s="16"/>
      <c r="G1496" s="16"/>
      <c r="H1496" s="16"/>
    </row>
    <row r="1497" spans="2:8" s="12" customFormat="1">
      <c r="B1497" s="156" t="s">
        <v>3544</v>
      </c>
      <c r="C1497" s="157">
        <v>1</v>
      </c>
      <c r="F1497" s="16"/>
      <c r="G1497" s="16"/>
      <c r="H1497" s="16"/>
    </row>
    <row r="1498" spans="2:8" s="12" customFormat="1">
      <c r="B1498" s="156" t="s">
        <v>2475</v>
      </c>
      <c r="C1498" s="157">
        <v>931</v>
      </c>
      <c r="F1498" s="16"/>
      <c r="G1498" s="16"/>
      <c r="H1498" s="16"/>
    </row>
    <row r="1499" spans="2:8" s="12" customFormat="1">
      <c r="B1499" s="156" t="s">
        <v>3545</v>
      </c>
      <c r="C1499" s="157">
        <v>35</v>
      </c>
      <c r="F1499" s="16"/>
      <c r="G1499" s="16"/>
      <c r="H1499" s="16"/>
    </row>
    <row r="1500" spans="2:8" s="12" customFormat="1">
      <c r="B1500" s="156" t="s">
        <v>3546</v>
      </c>
      <c r="C1500" s="157">
        <v>281</v>
      </c>
      <c r="F1500" s="16"/>
      <c r="G1500" s="16"/>
      <c r="H1500" s="16"/>
    </row>
    <row r="1501" spans="2:8" s="12" customFormat="1">
      <c r="B1501" s="156" t="s">
        <v>3547</v>
      </c>
      <c r="C1501" s="157">
        <v>22</v>
      </c>
      <c r="F1501" s="16"/>
      <c r="G1501" s="16"/>
      <c r="H1501" s="16"/>
    </row>
    <row r="1502" spans="2:8" s="12" customFormat="1">
      <c r="B1502" s="156" t="s">
        <v>3548</v>
      </c>
      <c r="C1502" s="157">
        <v>206</v>
      </c>
      <c r="F1502" s="16"/>
      <c r="G1502" s="16"/>
      <c r="H1502" s="16"/>
    </row>
    <row r="1503" spans="2:8" s="12" customFormat="1">
      <c r="B1503" s="156" t="s">
        <v>3549</v>
      </c>
      <c r="C1503" s="157">
        <v>53</v>
      </c>
      <c r="F1503" s="16"/>
      <c r="G1503" s="16"/>
      <c r="H1503" s="16"/>
    </row>
    <row r="1504" spans="2:8" s="12" customFormat="1">
      <c r="B1504" s="156" t="s">
        <v>3550</v>
      </c>
      <c r="C1504" s="157">
        <v>30</v>
      </c>
      <c r="F1504" s="16"/>
      <c r="G1504" s="16"/>
      <c r="H1504" s="16"/>
    </row>
    <row r="1505" spans="2:8" s="12" customFormat="1">
      <c r="B1505" s="156" t="s">
        <v>3551</v>
      </c>
      <c r="C1505" s="157">
        <v>59</v>
      </c>
      <c r="F1505" s="16"/>
      <c r="G1505" s="16"/>
      <c r="H1505" s="16"/>
    </row>
    <row r="1506" spans="2:8" s="12" customFormat="1">
      <c r="B1506" s="156" t="s">
        <v>3552</v>
      </c>
      <c r="C1506" s="157">
        <v>52</v>
      </c>
      <c r="F1506" s="16"/>
      <c r="G1506" s="16"/>
      <c r="H1506" s="16"/>
    </row>
    <row r="1507" spans="2:8" s="12" customFormat="1">
      <c r="B1507" s="156" t="s">
        <v>3553</v>
      </c>
      <c r="C1507" s="157">
        <v>256800</v>
      </c>
      <c r="F1507" s="16"/>
      <c r="G1507" s="16"/>
      <c r="H1507" s="16"/>
    </row>
    <row r="1508" spans="2:8" s="12" customFormat="1">
      <c r="B1508" s="156" t="s">
        <v>3554</v>
      </c>
      <c r="C1508" s="157">
        <v>67</v>
      </c>
      <c r="F1508" s="16"/>
      <c r="G1508" s="16"/>
      <c r="H1508" s="16"/>
    </row>
    <row r="1509" spans="2:8" s="12" customFormat="1">
      <c r="B1509" s="156" t="s">
        <v>3555</v>
      </c>
      <c r="C1509" s="157">
        <v>191</v>
      </c>
      <c r="F1509" s="16"/>
      <c r="G1509" s="16"/>
      <c r="H1509" s="16"/>
    </row>
    <row r="1510" spans="2:8" s="12" customFormat="1">
      <c r="B1510" s="156" t="s">
        <v>3556</v>
      </c>
      <c r="C1510" s="157">
        <v>45</v>
      </c>
      <c r="F1510" s="16"/>
      <c r="G1510" s="16"/>
      <c r="H1510" s="16"/>
    </row>
    <row r="1511" spans="2:8" s="12" customFormat="1">
      <c r="B1511" s="156" t="s">
        <v>3557</v>
      </c>
      <c r="C1511" s="157">
        <v>221</v>
      </c>
      <c r="F1511" s="16"/>
      <c r="G1511" s="16"/>
      <c r="H1511" s="16"/>
    </row>
    <row r="1512" spans="2:8" s="12" customFormat="1">
      <c r="B1512" s="156" t="s">
        <v>3558</v>
      </c>
      <c r="C1512" s="157">
        <v>53</v>
      </c>
      <c r="F1512" s="16"/>
      <c r="G1512" s="16"/>
      <c r="H1512" s="16"/>
    </row>
    <row r="1513" spans="2:8" s="12" customFormat="1">
      <c r="B1513" s="156" t="s">
        <v>3559</v>
      </c>
      <c r="C1513" s="157">
        <v>106</v>
      </c>
      <c r="F1513" s="16"/>
      <c r="G1513" s="16"/>
      <c r="H1513" s="16"/>
    </row>
    <row r="1514" spans="2:8" s="12" customFormat="1">
      <c r="B1514" s="156" t="s">
        <v>3560</v>
      </c>
      <c r="C1514" s="157">
        <v>216</v>
      </c>
      <c r="F1514" s="16"/>
      <c r="G1514" s="16"/>
      <c r="H1514" s="16"/>
    </row>
    <row r="1515" spans="2:8" s="12" customFormat="1">
      <c r="B1515" s="156" t="s">
        <v>3561</v>
      </c>
      <c r="C1515" s="157">
        <v>24</v>
      </c>
      <c r="F1515" s="16"/>
      <c r="G1515" s="16"/>
      <c r="H1515" s="16"/>
    </row>
    <row r="1516" spans="2:8" s="12" customFormat="1">
      <c r="B1516" s="156" t="s">
        <v>3562</v>
      </c>
      <c r="C1516" s="157">
        <v>2</v>
      </c>
      <c r="F1516" s="16"/>
      <c r="G1516" s="16"/>
      <c r="H1516" s="16"/>
    </row>
    <row r="1517" spans="2:8" s="12" customFormat="1">
      <c r="B1517" s="156" t="s">
        <v>3563</v>
      </c>
      <c r="C1517" s="157">
        <v>40</v>
      </c>
      <c r="F1517" s="16"/>
      <c r="G1517" s="16"/>
      <c r="H1517" s="16"/>
    </row>
    <row r="1518" spans="2:8" s="12" customFormat="1">
      <c r="B1518" s="156" t="s">
        <v>3564</v>
      </c>
      <c r="C1518" s="157">
        <v>36</v>
      </c>
      <c r="F1518" s="16"/>
      <c r="G1518" s="16"/>
      <c r="H1518" s="16"/>
    </row>
    <row r="1519" spans="2:8" s="12" customFormat="1">
      <c r="B1519" s="156" t="s">
        <v>3565</v>
      </c>
      <c r="C1519" s="157">
        <v>5</v>
      </c>
      <c r="F1519" s="16"/>
      <c r="G1519" s="16"/>
      <c r="H1519" s="16"/>
    </row>
    <row r="1520" spans="2:8" s="12" customFormat="1">
      <c r="B1520" s="156" t="s">
        <v>3566</v>
      </c>
      <c r="C1520" s="157">
        <v>145</v>
      </c>
      <c r="F1520" s="16"/>
      <c r="G1520" s="16"/>
      <c r="H1520" s="16"/>
    </row>
    <row r="1521" spans="2:8" s="12" customFormat="1">
      <c r="B1521" s="156" t="s">
        <v>3567</v>
      </c>
      <c r="C1521" s="157">
        <v>35</v>
      </c>
      <c r="F1521" s="16"/>
      <c r="G1521" s="16"/>
      <c r="H1521" s="16"/>
    </row>
    <row r="1522" spans="2:8" s="12" customFormat="1">
      <c r="B1522" s="156" t="s">
        <v>3568</v>
      </c>
      <c r="C1522" s="157">
        <v>768</v>
      </c>
      <c r="F1522" s="16"/>
      <c r="G1522" s="16"/>
      <c r="H1522" s="16"/>
    </row>
    <row r="1523" spans="2:8" s="12" customFormat="1">
      <c r="B1523" s="156" t="s">
        <v>3569</v>
      </c>
      <c r="C1523" s="157">
        <v>1</v>
      </c>
      <c r="F1523" s="16"/>
      <c r="G1523" s="16"/>
      <c r="H1523" s="16"/>
    </row>
    <row r="1524" spans="2:8" s="12" customFormat="1">
      <c r="B1524" s="156" t="s">
        <v>3570</v>
      </c>
      <c r="C1524" s="157">
        <v>7</v>
      </c>
      <c r="F1524" s="16"/>
      <c r="G1524" s="16"/>
      <c r="H1524" s="16"/>
    </row>
    <row r="1525" spans="2:8" s="12" customFormat="1">
      <c r="B1525" s="156" t="s">
        <v>3571</v>
      </c>
      <c r="C1525" s="157">
        <v>94</v>
      </c>
      <c r="F1525" s="16"/>
      <c r="G1525" s="16"/>
      <c r="H1525" s="16"/>
    </row>
    <row r="1526" spans="2:8" s="12" customFormat="1">
      <c r="B1526" s="156" t="s">
        <v>3572</v>
      </c>
      <c r="C1526" s="157">
        <v>22</v>
      </c>
      <c r="F1526" s="16"/>
      <c r="G1526" s="16"/>
      <c r="H1526" s="16"/>
    </row>
    <row r="1527" spans="2:8" s="12" customFormat="1">
      <c r="B1527" s="156" t="s">
        <v>3573</v>
      </c>
      <c r="C1527" s="157">
        <v>103</v>
      </c>
      <c r="F1527" s="16"/>
      <c r="G1527" s="16"/>
      <c r="H1527" s="16"/>
    </row>
    <row r="1528" spans="2:8" s="12" customFormat="1">
      <c r="B1528" s="156" t="s">
        <v>3574</v>
      </c>
      <c r="C1528" s="157">
        <v>5</v>
      </c>
      <c r="F1528" s="16"/>
      <c r="G1528" s="16"/>
      <c r="H1528" s="16"/>
    </row>
    <row r="1529" spans="2:8" s="12" customFormat="1">
      <c r="B1529" s="156" t="s">
        <v>3575</v>
      </c>
      <c r="C1529" s="157">
        <v>291</v>
      </c>
      <c r="F1529" s="16"/>
      <c r="G1529" s="16"/>
      <c r="H1529" s="16"/>
    </row>
    <row r="1530" spans="2:8" s="12" customFormat="1">
      <c r="B1530" s="156" t="s">
        <v>3576</v>
      </c>
      <c r="C1530" s="157">
        <v>70</v>
      </c>
      <c r="F1530" s="16"/>
      <c r="G1530" s="16"/>
      <c r="H1530" s="16"/>
    </row>
    <row r="1531" spans="2:8" s="12" customFormat="1">
      <c r="B1531" s="156" t="s">
        <v>3577</v>
      </c>
      <c r="C1531" s="157">
        <v>3</v>
      </c>
      <c r="F1531" s="16"/>
      <c r="G1531" s="16"/>
      <c r="H1531" s="16"/>
    </row>
    <row r="1532" spans="2:8" s="12" customFormat="1">
      <c r="B1532" s="156" t="s">
        <v>3578</v>
      </c>
      <c r="C1532" s="157">
        <v>72</v>
      </c>
      <c r="F1532" s="16"/>
      <c r="G1532" s="16"/>
      <c r="H1532" s="16"/>
    </row>
    <row r="1533" spans="2:8" s="12" customFormat="1">
      <c r="B1533" s="156" t="s">
        <v>3579</v>
      </c>
      <c r="C1533" s="157">
        <v>53</v>
      </c>
      <c r="F1533" s="16"/>
      <c r="G1533" s="16"/>
      <c r="H1533" s="16"/>
    </row>
    <row r="1534" spans="2:8" s="12" customFormat="1">
      <c r="B1534" s="156" t="s">
        <v>3580</v>
      </c>
      <c r="C1534" s="157">
        <v>107</v>
      </c>
      <c r="F1534" s="16"/>
      <c r="G1534" s="16"/>
      <c r="H1534" s="16"/>
    </row>
    <row r="1535" spans="2:8" s="12" customFormat="1">
      <c r="B1535" s="156" t="s">
        <v>3581</v>
      </c>
      <c r="C1535" s="157">
        <v>193</v>
      </c>
      <c r="F1535" s="16"/>
      <c r="G1535" s="16"/>
      <c r="H1535" s="16"/>
    </row>
    <row r="1536" spans="2:8" s="12" customFormat="1">
      <c r="B1536" s="156" t="s">
        <v>3582</v>
      </c>
      <c r="C1536" s="157">
        <v>67</v>
      </c>
      <c r="F1536" s="16"/>
      <c r="G1536" s="16"/>
      <c r="H1536" s="16"/>
    </row>
    <row r="1537" spans="2:8" s="12" customFormat="1">
      <c r="B1537" s="156" t="s">
        <v>3583</v>
      </c>
      <c r="C1537" s="157">
        <v>21500</v>
      </c>
      <c r="F1537" s="16"/>
      <c r="G1537" s="16"/>
      <c r="H1537" s="16"/>
    </row>
    <row r="1538" spans="2:8" s="12" customFormat="1">
      <c r="B1538" s="156" t="s">
        <v>3584</v>
      </c>
      <c r="C1538" s="157">
        <v>39</v>
      </c>
      <c r="F1538" s="16"/>
      <c r="G1538" s="16"/>
      <c r="H1538" s="16"/>
    </row>
    <row r="1539" spans="2:8" s="12" customFormat="1">
      <c r="B1539" s="156" t="s">
        <v>3585</v>
      </c>
      <c r="C1539" s="157">
        <v>56</v>
      </c>
      <c r="F1539" s="16"/>
      <c r="G1539" s="16"/>
      <c r="H1539" s="16"/>
    </row>
    <row r="1540" spans="2:8" s="12" customFormat="1">
      <c r="B1540" s="156" t="s">
        <v>3586</v>
      </c>
      <c r="C1540" s="157">
        <v>239</v>
      </c>
      <c r="F1540" s="16"/>
      <c r="G1540" s="16"/>
      <c r="H1540" s="16"/>
    </row>
    <row r="1541" spans="2:8" s="12" customFormat="1">
      <c r="B1541" s="156" t="s">
        <v>3587</v>
      </c>
      <c r="C1541" s="157">
        <v>30</v>
      </c>
      <c r="F1541" s="16"/>
      <c r="G1541" s="16"/>
      <c r="H1541" s="16"/>
    </row>
    <row r="1542" spans="2:8" s="12" customFormat="1">
      <c r="B1542" s="156" t="s">
        <v>3588</v>
      </c>
      <c r="C1542" s="157">
        <v>217</v>
      </c>
      <c r="F1542" s="16"/>
      <c r="G1542" s="16"/>
      <c r="H1542" s="16"/>
    </row>
    <row r="1543" spans="2:8" s="12" customFormat="1">
      <c r="B1543" s="156" t="s">
        <v>3589</v>
      </c>
      <c r="C1543" s="157">
        <v>113</v>
      </c>
      <c r="F1543" s="16"/>
      <c r="G1543" s="16"/>
      <c r="H1543" s="16"/>
    </row>
    <row r="1544" spans="2:8" s="12" customFormat="1">
      <c r="B1544" s="156" t="s">
        <v>3590</v>
      </c>
      <c r="C1544" s="157">
        <v>1303</v>
      </c>
      <c r="F1544" s="16"/>
      <c r="G1544" s="16"/>
      <c r="H1544" s="16"/>
    </row>
    <row r="1545" spans="2:8" s="12" customFormat="1">
      <c r="B1545" s="156" t="s">
        <v>3591</v>
      </c>
      <c r="C1545" s="157">
        <v>534</v>
      </c>
      <c r="F1545" s="16"/>
      <c r="G1545" s="16"/>
      <c r="H1545" s="16"/>
    </row>
    <row r="1546" spans="2:8" s="12" customFormat="1">
      <c r="B1546" s="156" t="s">
        <v>3592</v>
      </c>
      <c r="C1546" s="157">
        <v>61</v>
      </c>
      <c r="F1546" s="16"/>
      <c r="G1546" s="16"/>
      <c r="H1546" s="16"/>
    </row>
    <row r="1547" spans="2:8" s="12" customFormat="1">
      <c r="B1547" s="156" t="s">
        <v>3593</v>
      </c>
      <c r="C1547" s="157">
        <v>51</v>
      </c>
      <c r="F1547" s="16"/>
      <c r="G1547" s="16"/>
      <c r="H1547" s="16"/>
    </row>
    <row r="1548" spans="2:8" s="12" customFormat="1">
      <c r="B1548" s="156" t="s">
        <v>3594</v>
      </c>
      <c r="C1548" s="157">
        <v>16</v>
      </c>
      <c r="F1548" s="16"/>
      <c r="G1548" s="16"/>
      <c r="H1548" s="16"/>
    </row>
    <row r="1549" spans="2:8" s="12" customFormat="1">
      <c r="B1549" s="156" t="s">
        <v>3595</v>
      </c>
      <c r="C1549" s="157">
        <v>221</v>
      </c>
      <c r="F1549" s="16"/>
      <c r="G1549" s="16"/>
      <c r="H1549" s="16"/>
    </row>
    <row r="1550" spans="2:8" s="12" customFormat="1">
      <c r="B1550" s="156" t="s">
        <v>3596</v>
      </c>
      <c r="C1550" s="157">
        <v>6</v>
      </c>
      <c r="F1550" s="16"/>
      <c r="G1550" s="16"/>
      <c r="H1550" s="16"/>
    </row>
    <row r="1551" spans="2:8" s="12" customFormat="1">
      <c r="B1551" s="156" t="s">
        <v>3597</v>
      </c>
      <c r="C1551" s="157">
        <v>65</v>
      </c>
      <c r="F1551" s="16"/>
      <c r="G1551" s="16"/>
      <c r="H1551" s="16"/>
    </row>
    <row r="1552" spans="2:8" s="12" customFormat="1">
      <c r="B1552" s="156" t="s">
        <v>3598</v>
      </c>
      <c r="C1552" s="157">
        <v>142</v>
      </c>
      <c r="F1552" s="16"/>
      <c r="G1552" s="16"/>
      <c r="H1552" s="16"/>
    </row>
    <row r="1553" spans="2:8" s="12" customFormat="1">
      <c r="B1553" s="156" t="s">
        <v>3599</v>
      </c>
      <c r="C1553" s="157">
        <v>37</v>
      </c>
      <c r="F1553" s="16"/>
      <c r="G1553" s="16"/>
      <c r="H1553" s="16"/>
    </row>
    <row r="1554" spans="2:8" s="12" customFormat="1">
      <c r="B1554" s="156" t="s">
        <v>3600</v>
      </c>
      <c r="C1554" s="157">
        <v>93</v>
      </c>
      <c r="F1554" s="16"/>
      <c r="G1554" s="16"/>
      <c r="H1554" s="16"/>
    </row>
    <row r="1555" spans="2:8" s="12" customFormat="1">
      <c r="B1555" s="156" t="s">
        <v>3601</v>
      </c>
      <c r="C1555" s="157">
        <v>5</v>
      </c>
      <c r="F1555" s="16"/>
      <c r="G1555" s="16"/>
      <c r="H1555" s="16"/>
    </row>
    <row r="1556" spans="2:8" s="12" customFormat="1">
      <c r="B1556" s="156" t="s">
        <v>3602</v>
      </c>
      <c r="C1556" s="157">
        <v>220</v>
      </c>
      <c r="F1556" s="16"/>
      <c r="G1556" s="16"/>
      <c r="H1556" s="16"/>
    </row>
    <row r="1557" spans="2:8" s="12" customFormat="1">
      <c r="B1557" s="156" t="s">
        <v>3603</v>
      </c>
      <c r="C1557" s="157">
        <v>83</v>
      </c>
      <c r="F1557" s="16"/>
      <c r="G1557" s="16"/>
      <c r="H1557" s="16"/>
    </row>
    <row r="1558" spans="2:8" s="12" customFormat="1">
      <c r="B1558" s="156" t="s">
        <v>3604</v>
      </c>
      <c r="C1558" s="157">
        <v>166</v>
      </c>
      <c r="F1558" s="16"/>
      <c r="G1558" s="16"/>
      <c r="H1558" s="16"/>
    </row>
    <row r="1559" spans="2:8" s="12" customFormat="1">
      <c r="B1559" s="156" t="s">
        <v>3605</v>
      </c>
      <c r="C1559" s="157">
        <v>37</v>
      </c>
      <c r="F1559" s="16"/>
      <c r="G1559" s="16"/>
      <c r="H1559" s="16"/>
    </row>
    <row r="1560" spans="2:8" s="12" customFormat="1">
      <c r="B1560" s="156" t="s">
        <v>3606</v>
      </c>
      <c r="C1560" s="157">
        <v>8</v>
      </c>
      <c r="F1560" s="16"/>
      <c r="G1560" s="16"/>
      <c r="H1560" s="16"/>
    </row>
    <row r="1561" spans="2:8" s="12" customFormat="1">
      <c r="B1561" s="156" t="s">
        <v>3607</v>
      </c>
      <c r="C1561" s="157">
        <v>2600</v>
      </c>
      <c r="F1561" s="16"/>
      <c r="G1561" s="16"/>
      <c r="H1561" s="16"/>
    </row>
    <row r="1562" spans="2:8" s="12" customFormat="1">
      <c r="B1562" s="156" t="s">
        <v>3608</v>
      </c>
      <c r="C1562" s="157">
        <v>2</v>
      </c>
      <c r="F1562" s="16"/>
      <c r="G1562" s="16"/>
      <c r="H1562" s="16"/>
    </row>
    <row r="1563" spans="2:8" s="12" customFormat="1">
      <c r="B1563" s="156" t="s">
        <v>3609</v>
      </c>
      <c r="C1563" s="157">
        <v>3</v>
      </c>
      <c r="F1563" s="16"/>
      <c r="G1563" s="16"/>
      <c r="H1563" s="16"/>
    </row>
    <row r="1564" spans="2:8" s="12" customFormat="1">
      <c r="B1564" s="156" t="s">
        <v>3610</v>
      </c>
      <c r="C1564" s="157">
        <v>12</v>
      </c>
      <c r="F1564" s="16"/>
      <c r="G1564" s="16"/>
      <c r="H1564" s="16"/>
    </row>
    <row r="1565" spans="2:8" s="12" customFormat="1">
      <c r="B1565" s="156" t="s">
        <v>3611</v>
      </c>
      <c r="C1565" s="157">
        <v>64</v>
      </c>
      <c r="F1565" s="16"/>
      <c r="G1565" s="16"/>
      <c r="H1565" s="16"/>
    </row>
    <row r="1566" spans="2:8" s="12" customFormat="1">
      <c r="B1566" s="156" t="s">
        <v>3612</v>
      </c>
      <c r="C1566" s="157">
        <v>5</v>
      </c>
      <c r="F1566" s="16"/>
      <c r="G1566" s="16"/>
      <c r="H1566" s="16"/>
    </row>
    <row r="1567" spans="2:8" s="12" customFormat="1">
      <c r="B1567" s="156" t="s">
        <v>3613</v>
      </c>
      <c r="C1567" s="157">
        <v>65</v>
      </c>
      <c r="F1567" s="16"/>
      <c r="G1567" s="16"/>
      <c r="H1567" s="16"/>
    </row>
    <row r="1568" spans="2:8" s="12" customFormat="1">
      <c r="B1568" s="156" t="s">
        <v>3614</v>
      </c>
      <c r="C1568" s="157">
        <v>8</v>
      </c>
      <c r="F1568" s="16"/>
      <c r="G1568" s="16"/>
      <c r="H1568" s="16"/>
    </row>
    <row r="1569" spans="2:8" s="12" customFormat="1">
      <c r="B1569" s="156" t="s">
        <v>3615</v>
      </c>
      <c r="C1569" s="157">
        <v>17</v>
      </c>
      <c r="F1569" s="16"/>
      <c r="G1569" s="16"/>
      <c r="H1569" s="16"/>
    </row>
    <row r="1570" spans="2:8" s="12" customFormat="1">
      <c r="B1570" s="156" t="s">
        <v>3616</v>
      </c>
      <c r="C1570" s="157">
        <v>62</v>
      </c>
      <c r="F1570" s="16"/>
      <c r="G1570" s="16"/>
      <c r="H1570" s="16"/>
    </row>
    <row r="1571" spans="2:8" s="12" customFormat="1">
      <c r="B1571" s="156" t="s">
        <v>3617</v>
      </c>
      <c r="C1571" s="157">
        <v>35</v>
      </c>
      <c r="F1571" s="16"/>
      <c r="G1571" s="16"/>
      <c r="H1571" s="16"/>
    </row>
    <row r="1572" spans="2:8" s="12" customFormat="1">
      <c r="B1572" s="156" t="s">
        <v>3618</v>
      </c>
      <c r="C1572" s="157">
        <v>15</v>
      </c>
      <c r="F1572" s="16"/>
      <c r="G1572" s="16"/>
      <c r="H1572" s="16"/>
    </row>
    <row r="1573" spans="2:8" s="12" customFormat="1">
      <c r="B1573" s="156" t="s">
        <v>3619</v>
      </c>
      <c r="C1573" s="157">
        <v>174</v>
      </c>
      <c r="F1573" s="16"/>
      <c r="G1573" s="16"/>
      <c r="H1573" s="16"/>
    </row>
    <row r="1574" spans="2:8" s="12" customFormat="1">
      <c r="B1574" s="156" t="s">
        <v>3620</v>
      </c>
      <c r="C1574" s="157">
        <v>184</v>
      </c>
      <c r="F1574" s="16"/>
      <c r="G1574" s="16"/>
      <c r="H1574" s="16"/>
    </row>
    <row r="1575" spans="2:8" s="12" customFormat="1">
      <c r="B1575" s="156" t="s">
        <v>3621</v>
      </c>
      <c r="C1575" s="157">
        <v>74</v>
      </c>
      <c r="F1575" s="16"/>
      <c r="G1575" s="16"/>
      <c r="H1575" s="16"/>
    </row>
    <row r="1576" spans="2:8" s="12" customFormat="1">
      <c r="B1576" s="156" t="s">
        <v>3622</v>
      </c>
      <c r="C1576" s="157">
        <v>143</v>
      </c>
      <c r="F1576" s="16"/>
      <c r="G1576" s="16"/>
      <c r="H1576" s="16"/>
    </row>
    <row r="1577" spans="2:8" s="12" customFormat="1">
      <c r="B1577" s="156" t="s">
        <v>3623</v>
      </c>
      <c r="C1577" s="157">
        <v>104</v>
      </c>
      <c r="F1577" s="16"/>
      <c r="G1577" s="16"/>
      <c r="H1577" s="16"/>
    </row>
    <row r="1578" spans="2:8" s="12" customFormat="1">
      <c r="B1578" s="156" t="s">
        <v>3624</v>
      </c>
      <c r="C1578" s="157">
        <v>237</v>
      </c>
      <c r="F1578" s="16"/>
      <c r="G1578" s="16"/>
      <c r="H1578" s="16"/>
    </row>
    <row r="1579" spans="2:8" s="12" customFormat="1">
      <c r="B1579" s="156" t="s">
        <v>3625</v>
      </c>
      <c r="C1579" s="157">
        <v>7</v>
      </c>
      <c r="F1579" s="16"/>
      <c r="G1579" s="16"/>
      <c r="H1579" s="16"/>
    </row>
    <row r="1580" spans="2:8" s="12" customFormat="1">
      <c r="B1580" s="156" t="s">
        <v>3626</v>
      </c>
      <c r="C1580" s="157">
        <v>128</v>
      </c>
      <c r="F1580" s="16"/>
      <c r="G1580" s="16"/>
      <c r="H1580" s="16"/>
    </row>
    <row r="1581" spans="2:8" s="12" customFormat="1">
      <c r="B1581" s="156" t="s">
        <v>3627</v>
      </c>
      <c r="C1581" s="157">
        <v>1</v>
      </c>
      <c r="F1581" s="16"/>
      <c r="G1581" s="16"/>
      <c r="H1581" s="16"/>
    </row>
    <row r="1582" spans="2:8" s="12" customFormat="1">
      <c r="B1582" s="156" t="s">
        <v>3628</v>
      </c>
      <c r="C1582" s="157">
        <v>46</v>
      </c>
      <c r="F1582" s="16"/>
      <c r="G1582" s="16"/>
      <c r="H1582" s="16"/>
    </row>
    <row r="1583" spans="2:8" s="12" customFormat="1">
      <c r="B1583" s="156" t="s">
        <v>3629</v>
      </c>
      <c r="C1583" s="157">
        <v>32</v>
      </c>
      <c r="F1583" s="16"/>
      <c r="G1583" s="16"/>
      <c r="H1583" s="16"/>
    </row>
    <row r="1584" spans="2:8" s="12" customFormat="1">
      <c r="B1584" s="156" t="s">
        <v>3630</v>
      </c>
      <c r="C1584" s="157">
        <v>4</v>
      </c>
      <c r="F1584" s="16"/>
      <c r="G1584" s="16"/>
      <c r="H1584" s="16"/>
    </row>
    <row r="1585" spans="2:8" s="12" customFormat="1">
      <c r="B1585" s="156" t="s">
        <v>3631</v>
      </c>
      <c r="C1585" s="157">
        <v>168</v>
      </c>
      <c r="F1585" s="16"/>
      <c r="G1585" s="16"/>
      <c r="H1585" s="16"/>
    </row>
    <row r="1586" spans="2:8" s="12" customFormat="1">
      <c r="B1586" s="156" t="s">
        <v>3632</v>
      </c>
      <c r="C1586" s="157">
        <v>163</v>
      </c>
      <c r="F1586" s="16"/>
      <c r="G1586" s="16"/>
      <c r="H1586" s="16"/>
    </row>
    <row r="1587" spans="2:8" s="12" customFormat="1">
      <c r="B1587" s="156" t="s">
        <v>3633</v>
      </c>
      <c r="C1587" s="157">
        <v>2</v>
      </c>
      <c r="F1587" s="16"/>
      <c r="G1587" s="16"/>
      <c r="H1587" s="16"/>
    </row>
    <row r="1588" spans="2:8" s="12" customFormat="1">
      <c r="B1588" s="156" t="s">
        <v>3634</v>
      </c>
      <c r="C1588" s="157">
        <v>5</v>
      </c>
      <c r="F1588" s="16"/>
      <c r="G1588" s="16"/>
      <c r="H1588" s="16"/>
    </row>
    <row r="1589" spans="2:8" s="12" customFormat="1">
      <c r="B1589" s="156" t="s">
        <v>3635</v>
      </c>
      <c r="C1589" s="157">
        <v>91</v>
      </c>
      <c r="F1589" s="16"/>
      <c r="G1589" s="16"/>
      <c r="H1589" s="16"/>
    </row>
    <row r="1590" spans="2:8" s="12" customFormat="1">
      <c r="B1590" s="156" t="s">
        <v>3636</v>
      </c>
      <c r="C1590" s="157">
        <v>13</v>
      </c>
      <c r="F1590" s="16"/>
      <c r="G1590" s="16"/>
      <c r="H1590" s="16"/>
    </row>
    <row r="1591" spans="2:8" s="12" customFormat="1">
      <c r="B1591" s="156" t="s">
        <v>3637</v>
      </c>
      <c r="C1591" s="157">
        <v>1</v>
      </c>
      <c r="F1591" s="16"/>
      <c r="G1591" s="16"/>
      <c r="H1591" s="16"/>
    </row>
    <row r="1592" spans="2:8" s="12" customFormat="1">
      <c r="B1592" s="156" t="s">
        <v>3638</v>
      </c>
      <c r="C1592" s="157">
        <v>21</v>
      </c>
      <c r="F1592" s="16"/>
      <c r="G1592" s="16"/>
      <c r="H1592" s="16"/>
    </row>
    <row r="1593" spans="2:8" s="12" customFormat="1">
      <c r="B1593" s="156" t="s">
        <v>3639</v>
      </c>
      <c r="C1593" s="157">
        <v>2</v>
      </c>
      <c r="F1593" s="16"/>
      <c r="G1593" s="16"/>
      <c r="H1593" s="16"/>
    </row>
    <row r="1594" spans="2:8" s="12" customFormat="1">
      <c r="B1594" s="156" t="s">
        <v>3640</v>
      </c>
      <c r="C1594" s="157">
        <v>18</v>
      </c>
      <c r="F1594" s="16"/>
      <c r="G1594" s="16"/>
      <c r="H1594" s="16"/>
    </row>
    <row r="1595" spans="2:8" s="12" customFormat="1">
      <c r="B1595" s="156" t="s">
        <v>3641</v>
      </c>
      <c r="C1595" s="157">
        <v>3</v>
      </c>
      <c r="F1595" s="16"/>
      <c r="G1595" s="16"/>
      <c r="H1595" s="16"/>
    </row>
    <row r="1596" spans="2:8" s="12" customFormat="1">
      <c r="B1596" s="156" t="s">
        <v>3642</v>
      </c>
      <c r="C1596" s="157">
        <v>38</v>
      </c>
      <c r="F1596" s="16"/>
      <c r="G1596" s="16"/>
      <c r="H1596" s="16"/>
    </row>
    <row r="1597" spans="2:8" s="12" customFormat="1">
      <c r="B1597" s="156" t="s">
        <v>3643</v>
      </c>
      <c r="C1597" s="157">
        <v>3</v>
      </c>
      <c r="F1597" s="16"/>
      <c r="G1597" s="16"/>
      <c r="H1597" s="16"/>
    </row>
    <row r="1598" spans="2:8" s="12" customFormat="1">
      <c r="B1598" s="156" t="s">
        <v>3644</v>
      </c>
      <c r="C1598" s="157">
        <v>4</v>
      </c>
      <c r="F1598" s="16"/>
      <c r="G1598" s="16"/>
      <c r="H1598" s="16"/>
    </row>
    <row r="1599" spans="2:8" s="12" customFormat="1">
      <c r="B1599" s="156" t="s">
        <v>3645</v>
      </c>
      <c r="C1599" s="157">
        <v>6</v>
      </c>
      <c r="F1599" s="16"/>
      <c r="G1599" s="16"/>
      <c r="H1599" s="16"/>
    </row>
    <row r="1600" spans="2:8" s="12" customFormat="1">
      <c r="B1600" s="156" t="s">
        <v>3646</v>
      </c>
      <c r="C1600" s="157">
        <v>63</v>
      </c>
      <c r="F1600" s="16"/>
      <c r="G1600" s="16"/>
      <c r="H1600" s="16"/>
    </row>
    <row r="1601" spans="2:8" s="12" customFormat="1">
      <c r="B1601" s="156" t="s">
        <v>3647</v>
      </c>
      <c r="C1601" s="157">
        <v>1</v>
      </c>
      <c r="F1601" s="16"/>
      <c r="G1601" s="16"/>
      <c r="H1601" s="16"/>
    </row>
    <row r="1602" spans="2:8" s="12" customFormat="1">
      <c r="B1602" s="156" t="s">
        <v>3499</v>
      </c>
      <c r="C1602" s="158">
        <v>798</v>
      </c>
      <c r="F1602" s="16"/>
      <c r="G1602" s="16"/>
      <c r="H1602" s="16"/>
    </row>
    <row r="1603" spans="2:8" s="12" customFormat="1">
      <c r="B1603" s="156" t="s">
        <v>3506</v>
      </c>
      <c r="C1603" s="158">
        <v>806</v>
      </c>
      <c r="F1603" s="16"/>
      <c r="G1603" s="16"/>
      <c r="H1603" s="16"/>
    </row>
    <row r="1604" spans="2:8" s="12" customFormat="1">
      <c r="B1604" s="156" t="s">
        <v>3549</v>
      </c>
      <c r="C1604" s="158">
        <v>17</v>
      </c>
      <c r="F1604" s="16"/>
      <c r="G1604" s="16"/>
      <c r="H1604" s="16"/>
    </row>
    <row r="1605" spans="2:8" s="12" customFormat="1">
      <c r="B1605" s="156" t="s">
        <v>3550</v>
      </c>
      <c r="C1605" s="158">
        <v>1079</v>
      </c>
      <c r="F1605" s="16"/>
      <c r="G1605" s="16"/>
      <c r="H1605" s="16"/>
    </row>
    <row r="1606" spans="2:8" s="12" customFormat="1">
      <c r="B1606" s="156" t="s">
        <v>3551</v>
      </c>
      <c r="C1606" s="158">
        <v>3030</v>
      </c>
      <c r="F1606" s="16"/>
      <c r="G1606" s="16"/>
      <c r="H1606" s="16"/>
    </row>
    <row r="1607" spans="2:8" s="12" customFormat="1">
      <c r="B1607" s="156" t="s">
        <v>3557</v>
      </c>
      <c r="C1607" s="158">
        <v>22</v>
      </c>
      <c r="F1607" s="16"/>
      <c r="G1607" s="16"/>
      <c r="H1607" s="16"/>
    </row>
    <row r="1608" spans="2:8" s="12" customFormat="1">
      <c r="B1608" s="156" t="s">
        <v>3558</v>
      </c>
      <c r="C1608" s="158">
        <v>210</v>
      </c>
      <c r="F1608" s="16"/>
      <c r="G1608" s="16"/>
      <c r="H1608" s="16"/>
    </row>
    <row r="1609" spans="2:8" s="12" customFormat="1">
      <c r="B1609" s="156" t="s">
        <v>3559</v>
      </c>
      <c r="C1609" s="158">
        <v>418</v>
      </c>
      <c r="F1609" s="16"/>
      <c r="G1609" s="16"/>
      <c r="H1609" s="16"/>
    </row>
    <row r="1610" spans="2:8" s="12" customFormat="1">
      <c r="B1610" s="156" t="s">
        <v>3560</v>
      </c>
      <c r="C1610" s="158">
        <v>841</v>
      </c>
      <c r="F1610" s="16"/>
      <c r="G1610" s="16"/>
      <c r="H1610" s="16"/>
    </row>
    <row r="1611" spans="2:8" s="12" customFormat="1">
      <c r="B1611" s="156" t="s">
        <v>3561</v>
      </c>
      <c r="C1611" s="158">
        <v>89</v>
      </c>
      <c r="F1611" s="16"/>
      <c r="G1611" s="16"/>
      <c r="H1611" s="16"/>
    </row>
    <row r="1612" spans="2:8" s="12" customFormat="1">
      <c r="B1612" s="156" t="s">
        <v>3562</v>
      </c>
      <c r="C1612" s="158">
        <v>64</v>
      </c>
      <c r="F1612" s="16"/>
      <c r="G1612" s="16"/>
      <c r="H1612" s="16"/>
    </row>
    <row r="1613" spans="2:8" s="12" customFormat="1">
      <c r="B1613" s="156" t="s">
        <v>3563</v>
      </c>
      <c r="C1613" s="158">
        <v>119</v>
      </c>
      <c r="F1613" s="16"/>
      <c r="G1613" s="16"/>
      <c r="H1613" s="16"/>
    </row>
    <row r="1614" spans="2:8" s="12" customFormat="1">
      <c r="B1614" s="156" t="s">
        <v>3564</v>
      </c>
      <c r="C1614" s="158">
        <v>276</v>
      </c>
      <c r="F1614" s="16"/>
      <c r="G1614" s="16"/>
      <c r="H1614" s="16"/>
    </row>
    <row r="1615" spans="2:8" s="12" customFormat="1">
      <c r="B1615" s="156" t="s">
        <v>3565</v>
      </c>
      <c r="C1615" s="158">
        <v>54</v>
      </c>
      <c r="F1615" s="16"/>
      <c r="G1615" s="16"/>
      <c r="H1615" s="16"/>
    </row>
    <row r="1616" spans="2:8" s="12" customFormat="1">
      <c r="B1616" s="156" t="s">
        <v>3566</v>
      </c>
      <c r="C1616" s="158">
        <v>324</v>
      </c>
      <c r="F1616" s="16"/>
      <c r="G1616" s="16"/>
      <c r="H1616" s="16"/>
    </row>
    <row r="1617" spans="2:8" s="12" customFormat="1">
      <c r="B1617" s="156" t="s">
        <v>3567</v>
      </c>
      <c r="C1617" s="158">
        <v>309</v>
      </c>
      <c r="F1617" s="16"/>
      <c r="G1617" s="16"/>
      <c r="H1617" s="16"/>
    </row>
    <row r="1618" spans="2:8" s="12" customFormat="1">
      <c r="B1618" s="156" t="s">
        <v>3568</v>
      </c>
      <c r="C1618" s="158">
        <v>63</v>
      </c>
      <c r="F1618" s="16"/>
      <c r="G1618" s="16"/>
      <c r="H1618" s="16"/>
    </row>
    <row r="1619" spans="2:8" s="12" customFormat="1">
      <c r="B1619" s="156" t="s">
        <v>3569</v>
      </c>
      <c r="C1619" s="158">
        <v>53</v>
      </c>
      <c r="F1619" s="16"/>
      <c r="G1619" s="16"/>
      <c r="H1619" s="16"/>
    </row>
    <row r="1620" spans="2:8" s="12" customFormat="1">
      <c r="B1620" s="156" t="s">
        <v>3570</v>
      </c>
      <c r="C1620" s="158">
        <v>179</v>
      </c>
      <c r="F1620" s="16"/>
      <c r="G1620" s="16"/>
      <c r="H1620" s="16"/>
    </row>
    <row r="1621" spans="2:8" s="12" customFormat="1">
      <c r="B1621" s="156" t="s">
        <v>3571</v>
      </c>
      <c r="C1621" s="158">
        <v>135</v>
      </c>
      <c r="F1621" s="16"/>
      <c r="G1621" s="16"/>
      <c r="H1621" s="16"/>
    </row>
    <row r="1622" spans="2:8" s="12" customFormat="1">
      <c r="B1622" s="156" t="s">
        <v>3572</v>
      </c>
      <c r="C1622" s="158">
        <v>104</v>
      </c>
      <c r="F1622" s="16"/>
      <c r="G1622" s="16"/>
      <c r="H1622" s="16"/>
    </row>
    <row r="1623" spans="2:8" s="12" customFormat="1">
      <c r="B1623" s="156" t="s">
        <v>3573</v>
      </c>
      <c r="C1623" s="158">
        <v>261</v>
      </c>
      <c r="F1623" s="16"/>
      <c r="G1623" s="16"/>
      <c r="H1623" s="16"/>
    </row>
    <row r="1624" spans="2:8" s="12" customFormat="1">
      <c r="B1624" s="156" t="s">
        <v>3574</v>
      </c>
      <c r="C1624" s="158">
        <v>1273</v>
      </c>
      <c r="F1624" s="16"/>
      <c r="G1624" s="16"/>
      <c r="H1624" s="16"/>
    </row>
    <row r="1625" spans="2:8" s="12" customFormat="1">
      <c r="B1625" s="156" t="s">
        <v>3575</v>
      </c>
      <c r="C1625" s="158">
        <v>472</v>
      </c>
      <c r="F1625" s="16"/>
      <c r="G1625" s="16"/>
      <c r="H1625" s="16"/>
    </row>
    <row r="1626" spans="2:8" s="12" customFormat="1">
      <c r="B1626" s="156" t="s">
        <v>3577</v>
      </c>
      <c r="C1626" s="158">
        <v>48</v>
      </c>
      <c r="F1626" s="16"/>
      <c r="G1626" s="16"/>
      <c r="H1626" s="16"/>
    </row>
    <row r="1627" spans="2:8" s="12" customFormat="1">
      <c r="B1627" s="156" t="s">
        <v>3578</v>
      </c>
      <c r="C1627" s="158">
        <v>42</v>
      </c>
      <c r="F1627" s="16"/>
      <c r="G1627" s="16"/>
      <c r="H1627" s="16"/>
    </row>
    <row r="1628" spans="2:8" s="12" customFormat="1">
      <c r="B1628" s="156" t="s">
        <v>3579</v>
      </c>
      <c r="C1628" s="158">
        <v>206</v>
      </c>
      <c r="F1628" s="16"/>
      <c r="G1628" s="16"/>
      <c r="H1628" s="16"/>
    </row>
    <row r="1629" spans="2:8" s="12" customFormat="1">
      <c r="B1629" s="156" t="s">
        <v>3580</v>
      </c>
      <c r="C1629" s="158">
        <v>1687</v>
      </c>
      <c r="F1629" s="16"/>
      <c r="G1629" s="16"/>
      <c r="H1629" s="16"/>
    </row>
    <row r="1630" spans="2:8" s="12" customFormat="1">
      <c r="B1630" s="156" t="s">
        <v>3581</v>
      </c>
      <c r="C1630" s="158">
        <v>344</v>
      </c>
      <c r="F1630" s="16"/>
      <c r="G1630" s="16"/>
      <c r="H1630" s="16"/>
    </row>
    <row r="1631" spans="2:8" s="12" customFormat="1">
      <c r="B1631" s="156" t="s">
        <v>3582</v>
      </c>
      <c r="C1631" s="158">
        <v>43</v>
      </c>
      <c r="F1631" s="16"/>
      <c r="G1631" s="16"/>
      <c r="H1631" s="16"/>
    </row>
    <row r="1632" spans="2:8" s="12" customFormat="1">
      <c r="B1632" s="156" t="s">
        <v>3583</v>
      </c>
      <c r="C1632" s="158">
        <v>132500</v>
      </c>
      <c r="F1632" s="16"/>
      <c r="G1632" s="16"/>
      <c r="H1632" s="16"/>
    </row>
    <row r="1633" spans="2:8" s="12" customFormat="1">
      <c r="B1633" s="156" t="s">
        <v>3584</v>
      </c>
      <c r="C1633" s="158">
        <v>561</v>
      </c>
      <c r="F1633" s="16"/>
      <c r="G1633" s="16"/>
      <c r="H1633" s="16"/>
    </row>
    <row r="1634" spans="2:8" s="12" customFormat="1">
      <c r="B1634" s="156" t="s">
        <v>3585</v>
      </c>
      <c r="C1634" s="158">
        <v>502</v>
      </c>
      <c r="F1634" s="16"/>
      <c r="G1634" s="16"/>
      <c r="H1634" s="16"/>
    </row>
    <row r="1635" spans="2:8" s="12" customFormat="1">
      <c r="B1635" s="156" t="s">
        <v>3586</v>
      </c>
      <c r="C1635" s="158">
        <v>959</v>
      </c>
      <c r="F1635" s="16"/>
      <c r="G1635" s="16"/>
      <c r="H1635" s="16"/>
    </row>
    <row r="1636" spans="2:8" s="12" customFormat="1">
      <c r="B1636" s="156" t="s">
        <v>3587</v>
      </c>
      <c r="C1636" s="158">
        <v>930</v>
      </c>
      <c r="F1636" s="16"/>
      <c r="G1636" s="16"/>
      <c r="H1636" s="16"/>
    </row>
    <row r="1637" spans="2:8" s="12" customFormat="1">
      <c r="B1637" s="156" t="s">
        <v>3588</v>
      </c>
      <c r="C1637" s="158">
        <v>429</v>
      </c>
      <c r="F1637" s="16"/>
      <c r="G1637" s="16"/>
      <c r="H1637" s="16"/>
    </row>
    <row r="1638" spans="2:8" s="12" customFormat="1">
      <c r="B1638" s="156" t="s">
        <v>3589</v>
      </c>
      <c r="C1638" s="158">
        <v>2232</v>
      </c>
      <c r="F1638" s="16"/>
      <c r="G1638" s="16"/>
      <c r="H1638" s="16"/>
    </row>
    <row r="1639" spans="2:8" s="12" customFormat="1">
      <c r="B1639" s="156" t="s">
        <v>3590</v>
      </c>
      <c r="C1639" s="158">
        <v>1071</v>
      </c>
      <c r="F1639" s="16"/>
      <c r="G1639" s="16"/>
      <c r="H1639" s="16"/>
    </row>
    <row r="1640" spans="2:8" s="12" customFormat="1">
      <c r="B1640" s="156" t="s">
        <v>3591</v>
      </c>
      <c r="C1640" s="158">
        <v>3186</v>
      </c>
      <c r="F1640" s="16"/>
      <c r="G1640" s="16"/>
      <c r="H1640" s="16"/>
    </row>
    <row r="1641" spans="2:8" s="12" customFormat="1">
      <c r="B1641" s="156" t="s">
        <v>3592</v>
      </c>
      <c r="C1641" s="158">
        <v>294</v>
      </c>
      <c r="F1641" s="16"/>
      <c r="G1641" s="16"/>
      <c r="H1641" s="16"/>
    </row>
    <row r="1642" spans="2:8" s="12" customFormat="1">
      <c r="B1642" s="156" t="s">
        <v>3593</v>
      </c>
      <c r="C1642" s="158">
        <v>70</v>
      </c>
      <c r="F1642" s="16"/>
      <c r="G1642" s="16"/>
      <c r="H1642" s="16"/>
    </row>
    <row r="1643" spans="2:8" s="12" customFormat="1">
      <c r="B1643" s="156" t="s">
        <v>3594</v>
      </c>
      <c r="C1643" s="158">
        <v>2228</v>
      </c>
      <c r="F1643" s="16"/>
      <c r="G1643" s="16"/>
      <c r="H1643" s="16"/>
    </row>
    <row r="1644" spans="2:8" s="12" customFormat="1">
      <c r="B1644" s="156" t="s">
        <v>3595</v>
      </c>
      <c r="C1644" s="158">
        <v>383</v>
      </c>
      <c r="F1644" s="16"/>
      <c r="G1644" s="16"/>
      <c r="H1644" s="16"/>
    </row>
    <row r="1645" spans="2:8" s="12" customFormat="1">
      <c r="B1645" s="156" t="s">
        <v>3596</v>
      </c>
      <c r="C1645" s="158">
        <v>235</v>
      </c>
      <c r="F1645" s="16"/>
      <c r="G1645" s="16"/>
      <c r="H1645" s="16"/>
    </row>
    <row r="1646" spans="2:8" s="12" customFormat="1">
      <c r="B1646" s="156" t="s">
        <v>3597</v>
      </c>
      <c r="C1646" s="158">
        <v>367</v>
      </c>
      <c r="F1646" s="16"/>
      <c r="G1646" s="16"/>
      <c r="H1646" s="16"/>
    </row>
    <row r="1647" spans="2:8" s="12" customFormat="1">
      <c r="B1647" s="156" t="s">
        <v>3598</v>
      </c>
      <c r="C1647" s="158">
        <v>20</v>
      </c>
      <c r="F1647" s="16"/>
      <c r="G1647" s="16"/>
      <c r="H1647" s="16"/>
    </row>
    <row r="1648" spans="2:8" s="12" customFormat="1">
      <c r="B1648" s="156" t="s">
        <v>3599</v>
      </c>
      <c r="C1648" s="158">
        <v>315</v>
      </c>
      <c r="F1648" s="16"/>
      <c r="G1648" s="16"/>
      <c r="H1648" s="16"/>
    </row>
    <row r="1649" spans="2:8" s="12" customFormat="1">
      <c r="B1649" s="156" t="s">
        <v>3600</v>
      </c>
      <c r="C1649" s="158">
        <v>417</v>
      </c>
      <c r="F1649" s="16"/>
      <c r="G1649" s="16"/>
      <c r="H1649" s="16"/>
    </row>
    <row r="1650" spans="2:8" s="12" customFormat="1">
      <c r="B1650" s="156" t="s">
        <v>3601</v>
      </c>
      <c r="C1650" s="158">
        <v>15</v>
      </c>
      <c r="F1650" s="16"/>
      <c r="G1650" s="16"/>
      <c r="H1650" s="16"/>
    </row>
    <row r="1651" spans="2:8" s="12" customFormat="1">
      <c r="B1651" s="156" t="s">
        <v>3602</v>
      </c>
      <c r="C1651" s="158">
        <v>889</v>
      </c>
      <c r="F1651" s="16"/>
      <c r="G1651" s="16"/>
      <c r="H1651" s="16"/>
    </row>
    <row r="1652" spans="2:8" s="12" customFormat="1">
      <c r="B1652" s="156" t="s">
        <v>3603</v>
      </c>
      <c r="C1652" s="158">
        <v>1018</v>
      </c>
      <c r="F1652" s="16"/>
      <c r="G1652" s="16"/>
      <c r="H1652" s="16"/>
    </row>
    <row r="1653" spans="2:8" s="12" customFormat="1">
      <c r="B1653" s="156" t="s">
        <v>3604</v>
      </c>
      <c r="C1653" s="158">
        <v>79</v>
      </c>
      <c r="F1653" s="16"/>
      <c r="G1653" s="16"/>
      <c r="H1653" s="16"/>
    </row>
    <row r="1654" spans="2:8" s="12" customFormat="1">
      <c r="B1654" s="156" t="s">
        <v>3605</v>
      </c>
      <c r="C1654" s="158">
        <v>23</v>
      </c>
      <c r="F1654" s="16"/>
      <c r="G1654" s="16"/>
      <c r="H1654" s="16"/>
    </row>
    <row r="1655" spans="2:8" s="12" customFormat="1">
      <c r="B1655" s="156" t="s">
        <v>3606</v>
      </c>
      <c r="C1655" s="158">
        <v>121</v>
      </c>
      <c r="F1655" s="16"/>
      <c r="G1655" s="16"/>
      <c r="H1655" s="16"/>
    </row>
    <row r="1656" spans="2:8" s="12" customFormat="1">
      <c r="B1656" s="156" t="s">
        <v>3607</v>
      </c>
      <c r="C1656" s="158">
        <v>84400</v>
      </c>
      <c r="F1656" s="16"/>
      <c r="G1656" s="16"/>
      <c r="H1656" s="16"/>
    </row>
    <row r="1657" spans="2:8" s="12" customFormat="1">
      <c r="B1657" s="156" t="s">
        <v>3608</v>
      </c>
      <c r="C1657" s="158">
        <v>159</v>
      </c>
      <c r="F1657" s="16"/>
      <c r="G1657" s="16"/>
      <c r="H1657" s="16"/>
    </row>
    <row r="1658" spans="2:8" s="12" customFormat="1">
      <c r="B1658" s="156" t="s">
        <v>3609</v>
      </c>
      <c r="C1658" s="158">
        <v>535</v>
      </c>
      <c r="F1658" s="16"/>
      <c r="G1658" s="16"/>
      <c r="H1658" s="16"/>
    </row>
    <row r="1659" spans="2:8" s="12" customFormat="1">
      <c r="B1659" s="156" t="s">
        <v>3610</v>
      </c>
      <c r="C1659" s="158">
        <v>384</v>
      </c>
      <c r="F1659" s="16"/>
      <c r="G1659" s="16"/>
      <c r="H1659" s="16"/>
    </row>
    <row r="1660" spans="2:8" s="12" customFormat="1">
      <c r="B1660" s="156" t="s">
        <v>3612</v>
      </c>
      <c r="C1660" s="158">
        <v>2</v>
      </c>
      <c r="F1660" s="16"/>
      <c r="G1660" s="16"/>
      <c r="H1660" s="16"/>
    </row>
    <row r="1661" spans="2:8" s="12" customFormat="1">
      <c r="B1661" s="156" t="s">
        <v>3613</v>
      </c>
      <c r="C1661" s="158">
        <v>395</v>
      </c>
      <c r="F1661" s="16"/>
      <c r="G1661" s="16"/>
      <c r="H1661" s="16"/>
    </row>
    <row r="1662" spans="2:8" s="12" customFormat="1">
      <c r="B1662" s="156" t="s">
        <v>3614</v>
      </c>
      <c r="C1662" s="158">
        <v>603</v>
      </c>
      <c r="F1662" s="16"/>
      <c r="G1662" s="16"/>
      <c r="H1662" s="16"/>
    </row>
    <row r="1663" spans="2:8" s="12" customFormat="1">
      <c r="B1663" s="156" t="s">
        <v>3615</v>
      </c>
      <c r="C1663" s="158">
        <v>68</v>
      </c>
      <c r="F1663" s="16"/>
      <c r="G1663" s="16"/>
      <c r="H1663" s="16"/>
    </row>
    <row r="1664" spans="2:8" s="12" customFormat="1">
      <c r="B1664" s="156" t="s">
        <v>3616</v>
      </c>
      <c r="C1664" s="158">
        <v>51</v>
      </c>
      <c r="F1664" s="16"/>
      <c r="G1664" s="16"/>
      <c r="H1664" s="16"/>
    </row>
    <row r="1665" spans="2:8" s="12" customFormat="1">
      <c r="B1665" s="156" t="s">
        <v>3617</v>
      </c>
      <c r="C1665" s="158">
        <v>519</v>
      </c>
      <c r="F1665" s="16"/>
      <c r="G1665" s="16"/>
      <c r="H1665" s="16"/>
    </row>
    <row r="1666" spans="2:8" s="12" customFormat="1">
      <c r="B1666" s="156" t="s">
        <v>3618</v>
      </c>
      <c r="C1666" s="158">
        <v>492</v>
      </c>
      <c r="F1666" s="16"/>
      <c r="G1666" s="16"/>
      <c r="H1666" s="16"/>
    </row>
    <row r="1667" spans="2:8" s="12" customFormat="1">
      <c r="B1667" s="156" t="s">
        <v>3619</v>
      </c>
      <c r="C1667" s="158">
        <v>2838</v>
      </c>
      <c r="F1667" s="16"/>
      <c r="G1667" s="16"/>
      <c r="H1667" s="16"/>
    </row>
    <row r="1668" spans="2:8" s="12" customFormat="1">
      <c r="B1668" s="156" t="s">
        <v>3620</v>
      </c>
      <c r="C1668" s="158">
        <v>496</v>
      </c>
      <c r="F1668" s="16"/>
      <c r="G1668" s="16"/>
      <c r="H1668" s="16"/>
    </row>
    <row r="1669" spans="2:8" s="12" customFormat="1">
      <c r="B1669" s="156" t="s">
        <v>3621</v>
      </c>
      <c r="C1669" s="158">
        <v>571</v>
      </c>
      <c r="F1669" s="16"/>
      <c r="G1669" s="16"/>
      <c r="H1669" s="16"/>
    </row>
    <row r="1670" spans="2:8" s="12" customFormat="1">
      <c r="B1670" s="156" t="s">
        <v>3622</v>
      </c>
      <c r="C1670" s="158">
        <v>27</v>
      </c>
      <c r="F1670" s="16"/>
      <c r="G1670" s="16"/>
      <c r="H1670" s="16"/>
    </row>
    <row r="1671" spans="2:8" s="12" customFormat="1">
      <c r="B1671" s="156" t="s">
        <v>3623</v>
      </c>
      <c r="C1671" s="158">
        <v>251</v>
      </c>
      <c r="F1671" s="16"/>
      <c r="G1671" s="16"/>
      <c r="H1671" s="16"/>
    </row>
    <row r="1672" spans="2:8" s="12" customFormat="1">
      <c r="B1672" s="156" t="s">
        <v>3624</v>
      </c>
      <c r="C1672" s="158">
        <v>1495</v>
      </c>
      <c r="F1672" s="16"/>
      <c r="G1672" s="16"/>
      <c r="H1672" s="16"/>
    </row>
    <row r="1673" spans="2:8" s="12" customFormat="1">
      <c r="B1673" s="156" t="s">
        <v>3625</v>
      </c>
      <c r="C1673" s="158">
        <v>123</v>
      </c>
      <c r="F1673" s="16"/>
      <c r="G1673" s="16"/>
      <c r="H1673" s="16"/>
    </row>
    <row r="1674" spans="2:8" s="12" customFormat="1">
      <c r="B1674" s="156" t="s">
        <v>3626</v>
      </c>
      <c r="C1674" s="158">
        <v>256</v>
      </c>
      <c r="F1674" s="16"/>
      <c r="G1674" s="16"/>
      <c r="H1674" s="16"/>
    </row>
    <row r="1675" spans="2:8" s="12" customFormat="1">
      <c r="B1675" s="156" t="s">
        <v>3627</v>
      </c>
      <c r="C1675" s="158">
        <v>478</v>
      </c>
      <c r="F1675" s="16"/>
      <c r="G1675" s="16"/>
      <c r="H1675" s="16"/>
    </row>
    <row r="1676" spans="2:8" s="12" customFormat="1">
      <c r="B1676" s="156" t="s">
        <v>3628</v>
      </c>
      <c r="C1676" s="158">
        <v>864</v>
      </c>
      <c r="F1676" s="16"/>
      <c r="G1676" s="16"/>
      <c r="H1676" s="16"/>
    </row>
    <row r="1677" spans="2:8" s="12" customFormat="1">
      <c r="B1677" s="156" t="s">
        <v>3629</v>
      </c>
      <c r="C1677" s="158">
        <v>352</v>
      </c>
      <c r="F1677" s="16"/>
      <c r="G1677" s="16"/>
      <c r="H1677" s="16"/>
    </row>
    <row r="1678" spans="2:8" s="12" customFormat="1">
      <c r="B1678" s="156" t="s">
        <v>3630</v>
      </c>
      <c r="C1678" s="158">
        <v>95</v>
      </c>
      <c r="F1678" s="16"/>
      <c r="G1678" s="16"/>
      <c r="H1678" s="16"/>
    </row>
    <row r="1679" spans="2:8" s="12" customFormat="1">
      <c r="B1679" s="156" t="s">
        <v>3631</v>
      </c>
      <c r="C1679" s="158">
        <v>1146</v>
      </c>
      <c r="F1679" s="16"/>
      <c r="G1679" s="16"/>
      <c r="H1679" s="16"/>
    </row>
    <row r="1680" spans="2:8" s="12" customFormat="1">
      <c r="B1680" s="156" t="s">
        <v>3632</v>
      </c>
      <c r="C1680" s="158">
        <v>347</v>
      </c>
      <c r="F1680" s="16"/>
      <c r="G1680" s="16"/>
      <c r="H1680" s="16"/>
    </row>
    <row r="1681" spans="2:8" s="12" customFormat="1">
      <c r="B1681" s="156" t="s">
        <v>3633</v>
      </c>
      <c r="C1681" s="158">
        <v>543</v>
      </c>
      <c r="F1681" s="16"/>
      <c r="G1681" s="16"/>
      <c r="H1681" s="16"/>
    </row>
    <row r="1682" spans="2:8" s="12" customFormat="1">
      <c r="B1682" s="156" t="s">
        <v>3634</v>
      </c>
      <c r="C1682" s="158">
        <v>872</v>
      </c>
      <c r="F1682" s="16"/>
      <c r="G1682" s="16"/>
      <c r="H1682" s="16"/>
    </row>
    <row r="1683" spans="2:8" s="12" customFormat="1">
      <c r="B1683" s="156" t="s">
        <v>3648</v>
      </c>
      <c r="C1683" s="158">
        <v>162</v>
      </c>
      <c r="F1683" s="16"/>
      <c r="G1683" s="16"/>
      <c r="H1683" s="16"/>
    </row>
    <row r="1684" spans="2:8" s="12" customFormat="1">
      <c r="B1684" s="156" t="s">
        <v>3635</v>
      </c>
      <c r="C1684" s="158">
        <v>269</v>
      </c>
      <c r="F1684" s="16"/>
      <c r="G1684" s="16"/>
      <c r="H1684" s="16"/>
    </row>
    <row r="1685" spans="2:8" s="12" customFormat="1">
      <c r="B1685" s="156" t="s">
        <v>3636</v>
      </c>
      <c r="C1685" s="158">
        <v>440</v>
      </c>
      <c r="F1685" s="16"/>
      <c r="G1685" s="16"/>
      <c r="H1685" s="16"/>
    </row>
    <row r="1686" spans="2:8" s="12" customFormat="1">
      <c r="B1686" s="156" t="s">
        <v>3637</v>
      </c>
      <c r="C1686" s="158">
        <v>838</v>
      </c>
      <c r="F1686" s="16"/>
      <c r="G1686" s="16"/>
      <c r="H1686" s="16"/>
    </row>
    <row r="1687" spans="2:8" s="12" customFormat="1">
      <c r="B1687" s="156" t="s">
        <v>3638</v>
      </c>
      <c r="C1687" s="158">
        <v>158</v>
      </c>
      <c r="F1687" s="16"/>
      <c r="G1687" s="16"/>
      <c r="H1687" s="16"/>
    </row>
    <row r="1688" spans="2:8" s="12" customFormat="1">
      <c r="B1688" s="156" t="s">
        <v>3639</v>
      </c>
      <c r="C1688" s="158">
        <v>201</v>
      </c>
      <c r="F1688" s="16"/>
      <c r="G1688" s="16"/>
      <c r="H1688" s="16"/>
    </row>
    <row r="1689" spans="2:8" s="12" customFormat="1">
      <c r="B1689" s="156" t="s">
        <v>3640</v>
      </c>
      <c r="C1689" s="158">
        <v>743</v>
      </c>
      <c r="F1689" s="16"/>
      <c r="G1689" s="16"/>
      <c r="H1689" s="16"/>
    </row>
    <row r="1690" spans="2:8" s="12" customFormat="1">
      <c r="B1690" s="156" t="s">
        <v>3641</v>
      </c>
      <c r="C1690" s="158">
        <v>3516</v>
      </c>
      <c r="F1690" s="16"/>
      <c r="G1690" s="16"/>
      <c r="H1690" s="16"/>
    </row>
    <row r="1691" spans="2:8" s="12" customFormat="1">
      <c r="B1691" s="156" t="s">
        <v>3642</v>
      </c>
      <c r="C1691" s="158">
        <v>1398</v>
      </c>
      <c r="F1691" s="16"/>
      <c r="G1691" s="16"/>
      <c r="H1691" s="16"/>
    </row>
    <row r="1692" spans="2:8" s="12" customFormat="1">
      <c r="B1692" s="156" t="s">
        <v>3643</v>
      </c>
      <c r="C1692" s="158">
        <v>316</v>
      </c>
      <c r="F1692" s="16"/>
      <c r="G1692" s="16"/>
      <c r="H1692" s="16"/>
    </row>
    <row r="1693" spans="2:8" s="12" customFormat="1">
      <c r="B1693" s="156" t="s">
        <v>3644</v>
      </c>
      <c r="C1693" s="158">
        <v>56</v>
      </c>
      <c r="F1693" s="16"/>
      <c r="G1693" s="16"/>
      <c r="H1693" s="16"/>
    </row>
    <row r="1694" spans="2:8" s="12" customFormat="1">
      <c r="B1694" s="156" t="s">
        <v>3645</v>
      </c>
      <c r="C1694" s="158">
        <v>515</v>
      </c>
      <c r="F1694" s="16"/>
      <c r="G1694" s="16"/>
      <c r="H1694" s="16"/>
    </row>
    <row r="1695" spans="2:8" s="12" customFormat="1">
      <c r="B1695" s="156" t="s">
        <v>3646</v>
      </c>
      <c r="C1695" s="158">
        <v>714</v>
      </c>
      <c r="F1695" s="16"/>
      <c r="G1695" s="16"/>
      <c r="H1695" s="16"/>
    </row>
    <row r="1696" spans="2:8" s="12" customFormat="1">
      <c r="B1696" s="156" t="s">
        <v>3647</v>
      </c>
      <c r="C1696" s="158">
        <v>2</v>
      </c>
      <c r="F1696" s="16"/>
      <c r="G1696" s="16"/>
      <c r="H1696" s="16"/>
    </row>
    <row r="1697" spans="2:8" s="12" customFormat="1">
      <c r="B1697" s="156" t="s">
        <v>3649</v>
      </c>
      <c r="C1697" s="158">
        <v>550</v>
      </c>
      <c r="F1697" s="16"/>
      <c r="G1697" s="16"/>
      <c r="H1697" s="16"/>
    </row>
    <row r="1698" spans="2:8" s="12" customFormat="1">
      <c r="B1698" s="156" t="s">
        <v>3650</v>
      </c>
      <c r="C1698" s="158">
        <v>185</v>
      </c>
      <c r="F1698" s="16"/>
      <c r="G1698" s="16"/>
      <c r="H1698" s="16"/>
    </row>
    <row r="1699" spans="2:8" s="12" customFormat="1">
      <c r="B1699" s="156" t="s">
        <v>3651</v>
      </c>
      <c r="C1699" s="158">
        <v>306</v>
      </c>
      <c r="F1699" s="16"/>
      <c r="G1699" s="16"/>
      <c r="H1699" s="16"/>
    </row>
    <row r="1700" spans="2:8" s="12" customFormat="1">
      <c r="B1700" s="156" t="s">
        <v>3652</v>
      </c>
      <c r="C1700" s="158">
        <v>85</v>
      </c>
      <c r="F1700" s="16"/>
      <c r="G1700" s="16"/>
      <c r="H1700" s="16"/>
    </row>
    <row r="1701" spans="2:8" s="12" customFormat="1">
      <c r="B1701" s="156" t="s">
        <v>3653</v>
      </c>
      <c r="C1701" s="158">
        <v>91</v>
      </c>
      <c r="F1701" s="16"/>
      <c r="G1701" s="16"/>
      <c r="H1701" s="16"/>
    </row>
    <row r="1702" spans="2:8" s="12" customFormat="1">
      <c r="B1702" s="156" t="s">
        <v>3654</v>
      </c>
      <c r="C1702" s="158">
        <v>218</v>
      </c>
      <c r="F1702" s="16"/>
      <c r="G1702" s="16"/>
      <c r="H1702" s="16"/>
    </row>
    <row r="1703" spans="2:8" s="12" customFormat="1">
      <c r="B1703" s="156" t="s">
        <v>3655</v>
      </c>
      <c r="C1703" s="158">
        <v>917</v>
      </c>
      <c r="F1703" s="16"/>
      <c r="G1703" s="16"/>
      <c r="H1703" s="16"/>
    </row>
    <row r="1704" spans="2:8" s="12" customFormat="1">
      <c r="B1704" s="156" t="s">
        <v>3656</v>
      </c>
      <c r="C1704" s="158">
        <v>1786</v>
      </c>
      <c r="F1704" s="16"/>
      <c r="G1704" s="16"/>
      <c r="H1704" s="16"/>
    </row>
    <row r="1705" spans="2:8" s="12" customFormat="1">
      <c r="B1705" s="156" t="s">
        <v>3657</v>
      </c>
      <c r="C1705" s="158">
        <v>494</v>
      </c>
      <c r="F1705" s="16"/>
      <c r="G1705" s="16"/>
      <c r="H1705" s="16"/>
    </row>
    <row r="1706" spans="2:8" s="12" customFormat="1">
      <c r="B1706" s="156" t="s">
        <v>3658</v>
      </c>
      <c r="C1706" s="158">
        <v>1133</v>
      </c>
      <c r="F1706" s="16"/>
      <c r="G1706" s="16"/>
      <c r="H1706" s="16"/>
    </row>
    <row r="1707" spans="2:8" s="12" customFormat="1">
      <c r="B1707" s="156" t="s">
        <v>3659</v>
      </c>
      <c r="C1707" s="158">
        <v>146</v>
      </c>
      <c r="F1707" s="16"/>
      <c r="G1707" s="16"/>
      <c r="H1707" s="16"/>
    </row>
    <row r="1708" spans="2:8" s="12" customFormat="1">
      <c r="B1708" s="156" t="s">
        <v>3660</v>
      </c>
      <c r="C1708" s="158">
        <v>63</v>
      </c>
      <c r="F1708" s="16"/>
      <c r="G1708" s="16"/>
      <c r="H1708" s="16"/>
    </row>
    <row r="1709" spans="2:8" s="12" customFormat="1">
      <c r="B1709" s="156" t="s">
        <v>3661</v>
      </c>
      <c r="C1709" s="158">
        <v>11</v>
      </c>
      <c r="F1709" s="16"/>
      <c r="G1709" s="16"/>
      <c r="H1709" s="16"/>
    </row>
    <row r="1710" spans="2:8" s="12" customFormat="1">
      <c r="B1710" s="156" t="s">
        <v>3662</v>
      </c>
      <c r="C1710" s="158">
        <v>169</v>
      </c>
      <c r="F1710" s="16"/>
      <c r="G1710" s="16"/>
      <c r="H1710" s="16"/>
    </row>
    <row r="1711" spans="2:8" s="12" customFormat="1">
      <c r="B1711" s="156" t="s">
        <v>3663</v>
      </c>
      <c r="C1711" s="158">
        <v>48</v>
      </c>
      <c r="F1711" s="16"/>
      <c r="G1711" s="16"/>
      <c r="H1711" s="16"/>
    </row>
    <row r="1712" spans="2:8" s="12" customFormat="1">
      <c r="B1712" s="156" t="s">
        <v>3664</v>
      </c>
      <c r="C1712" s="158">
        <v>53</v>
      </c>
      <c r="F1712" s="16"/>
      <c r="G1712" s="16"/>
      <c r="H1712" s="16"/>
    </row>
    <row r="1713" spans="2:8" s="12" customFormat="1">
      <c r="B1713" s="156" t="s">
        <v>3665</v>
      </c>
      <c r="C1713" s="158">
        <v>351</v>
      </c>
      <c r="F1713" s="16"/>
      <c r="G1713" s="16"/>
      <c r="H1713" s="16"/>
    </row>
    <row r="1714" spans="2:8" s="12" customFormat="1">
      <c r="B1714" s="156" t="s">
        <v>3666</v>
      </c>
      <c r="C1714" s="158">
        <v>46</v>
      </c>
      <c r="F1714" s="16"/>
      <c r="G1714" s="16"/>
      <c r="H1714" s="16"/>
    </row>
    <row r="1715" spans="2:8" s="12" customFormat="1">
      <c r="B1715" s="156" t="s">
        <v>3667</v>
      </c>
      <c r="C1715" s="158">
        <v>578</v>
      </c>
      <c r="F1715" s="16"/>
      <c r="G1715" s="16"/>
      <c r="H1715" s="16"/>
    </row>
    <row r="1716" spans="2:8" s="12" customFormat="1">
      <c r="B1716" s="156" t="s">
        <v>3668</v>
      </c>
      <c r="C1716" s="158">
        <v>282</v>
      </c>
      <c r="F1716" s="16"/>
      <c r="G1716" s="16"/>
      <c r="H1716" s="16"/>
    </row>
    <row r="1717" spans="2:8" s="12" customFormat="1">
      <c r="B1717" s="156" t="s">
        <v>3669</v>
      </c>
      <c r="C1717" s="158">
        <v>310</v>
      </c>
      <c r="F1717" s="16"/>
      <c r="G1717" s="16"/>
      <c r="H1717" s="16"/>
    </row>
    <row r="1718" spans="2:8" s="12" customFormat="1">
      <c r="B1718" s="156" t="s">
        <v>3670</v>
      </c>
      <c r="C1718" s="158">
        <v>1410</v>
      </c>
      <c r="F1718" s="16"/>
      <c r="G1718" s="16"/>
      <c r="H1718" s="16"/>
    </row>
    <row r="1719" spans="2:8" s="12" customFormat="1">
      <c r="B1719" s="156" t="s">
        <v>3671</v>
      </c>
      <c r="C1719" s="158">
        <v>247</v>
      </c>
      <c r="F1719" s="16"/>
      <c r="G1719" s="16"/>
      <c r="H1719" s="16"/>
    </row>
    <row r="1720" spans="2:8" s="12" customFormat="1">
      <c r="B1720" s="156" t="s">
        <v>3672</v>
      </c>
      <c r="C1720" s="158">
        <v>510</v>
      </c>
      <c r="F1720" s="16"/>
      <c r="G1720" s="16"/>
      <c r="H1720" s="16"/>
    </row>
    <row r="1721" spans="2:8" s="12" customFormat="1">
      <c r="B1721" s="156" t="s">
        <v>3673</v>
      </c>
      <c r="C1721" s="158">
        <v>346</v>
      </c>
      <c r="F1721" s="16"/>
      <c r="G1721" s="16"/>
      <c r="H1721" s="16"/>
    </row>
    <row r="1722" spans="2:8" s="12" customFormat="1">
      <c r="B1722" s="156" t="s">
        <v>3674</v>
      </c>
      <c r="C1722" s="158">
        <v>316</v>
      </c>
      <c r="F1722" s="16"/>
      <c r="G1722" s="16"/>
      <c r="H1722" s="16"/>
    </row>
    <row r="1723" spans="2:8" s="12" customFormat="1">
      <c r="B1723" s="156" t="s">
        <v>3675</v>
      </c>
      <c r="C1723" s="158">
        <v>330</v>
      </c>
      <c r="F1723" s="16"/>
      <c r="G1723" s="16"/>
      <c r="H1723" s="16"/>
    </row>
    <row r="1724" spans="2:8" s="12" customFormat="1">
      <c r="B1724" s="156" t="s">
        <v>3676</v>
      </c>
      <c r="C1724" s="158">
        <v>26</v>
      </c>
      <c r="F1724" s="16"/>
      <c r="G1724" s="16"/>
      <c r="H1724" s="16"/>
    </row>
    <row r="1725" spans="2:8" s="12" customFormat="1">
      <c r="B1725" s="156" t="s">
        <v>3677</v>
      </c>
      <c r="C1725" s="158">
        <v>166</v>
      </c>
      <c r="F1725" s="16"/>
      <c r="G1725" s="16"/>
      <c r="H1725" s="16"/>
    </row>
    <row r="1726" spans="2:8" s="12" customFormat="1">
      <c r="B1726" s="156" t="s">
        <v>3678</v>
      </c>
      <c r="C1726" s="158">
        <v>1007</v>
      </c>
      <c r="F1726" s="16"/>
      <c r="G1726" s="16"/>
      <c r="H1726" s="16"/>
    </row>
    <row r="1727" spans="2:8" s="12" customFormat="1">
      <c r="B1727" s="156" t="s">
        <v>3679</v>
      </c>
      <c r="C1727" s="158">
        <v>51</v>
      </c>
      <c r="F1727" s="16"/>
      <c r="G1727" s="16"/>
      <c r="H1727" s="16"/>
    </row>
    <row r="1728" spans="2:8" s="12" customFormat="1">
      <c r="B1728" s="156" t="s">
        <v>3680</v>
      </c>
      <c r="C1728" s="158">
        <v>256</v>
      </c>
      <c r="F1728" s="16"/>
      <c r="G1728" s="16"/>
      <c r="H1728" s="16"/>
    </row>
    <row r="1729" spans="2:8" s="12" customFormat="1">
      <c r="B1729" s="156" t="s">
        <v>3681</v>
      </c>
      <c r="C1729" s="158">
        <v>728</v>
      </c>
      <c r="F1729" s="16"/>
      <c r="G1729" s="16"/>
      <c r="H1729" s="16"/>
    </row>
    <row r="1730" spans="2:8" s="12" customFormat="1">
      <c r="B1730" s="156" t="s">
        <v>3682</v>
      </c>
      <c r="C1730" s="158">
        <v>373</v>
      </c>
      <c r="F1730" s="16"/>
      <c r="G1730" s="16"/>
      <c r="H1730" s="16"/>
    </row>
    <row r="1731" spans="2:8" s="12" customFormat="1">
      <c r="B1731" s="156" t="s">
        <v>3683</v>
      </c>
      <c r="C1731" s="158">
        <v>347</v>
      </c>
      <c r="F1731" s="16"/>
      <c r="G1731" s="16"/>
      <c r="H1731" s="16"/>
    </row>
    <row r="1732" spans="2:8" s="12" customFormat="1">
      <c r="B1732" s="156" t="s">
        <v>3684</v>
      </c>
      <c r="C1732" s="158">
        <v>172</v>
      </c>
      <c r="F1732" s="16"/>
      <c r="G1732" s="16"/>
      <c r="H1732" s="16"/>
    </row>
    <row r="1733" spans="2:8" s="12" customFormat="1">
      <c r="B1733" s="156" t="s">
        <v>3685</v>
      </c>
      <c r="C1733" s="158">
        <v>293600</v>
      </c>
      <c r="F1733" s="16"/>
      <c r="G1733" s="16"/>
      <c r="H1733" s="16"/>
    </row>
    <row r="1734" spans="2:8" s="12" customFormat="1">
      <c r="B1734" s="156" t="s">
        <v>3686</v>
      </c>
      <c r="C1734" s="158">
        <v>470</v>
      </c>
      <c r="F1734" s="16"/>
      <c r="G1734" s="16"/>
      <c r="H1734" s="16"/>
    </row>
    <row r="1735" spans="2:8" s="12" customFormat="1">
      <c r="B1735" s="156" t="s">
        <v>3687</v>
      </c>
      <c r="C1735" s="158">
        <v>348</v>
      </c>
      <c r="F1735" s="16"/>
      <c r="G1735" s="16"/>
      <c r="H1735" s="16"/>
    </row>
    <row r="1736" spans="2:8" s="12" customFormat="1">
      <c r="B1736" s="156" t="s">
        <v>3688</v>
      </c>
      <c r="C1736" s="158">
        <v>324</v>
      </c>
      <c r="F1736" s="16"/>
      <c r="G1736" s="16"/>
      <c r="H1736" s="16"/>
    </row>
    <row r="1737" spans="2:8" s="12" customFormat="1">
      <c r="B1737" s="156" t="s">
        <v>3689</v>
      </c>
      <c r="C1737" s="158">
        <v>324675</v>
      </c>
      <c r="F1737" s="16"/>
      <c r="G1737" s="16"/>
      <c r="H1737" s="16"/>
    </row>
    <row r="1738" spans="2:8" s="12" customFormat="1">
      <c r="B1738" s="156" t="s">
        <v>3690</v>
      </c>
      <c r="C1738" s="158">
        <v>883</v>
      </c>
      <c r="F1738" s="16"/>
      <c r="G1738" s="16"/>
      <c r="H1738" s="16"/>
    </row>
    <row r="1739" spans="2:8" s="12" customFormat="1">
      <c r="B1739" s="156" t="s">
        <v>3691</v>
      </c>
      <c r="C1739" s="158">
        <v>896</v>
      </c>
      <c r="F1739" s="16"/>
      <c r="G1739" s="16"/>
      <c r="H1739" s="16"/>
    </row>
    <row r="1740" spans="2:8" s="12" customFormat="1">
      <c r="B1740" s="156" t="s">
        <v>3692</v>
      </c>
      <c r="C1740" s="158">
        <v>1242</v>
      </c>
      <c r="F1740" s="16"/>
      <c r="G1740" s="16"/>
      <c r="H1740" s="16"/>
    </row>
    <row r="1741" spans="2:8" s="12" customFormat="1">
      <c r="B1741" s="156" t="s">
        <v>3693</v>
      </c>
      <c r="C1741" s="158">
        <v>672</v>
      </c>
      <c r="F1741" s="16"/>
      <c r="G1741" s="16"/>
      <c r="H1741" s="16"/>
    </row>
    <row r="1742" spans="2:8" s="12" customFormat="1">
      <c r="B1742" s="156" t="s">
        <v>3694</v>
      </c>
      <c r="C1742" s="158">
        <v>1389</v>
      </c>
      <c r="F1742" s="16"/>
      <c r="G1742" s="16"/>
      <c r="H1742" s="16"/>
    </row>
    <row r="1743" spans="2:8" s="12" customFormat="1">
      <c r="B1743" s="156" t="s">
        <v>3695</v>
      </c>
      <c r="C1743" s="158">
        <v>435</v>
      </c>
      <c r="F1743" s="16"/>
      <c r="G1743" s="16"/>
      <c r="H1743" s="16"/>
    </row>
    <row r="1744" spans="2:8" s="12" customFormat="1">
      <c r="B1744" s="156" t="s">
        <v>3696</v>
      </c>
      <c r="C1744" s="158">
        <v>9380000</v>
      </c>
      <c r="F1744" s="16"/>
      <c r="G1744" s="16"/>
      <c r="H1744" s="16"/>
    </row>
    <row r="1745" spans="2:8" s="12" customFormat="1">
      <c r="B1745" s="156" t="s">
        <v>3697</v>
      </c>
      <c r="C1745" s="158">
        <v>24</v>
      </c>
      <c r="F1745" s="16"/>
      <c r="G1745" s="16"/>
      <c r="H1745" s="16"/>
    </row>
    <row r="1746" spans="2:8" s="12" customFormat="1">
      <c r="B1746" s="156" t="s">
        <v>3698</v>
      </c>
      <c r="C1746" s="158">
        <v>114</v>
      </c>
      <c r="F1746" s="16"/>
      <c r="G1746" s="16"/>
      <c r="H1746" s="16"/>
    </row>
    <row r="1747" spans="2:8" s="12" customFormat="1">
      <c r="B1747" s="156" t="s">
        <v>3699</v>
      </c>
      <c r="C1747" s="158">
        <v>965700</v>
      </c>
      <c r="F1747" s="16"/>
      <c r="G1747" s="16"/>
      <c r="H1747" s="16"/>
    </row>
    <row r="1748" spans="2:8" s="12" customFormat="1">
      <c r="B1748" s="156" t="s">
        <v>3700</v>
      </c>
      <c r="C1748" s="158">
        <v>204100</v>
      </c>
      <c r="F1748" s="16"/>
      <c r="G1748" s="16"/>
      <c r="H1748" s="16"/>
    </row>
    <row r="1749" spans="2:8" s="12" customFormat="1">
      <c r="B1749" s="156" t="s">
        <v>3701</v>
      </c>
      <c r="C1749" s="158">
        <v>307</v>
      </c>
      <c r="F1749" s="16"/>
      <c r="G1749" s="16"/>
      <c r="H1749" s="16"/>
    </row>
    <row r="1750" spans="2:8" s="12" customFormat="1">
      <c r="B1750" s="156" t="s">
        <v>3702</v>
      </c>
      <c r="C1750" s="158">
        <v>190</v>
      </c>
      <c r="F1750" s="16"/>
      <c r="G1750" s="16"/>
      <c r="H1750" s="16"/>
    </row>
    <row r="1751" spans="2:8" s="12" customFormat="1">
      <c r="B1751" s="156" t="s">
        <v>3703</v>
      </c>
      <c r="C1751" s="158">
        <v>320</v>
      </c>
      <c r="F1751" s="16"/>
      <c r="G1751" s="16"/>
      <c r="H1751" s="16"/>
    </row>
    <row r="1752" spans="2:8" s="12" customFormat="1">
      <c r="B1752" s="156" t="s">
        <v>3704</v>
      </c>
      <c r="C1752" s="158">
        <v>412</v>
      </c>
      <c r="F1752" s="16"/>
      <c r="G1752" s="16"/>
      <c r="H1752" s="16"/>
    </row>
    <row r="1753" spans="2:8" s="12" customFormat="1">
      <c r="B1753" s="156" t="s">
        <v>3705</v>
      </c>
      <c r="C1753" s="158">
        <v>3</v>
      </c>
      <c r="F1753" s="16"/>
      <c r="G1753" s="16"/>
      <c r="H1753" s="16"/>
    </row>
    <row r="1754" spans="2:8" s="12" customFormat="1">
      <c r="B1754" s="156" t="s">
        <v>3706</v>
      </c>
      <c r="C1754" s="158">
        <v>425</v>
      </c>
      <c r="F1754" s="16"/>
      <c r="G1754" s="16"/>
      <c r="H1754" s="16"/>
    </row>
    <row r="1755" spans="2:8" s="12" customFormat="1">
      <c r="B1755" s="156" t="s">
        <v>3707</v>
      </c>
      <c r="C1755" s="158">
        <v>37</v>
      </c>
      <c r="F1755" s="16"/>
      <c r="G1755" s="16"/>
      <c r="H1755" s="16"/>
    </row>
    <row r="1756" spans="2:8" s="12" customFormat="1">
      <c r="B1756" s="156" t="s">
        <v>3708</v>
      </c>
      <c r="C1756" s="158">
        <v>1</v>
      </c>
      <c r="F1756" s="16"/>
      <c r="G1756" s="16"/>
      <c r="H1756" s="16"/>
    </row>
    <row r="1757" spans="2:8" s="12" customFormat="1">
      <c r="B1757" s="156" t="s">
        <v>3709</v>
      </c>
      <c r="C1757" s="158">
        <v>724</v>
      </c>
      <c r="F1757" s="16"/>
      <c r="G1757" s="16"/>
      <c r="H1757" s="16"/>
    </row>
    <row r="1758" spans="2:8" s="12" customFormat="1">
      <c r="B1758" s="156" t="s">
        <v>3710</v>
      </c>
      <c r="C1758" s="158">
        <v>180</v>
      </c>
      <c r="F1758" s="16"/>
      <c r="G1758" s="16"/>
      <c r="H1758" s="16"/>
    </row>
    <row r="1759" spans="2:8" s="12" customFormat="1">
      <c r="B1759" s="156" t="s">
        <v>3711</v>
      </c>
      <c r="C1759" s="158">
        <v>128</v>
      </c>
      <c r="F1759" s="16"/>
      <c r="G1759" s="16"/>
      <c r="H1759" s="16"/>
    </row>
    <row r="1760" spans="2:8" s="12" customFormat="1">
      <c r="B1760" s="156" t="s">
        <v>3712</v>
      </c>
      <c r="C1760" s="158">
        <v>1</v>
      </c>
      <c r="F1760" s="16"/>
      <c r="G1760" s="16"/>
      <c r="H1760" s="16"/>
    </row>
    <row r="1761" spans="2:8" s="12" customFormat="1">
      <c r="B1761" s="156" t="s">
        <v>3713</v>
      </c>
      <c r="C1761" s="158">
        <v>8</v>
      </c>
      <c r="F1761" s="16"/>
      <c r="G1761" s="16"/>
      <c r="H1761" s="16"/>
    </row>
    <row r="1762" spans="2:8" s="12" customFormat="1">
      <c r="B1762" s="156" t="s">
        <v>3714</v>
      </c>
      <c r="C1762" s="158">
        <v>26</v>
      </c>
      <c r="F1762" s="16"/>
      <c r="G1762" s="16"/>
      <c r="H1762" s="16"/>
    </row>
    <row r="1763" spans="2:8" s="12" customFormat="1">
      <c r="B1763" s="156" t="s">
        <v>3715</v>
      </c>
      <c r="C1763" s="158">
        <v>21</v>
      </c>
      <c r="F1763" s="16"/>
      <c r="G1763" s="16"/>
      <c r="H1763" s="16"/>
    </row>
    <row r="1764" spans="2:8" s="12" customFormat="1">
      <c r="B1764" s="156" t="s">
        <v>3716</v>
      </c>
      <c r="C1764" s="158">
        <v>57</v>
      </c>
      <c r="F1764" s="16"/>
      <c r="G1764" s="16"/>
      <c r="H1764" s="16"/>
    </row>
    <row r="1765" spans="2:8" s="12" customFormat="1">
      <c r="B1765" s="156" t="s">
        <v>3717</v>
      </c>
      <c r="C1765" s="158">
        <v>28400</v>
      </c>
      <c r="F1765" s="16"/>
      <c r="G1765" s="16"/>
      <c r="H1765" s="16"/>
    </row>
    <row r="1766" spans="2:8" s="12" customFormat="1">
      <c r="B1766" s="156" t="s">
        <v>3718</v>
      </c>
      <c r="C1766" s="158">
        <v>1</v>
      </c>
      <c r="F1766" s="16"/>
      <c r="G1766" s="16"/>
      <c r="H1766" s="16"/>
    </row>
    <row r="1767" spans="2:8" s="12" customFormat="1">
      <c r="B1767" s="156" t="s">
        <v>3719</v>
      </c>
      <c r="C1767" s="158">
        <v>3</v>
      </c>
      <c r="F1767" s="16"/>
      <c r="G1767" s="16"/>
      <c r="H1767" s="16"/>
    </row>
    <row r="1768" spans="2:8" s="12" customFormat="1">
      <c r="B1768" s="156" t="s">
        <v>3720</v>
      </c>
      <c r="C1768" s="158">
        <v>182</v>
      </c>
      <c r="F1768" s="16"/>
      <c r="G1768" s="16"/>
      <c r="H1768" s="16"/>
    </row>
    <row r="1769" spans="2:8" s="12" customFormat="1">
      <c r="B1769" s="156" t="s">
        <v>3721</v>
      </c>
      <c r="C1769" s="158">
        <v>92</v>
      </c>
      <c r="F1769" s="16"/>
      <c r="G1769" s="16"/>
      <c r="H1769" s="16"/>
    </row>
    <row r="1770" spans="2:8" s="12" customFormat="1">
      <c r="B1770" s="156" t="s">
        <v>3722</v>
      </c>
      <c r="C1770" s="158">
        <v>83</v>
      </c>
      <c r="F1770" s="16"/>
      <c r="G1770" s="16"/>
      <c r="H1770" s="16"/>
    </row>
    <row r="1771" spans="2:8" s="12" customFormat="1">
      <c r="B1771" s="156" t="s">
        <v>3723</v>
      </c>
      <c r="C1771" s="158">
        <v>504</v>
      </c>
      <c r="F1771" s="16"/>
      <c r="G1771" s="16"/>
      <c r="H1771" s="16"/>
    </row>
    <row r="1772" spans="2:8" s="12" customFormat="1">
      <c r="B1772" s="156" t="s">
        <v>3724</v>
      </c>
      <c r="C1772" s="158">
        <v>61</v>
      </c>
      <c r="F1772" s="16"/>
      <c r="G1772" s="16"/>
      <c r="H1772" s="16"/>
    </row>
    <row r="1773" spans="2:8" s="12" customFormat="1">
      <c r="B1773" s="156" t="s">
        <v>3725</v>
      </c>
      <c r="C1773" s="158">
        <v>36</v>
      </c>
      <c r="F1773" s="16"/>
      <c r="G1773" s="16"/>
      <c r="H1773" s="16"/>
    </row>
    <row r="1774" spans="2:8" s="12" customFormat="1">
      <c r="B1774" s="156" t="s">
        <v>3726</v>
      </c>
      <c r="C1774" s="158">
        <v>30</v>
      </c>
      <c r="F1774" s="16"/>
      <c r="G1774" s="16"/>
      <c r="H1774" s="16"/>
    </row>
    <row r="1775" spans="2:8" s="12" customFormat="1">
      <c r="B1775" s="156" t="s">
        <v>3727</v>
      </c>
      <c r="C1775" s="158">
        <v>2</v>
      </c>
      <c r="F1775" s="16"/>
      <c r="G1775" s="16"/>
      <c r="H1775" s="16"/>
    </row>
    <row r="1776" spans="2:8" s="12" customFormat="1">
      <c r="B1776" s="156" t="s">
        <v>3728</v>
      </c>
      <c r="C1776" s="158">
        <v>56</v>
      </c>
      <c r="F1776" s="16"/>
      <c r="G1776" s="16"/>
      <c r="H1776" s="16"/>
    </row>
    <row r="1777" spans="2:8" s="12" customFormat="1">
      <c r="B1777" s="156" t="s">
        <v>3729</v>
      </c>
      <c r="C1777" s="158">
        <v>10</v>
      </c>
      <c r="F1777" s="16"/>
      <c r="G1777" s="16"/>
      <c r="H1777" s="16"/>
    </row>
    <row r="1778" spans="2:8" s="12" customFormat="1">
      <c r="B1778" s="156" t="s">
        <v>3730</v>
      </c>
      <c r="C1778" s="158">
        <v>271</v>
      </c>
      <c r="F1778" s="16"/>
      <c r="G1778" s="16"/>
      <c r="H1778" s="16"/>
    </row>
    <row r="1779" spans="2:8" s="12" customFormat="1">
      <c r="B1779" s="156" t="s">
        <v>3731</v>
      </c>
      <c r="C1779" s="158">
        <v>5</v>
      </c>
      <c r="F1779" s="16"/>
      <c r="G1779" s="16"/>
      <c r="H1779" s="16"/>
    </row>
    <row r="1780" spans="2:8" s="12" customFormat="1">
      <c r="B1780" s="156" t="s">
        <v>3732</v>
      </c>
      <c r="C1780" s="158">
        <v>15</v>
      </c>
      <c r="F1780" s="16"/>
      <c r="G1780" s="16"/>
      <c r="H1780" s="16"/>
    </row>
    <row r="1781" spans="2:8" s="12" customFormat="1">
      <c r="B1781" s="156" t="s">
        <v>3733</v>
      </c>
      <c r="C1781" s="158">
        <v>195</v>
      </c>
      <c r="F1781" s="16"/>
      <c r="G1781" s="16"/>
      <c r="H1781" s="16"/>
    </row>
    <row r="1782" spans="2:8" s="12" customFormat="1">
      <c r="B1782" s="156" t="s">
        <v>3734</v>
      </c>
      <c r="C1782" s="158">
        <v>142</v>
      </c>
      <c r="F1782" s="16"/>
      <c r="G1782" s="16"/>
      <c r="H1782" s="16"/>
    </row>
    <row r="1783" spans="2:8" s="12" customFormat="1">
      <c r="B1783" s="156" t="s">
        <v>3735</v>
      </c>
      <c r="C1783" s="158">
        <v>14</v>
      </c>
      <c r="F1783" s="16"/>
      <c r="G1783" s="16"/>
      <c r="H1783" s="16"/>
    </row>
    <row r="1784" spans="2:8" s="12" customFormat="1">
      <c r="B1784" s="156" t="s">
        <v>3736</v>
      </c>
      <c r="C1784" s="158">
        <v>72</v>
      </c>
      <c r="F1784" s="16"/>
      <c r="G1784" s="16"/>
      <c r="H1784" s="16"/>
    </row>
    <row r="1785" spans="2:8" s="12" customFormat="1">
      <c r="B1785" s="156" t="s">
        <v>3737</v>
      </c>
      <c r="C1785" s="158">
        <v>1</v>
      </c>
      <c r="F1785" s="16"/>
      <c r="G1785" s="16"/>
      <c r="H1785" s="16"/>
    </row>
    <row r="1786" spans="2:8" s="12" customFormat="1">
      <c r="B1786" s="156" t="s">
        <v>3738</v>
      </c>
      <c r="C1786" s="158">
        <v>207</v>
      </c>
      <c r="F1786" s="16"/>
      <c r="G1786" s="16"/>
      <c r="H1786" s="16"/>
    </row>
    <row r="1787" spans="2:8" s="12" customFormat="1">
      <c r="B1787" s="156" t="s">
        <v>3739</v>
      </c>
      <c r="C1787" s="158">
        <v>0</v>
      </c>
      <c r="F1787" s="16"/>
      <c r="G1787" s="16"/>
      <c r="H1787" s="16"/>
    </row>
    <row r="1788" spans="2:8" s="12" customFormat="1">
      <c r="B1788" s="156" t="s">
        <v>3740</v>
      </c>
      <c r="C1788" s="158">
        <v>34</v>
      </c>
      <c r="F1788" s="16"/>
      <c r="G1788" s="16"/>
      <c r="H1788" s="16"/>
    </row>
    <row r="1789" spans="2:8" s="12" customFormat="1">
      <c r="B1789" s="156" t="s">
        <v>3741</v>
      </c>
      <c r="C1789" s="158">
        <v>3</v>
      </c>
      <c r="F1789" s="16"/>
      <c r="G1789" s="16"/>
      <c r="H1789" s="16"/>
    </row>
    <row r="1790" spans="2:8" s="12" customFormat="1">
      <c r="B1790" s="156" t="s">
        <v>3742</v>
      </c>
      <c r="C1790" s="158">
        <v>8</v>
      </c>
      <c r="F1790" s="16"/>
      <c r="G1790" s="16"/>
      <c r="H1790" s="16"/>
    </row>
    <row r="1791" spans="2:8" s="12" customFormat="1">
      <c r="B1791" s="156" t="s">
        <v>3743</v>
      </c>
      <c r="C1791" s="158">
        <v>36</v>
      </c>
      <c r="F1791" s="16"/>
      <c r="G1791" s="16"/>
      <c r="H1791" s="16"/>
    </row>
    <row r="1792" spans="2:8" s="12" customFormat="1">
      <c r="B1792" s="156" t="s">
        <v>3744</v>
      </c>
      <c r="C1792" s="158">
        <v>16</v>
      </c>
      <c r="F1792" s="16"/>
      <c r="G1792" s="16"/>
      <c r="H1792" s="16"/>
    </row>
    <row r="1793" spans="2:8" s="12" customFormat="1">
      <c r="B1793" s="156" t="s">
        <v>3745</v>
      </c>
      <c r="C1793" s="158">
        <v>5</v>
      </c>
      <c r="F1793" s="16"/>
      <c r="G1793" s="16"/>
      <c r="H1793" s="16"/>
    </row>
    <row r="1794" spans="2:8" s="12" customFormat="1">
      <c r="B1794" s="156" t="s">
        <v>3746</v>
      </c>
      <c r="C1794" s="158">
        <v>185</v>
      </c>
      <c r="F1794" s="16"/>
      <c r="G1794" s="16"/>
      <c r="H1794" s="16"/>
    </row>
    <row r="1795" spans="2:8" s="12" customFormat="1">
      <c r="B1795" s="156" t="s">
        <v>3747</v>
      </c>
      <c r="C1795" s="158">
        <v>1</v>
      </c>
      <c r="F1795" s="16"/>
      <c r="G1795" s="16"/>
      <c r="H1795" s="16"/>
    </row>
    <row r="1796" spans="2:8" s="12" customFormat="1">
      <c r="B1796" s="156" t="s">
        <v>3748</v>
      </c>
      <c r="C1796" s="158">
        <v>5</v>
      </c>
      <c r="F1796" s="16"/>
      <c r="G1796" s="16"/>
      <c r="H1796" s="16"/>
    </row>
    <row r="1797" spans="2:8" s="12" customFormat="1">
      <c r="B1797" s="156" t="s">
        <v>3749</v>
      </c>
      <c r="C1797" s="158">
        <v>46</v>
      </c>
      <c r="F1797" s="16"/>
      <c r="G1797" s="16"/>
      <c r="H1797" s="16"/>
    </row>
    <row r="1798" spans="2:8" s="12" customFormat="1">
      <c r="B1798" s="156" t="s">
        <v>3750</v>
      </c>
      <c r="C1798" s="158">
        <v>3</v>
      </c>
      <c r="F1798" s="16"/>
      <c r="G1798" s="16"/>
      <c r="H1798" s="16"/>
    </row>
    <row r="1799" spans="2:8" s="12" customFormat="1">
      <c r="B1799" s="156" t="s">
        <v>3751</v>
      </c>
      <c r="C1799" s="158">
        <v>26</v>
      </c>
      <c r="F1799" s="16"/>
      <c r="G1799" s="16"/>
      <c r="H1799" s="16"/>
    </row>
    <row r="1800" spans="2:8" s="12" customFormat="1">
      <c r="B1800" s="156" t="s">
        <v>3752</v>
      </c>
      <c r="C1800" s="158">
        <v>5</v>
      </c>
      <c r="F1800" s="16"/>
      <c r="G1800" s="16"/>
      <c r="H1800" s="16"/>
    </row>
    <row r="1801" spans="2:8" s="12" customFormat="1">
      <c r="B1801" s="156" t="s">
        <v>3753</v>
      </c>
      <c r="C1801" s="158">
        <v>10</v>
      </c>
      <c r="F1801" s="16"/>
      <c r="G1801" s="16"/>
      <c r="H1801" s="16"/>
    </row>
    <row r="1802" spans="2:8" s="12" customFormat="1">
      <c r="B1802" s="156" t="s">
        <v>3754</v>
      </c>
      <c r="C1802" s="158">
        <v>48</v>
      </c>
      <c r="F1802" s="16"/>
      <c r="G1802" s="16"/>
      <c r="H1802" s="16"/>
    </row>
    <row r="1803" spans="2:8" s="12" customFormat="1">
      <c r="B1803" s="156" t="s">
        <v>3755</v>
      </c>
      <c r="C1803" s="158">
        <v>24</v>
      </c>
      <c r="F1803" s="16"/>
      <c r="G1803" s="16"/>
      <c r="H1803" s="16"/>
    </row>
    <row r="1804" spans="2:8" s="12" customFormat="1">
      <c r="B1804" s="156" t="s">
        <v>3756</v>
      </c>
      <c r="C1804" s="158">
        <v>149</v>
      </c>
      <c r="F1804" s="16"/>
      <c r="G1804" s="16"/>
      <c r="H1804" s="16"/>
    </row>
    <row r="1805" spans="2:8" s="12" customFormat="1">
      <c r="B1805" s="156" t="s">
        <v>3757</v>
      </c>
      <c r="C1805" s="158">
        <v>5</v>
      </c>
      <c r="F1805" s="16"/>
      <c r="G1805" s="16"/>
      <c r="H1805" s="16"/>
    </row>
    <row r="1806" spans="2:8" s="12" customFormat="1">
      <c r="B1806" s="156" t="s">
        <v>3758</v>
      </c>
      <c r="C1806" s="158">
        <v>46</v>
      </c>
      <c r="F1806" s="16"/>
      <c r="G1806" s="16"/>
      <c r="H1806" s="16"/>
    </row>
    <row r="1807" spans="2:8" s="12" customFormat="1">
      <c r="B1807" s="156" t="s">
        <v>3759</v>
      </c>
      <c r="C1807" s="158">
        <v>6</v>
      </c>
      <c r="F1807" s="16"/>
      <c r="G1807" s="16"/>
      <c r="H1807" s="16"/>
    </row>
    <row r="1808" spans="2:8" s="12" customFormat="1">
      <c r="B1808" s="156" t="s">
        <v>3760</v>
      </c>
      <c r="C1808" s="158">
        <v>3</v>
      </c>
      <c r="F1808" s="16"/>
      <c r="G1808" s="16"/>
      <c r="H1808" s="16"/>
    </row>
    <row r="1809" spans="2:8" s="12" customFormat="1">
      <c r="B1809" s="156" t="s">
        <v>3761</v>
      </c>
      <c r="C1809" s="158">
        <v>5</v>
      </c>
      <c r="F1809" s="16"/>
      <c r="G1809" s="16"/>
      <c r="H1809" s="16"/>
    </row>
    <row r="1810" spans="2:8" s="12" customFormat="1">
      <c r="B1810" s="156" t="s">
        <v>3762</v>
      </c>
      <c r="C1810" s="158">
        <v>353</v>
      </c>
      <c r="F1810" s="16"/>
      <c r="G1810" s="16"/>
      <c r="H1810" s="16"/>
    </row>
    <row r="1811" spans="2:8" s="12" customFormat="1">
      <c r="B1811" s="156" t="s">
        <v>3763</v>
      </c>
      <c r="C1811" s="158">
        <v>2</v>
      </c>
      <c r="F1811" s="16"/>
      <c r="G1811" s="16"/>
      <c r="H1811" s="16"/>
    </row>
    <row r="1812" spans="2:8" s="12" customFormat="1">
      <c r="B1812" s="156" t="s">
        <v>3764</v>
      </c>
      <c r="C1812" s="158">
        <v>18</v>
      </c>
      <c r="F1812" s="16"/>
      <c r="G1812" s="16"/>
      <c r="H1812" s="16"/>
    </row>
    <row r="1813" spans="2:8" s="12" customFormat="1">
      <c r="B1813" s="156" t="s">
        <v>3765</v>
      </c>
      <c r="C1813" s="158">
        <v>181</v>
      </c>
      <c r="F1813" s="16"/>
      <c r="G1813" s="16"/>
      <c r="H1813" s="16"/>
    </row>
    <row r="1814" spans="2:8" s="12" customFormat="1">
      <c r="B1814" s="156" t="s">
        <v>3766</v>
      </c>
      <c r="C1814" s="158">
        <v>2</v>
      </c>
      <c r="F1814" s="16"/>
      <c r="G1814" s="16"/>
      <c r="H1814" s="16"/>
    </row>
    <row r="1815" spans="2:8" s="12" customFormat="1">
      <c r="B1815" s="156" t="s">
        <v>3767</v>
      </c>
      <c r="C1815" s="158">
        <v>1</v>
      </c>
      <c r="F1815" s="16"/>
      <c r="G1815" s="16"/>
      <c r="H1815" s="16"/>
    </row>
    <row r="1816" spans="2:8" s="12" customFormat="1">
      <c r="B1816" s="156" t="s">
        <v>3768</v>
      </c>
      <c r="C1816" s="158">
        <v>20</v>
      </c>
      <c r="F1816" s="16"/>
      <c r="G1816" s="16"/>
      <c r="H1816" s="16"/>
    </row>
    <row r="1817" spans="2:8" s="12" customFormat="1">
      <c r="B1817" s="156" t="s">
        <v>3769</v>
      </c>
      <c r="C1817" s="158">
        <v>471</v>
      </c>
      <c r="F1817" s="16"/>
      <c r="G1817" s="16"/>
      <c r="H1817" s="16"/>
    </row>
    <row r="1818" spans="2:8" s="12" customFormat="1">
      <c r="B1818" s="156" t="s">
        <v>3770</v>
      </c>
      <c r="C1818" s="158">
        <v>3</v>
      </c>
      <c r="F1818" s="16"/>
      <c r="G1818" s="16"/>
      <c r="H1818" s="16"/>
    </row>
    <row r="1819" spans="2:8" s="12" customFormat="1">
      <c r="B1819" s="156" t="s">
        <v>3771</v>
      </c>
      <c r="C1819" s="158">
        <v>1</v>
      </c>
      <c r="F1819" s="16"/>
      <c r="G1819" s="16"/>
      <c r="H1819" s="16"/>
    </row>
    <row r="1820" spans="2:8" s="12" customFormat="1">
      <c r="B1820" s="156" t="s">
        <v>3772</v>
      </c>
      <c r="C1820" s="158">
        <v>3</v>
      </c>
      <c r="F1820" s="16"/>
      <c r="G1820" s="16"/>
      <c r="H1820" s="16"/>
    </row>
    <row r="1821" spans="2:8" s="12" customFormat="1">
      <c r="B1821" s="156" t="s">
        <v>3773</v>
      </c>
      <c r="C1821" s="158">
        <v>26</v>
      </c>
      <c r="F1821" s="16"/>
      <c r="G1821" s="16"/>
      <c r="H1821" s="16"/>
    </row>
    <row r="1822" spans="2:8" s="12" customFormat="1">
      <c r="B1822" s="156" t="s">
        <v>3774</v>
      </c>
      <c r="C1822" s="158">
        <v>3</v>
      </c>
      <c r="F1822" s="16"/>
      <c r="G1822" s="16"/>
      <c r="H1822" s="16"/>
    </row>
    <row r="1823" spans="2:8" s="12" customFormat="1">
      <c r="B1823" s="156" t="s">
        <v>3775</v>
      </c>
      <c r="C1823" s="158">
        <v>3</v>
      </c>
      <c r="F1823" s="16"/>
      <c r="G1823" s="16"/>
      <c r="H1823" s="16"/>
    </row>
    <row r="1824" spans="2:8" s="12" customFormat="1" ht="12.75">
      <c r="C1824" s="15"/>
      <c r="F1824" s="16"/>
      <c r="G1824" s="16"/>
      <c r="H1824" s="16"/>
    </row>
    <row r="1825" spans="2:8" s="12" customFormat="1" ht="12.75">
      <c r="C1825" s="15"/>
      <c r="F1825" s="16"/>
      <c r="G1825" s="16"/>
      <c r="H1825" s="16"/>
    </row>
    <row r="1826" spans="2:8" s="12" customFormat="1" ht="15.75">
      <c r="B1826" s="283" t="s">
        <v>3776</v>
      </c>
      <c r="C1826" s="284" t="s">
        <v>2640</v>
      </c>
      <c r="F1826" s="16"/>
      <c r="G1826" s="16"/>
      <c r="H1826" s="16"/>
    </row>
    <row r="1827" spans="2:8">
      <c r="B1827" s="154" t="s">
        <v>2642</v>
      </c>
      <c r="C1827" s="155">
        <v>20</v>
      </c>
    </row>
    <row r="1828" spans="2:8">
      <c r="B1828" s="154" t="s">
        <v>2643</v>
      </c>
      <c r="C1828" s="155">
        <v>14</v>
      </c>
    </row>
    <row r="1829" spans="2:8">
      <c r="B1829" s="154" t="s">
        <v>2644</v>
      </c>
      <c r="C1829" s="155">
        <v>8</v>
      </c>
    </row>
    <row r="1830" spans="2:8">
      <c r="B1830" s="154" t="s">
        <v>2645</v>
      </c>
      <c r="C1830" s="155">
        <v>23</v>
      </c>
    </row>
    <row r="1831" spans="2:8">
      <c r="B1831" s="154" t="s">
        <v>2646</v>
      </c>
      <c r="C1831" s="155">
        <v>18</v>
      </c>
    </row>
    <row r="1832" spans="2:8">
      <c r="B1832" s="154" t="s">
        <v>2647</v>
      </c>
      <c r="C1832" s="155">
        <v>1</v>
      </c>
    </row>
    <row r="1833" spans="2:8">
      <c r="B1833" s="154" t="s">
        <v>2648</v>
      </c>
      <c r="C1833" s="155">
        <v>11</v>
      </c>
    </row>
    <row r="1834" spans="2:8">
      <c r="B1834" s="154" t="s">
        <v>2649</v>
      </c>
      <c r="C1834" s="155">
        <v>120</v>
      </c>
    </row>
    <row r="1835" spans="2:8">
      <c r="B1835" s="154" t="s">
        <v>2650</v>
      </c>
      <c r="C1835" s="155">
        <v>22</v>
      </c>
    </row>
    <row r="1836" spans="2:8">
      <c r="B1836" s="154" t="s">
        <v>2651</v>
      </c>
      <c r="C1836" s="155">
        <v>11</v>
      </c>
    </row>
    <row r="1837" spans="2:8">
      <c r="B1837" s="154" t="s">
        <v>2652</v>
      </c>
      <c r="C1837" s="155">
        <v>21</v>
      </c>
    </row>
    <row r="1838" spans="2:8">
      <c r="B1838" s="154" t="s">
        <v>2653</v>
      </c>
      <c r="C1838" s="155">
        <v>3</v>
      </c>
    </row>
    <row r="1839" spans="2:8">
      <c r="B1839" s="154" t="s">
        <v>2654</v>
      </c>
      <c r="C1839" s="155">
        <v>13</v>
      </c>
    </row>
    <row r="1840" spans="2:8">
      <c r="B1840" s="154" t="s">
        <v>2655</v>
      </c>
      <c r="C1840" s="155">
        <v>2</v>
      </c>
    </row>
    <row r="1841" spans="2:3">
      <c r="B1841" s="154" t="s">
        <v>2656</v>
      </c>
      <c r="C1841" s="155">
        <v>16</v>
      </c>
    </row>
    <row r="1842" spans="2:3">
      <c r="B1842" s="154" t="s">
        <v>2657</v>
      </c>
      <c r="C1842" s="155">
        <v>5</v>
      </c>
    </row>
    <row r="1843" spans="2:3">
      <c r="B1843" s="154" t="s">
        <v>2658</v>
      </c>
      <c r="C1843" s="155">
        <v>10</v>
      </c>
    </row>
    <row r="1844" spans="2:3">
      <c r="B1844" s="154" t="s">
        <v>2659</v>
      </c>
      <c r="C1844" s="155">
        <v>200</v>
      </c>
    </row>
    <row r="1845" spans="2:3">
      <c r="B1845" s="154" t="s">
        <v>2660</v>
      </c>
      <c r="C1845" s="155">
        <v>18</v>
      </c>
    </row>
    <row r="1846" spans="2:3">
      <c r="B1846" s="154" t="s">
        <v>2661</v>
      </c>
      <c r="C1846" s="155">
        <v>224</v>
      </c>
    </row>
    <row r="1847" spans="2:3">
      <c r="B1847" s="154" t="s">
        <v>2662</v>
      </c>
      <c r="C1847" s="155">
        <v>7</v>
      </c>
    </row>
    <row r="1848" spans="2:3">
      <c r="B1848" s="154" t="s">
        <v>2663</v>
      </c>
      <c r="C1848" s="155">
        <v>275</v>
      </c>
    </row>
    <row r="1849" spans="2:3">
      <c r="B1849" s="154" t="s">
        <v>2664</v>
      </c>
      <c r="C1849" s="155">
        <v>12</v>
      </c>
    </row>
    <row r="1850" spans="2:3">
      <c r="B1850" s="154" t="s">
        <v>2665</v>
      </c>
      <c r="C1850" s="155">
        <v>25</v>
      </c>
    </row>
    <row r="1851" spans="2:3">
      <c r="B1851" s="154" t="s">
        <v>2666</v>
      </c>
      <c r="C1851" s="155">
        <v>1</v>
      </c>
    </row>
    <row r="1852" spans="2:3">
      <c r="B1852" s="154" t="s">
        <v>2667</v>
      </c>
      <c r="C1852" s="155">
        <v>12</v>
      </c>
    </row>
    <row r="1853" spans="2:3">
      <c r="B1853" s="154" t="s">
        <v>2668</v>
      </c>
      <c r="C1853" s="155">
        <v>1</v>
      </c>
    </row>
    <row r="1854" spans="2:3">
      <c r="B1854" s="154" t="s">
        <v>2669</v>
      </c>
      <c r="C1854" s="155">
        <v>200</v>
      </c>
    </row>
    <row r="1855" spans="2:3">
      <c r="B1855" s="154" t="s">
        <v>2670</v>
      </c>
      <c r="C1855" s="155">
        <v>3</v>
      </c>
    </row>
    <row r="1856" spans="2:3">
      <c r="B1856" s="154" t="s">
        <v>2671</v>
      </c>
      <c r="C1856" s="155">
        <v>19</v>
      </c>
    </row>
    <row r="1857" spans="2:3">
      <c r="B1857" s="154" t="s">
        <v>2672</v>
      </c>
      <c r="C1857" s="155">
        <v>1</v>
      </c>
    </row>
    <row r="1858" spans="2:3">
      <c r="B1858" s="154" t="s">
        <v>2673</v>
      </c>
      <c r="C1858" s="155">
        <v>9</v>
      </c>
    </row>
    <row r="1859" spans="2:3">
      <c r="B1859" s="154" t="s">
        <v>2674</v>
      </c>
      <c r="C1859" s="155">
        <v>10</v>
      </c>
    </row>
    <row r="1860" spans="2:3">
      <c r="B1860" s="154" t="s">
        <v>2675</v>
      </c>
      <c r="C1860" s="155">
        <v>8</v>
      </c>
    </row>
    <row r="1861" spans="2:3">
      <c r="B1861" s="154" t="s">
        <v>2676</v>
      </c>
      <c r="C1861" s="155">
        <v>2</v>
      </c>
    </row>
    <row r="1862" spans="2:3">
      <c r="B1862" s="154" t="s">
        <v>2677</v>
      </c>
      <c r="C1862" s="155">
        <v>10</v>
      </c>
    </row>
    <row r="1863" spans="2:3">
      <c r="B1863" s="154" t="s">
        <v>2678</v>
      </c>
      <c r="C1863" s="155">
        <v>21</v>
      </c>
    </row>
    <row r="1864" spans="2:3">
      <c r="B1864" s="154" t="s">
        <v>2679</v>
      </c>
      <c r="C1864" s="155">
        <v>103</v>
      </c>
    </row>
    <row r="1865" spans="2:3">
      <c r="B1865" s="154" t="s">
        <v>2680</v>
      </c>
      <c r="C1865" s="155">
        <v>12</v>
      </c>
    </row>
    <row r="1866" spans="2:3">
      <c r="B1866" s="154" t="s">
        <v>2681</v>
      </c>
      <c r="C1866" s="155">
        <v>4</v>
      </c>
    </row>
    <row r="1867" spans="2:3">
      <c r="B1867" s="154" t="s">
        <v>2682</v>
      </c>
      <c r="C1867" s="155">
        <v>14</v>
      </c>
    </row>
    <row r="1868" spans="2:3">
      <c r="B1868" s="154" t="s">
        <v>2683</v>
      </c>
      <c r="C1868" s="155">
        <v>3</v>
      </c>
    </row>
    <row r="1869" spans="2:3">
      <c r="B1869" s="154" t="s">
        <v>2684</v>
      </c>
      <c r="C1869" s="155">
        <v>18</v>
      </c>
    </row>
    <row r="1870" spans="2:3">
      <c r="B1870" s="154" t="s">
        <v>2685</v>
      </c>
      <c r="C1870" s="155">
        <v>975</v>
      </c>
    </row>
    <row r="1871" spans="2:3">
      <c r="B1871" s="154" t="s">
        <v>2686</v>
      </c>
      <c r="C1871" s="155">
        <v>585</v>
      </c>
    </row>
    <row r="1872" spans="2:3">
      <c r="B1872" s="154" t="s">
        <v>2687</v>
      </c>
      <c r="C1872" s="155">
        <v>2</v>
      </c>
    </row>
    <row r="1873" spans="2:3">
      <c r="B1873" s="154" t="s">
        <v>2688</v>
      </c>
      <c r="C1873" s="155">
        <v>11</v>
      </c>
    </row>
    <row r="1874" spans="2:3">
      <c r="B1874" s="154" t="s">
        <v>2689</v>
      </c>
      <c r="C1874" s="155">
        <v>5</v>
      </c>
    </row>
    <row r="1875" spans="2:3">
      <c r="B1875" s="154" t="s">
        <v>2690</v>
      </c>
      <c r="C1875" s="155">
        <v>2</v>
      </c>
    </row>
    <row r="1876" spans="2:3">
      <c r="B1876" s="154" t="s">
        <v>2691</v>
      </c>
      <c r="C1876" s="155">
        <v>17</v>
      </c>
    </row>
    <row r="1877" spans="2:3">
      <c r="B1877" s="154" t="s">
        <v>2692</v>
      </c>
      <c r="C1877" s="155">
        <v>3</v>
      </c>
    </row>
    <row r="1878" spans="2:3">
      <c r="B1878" s="154" t="s">
        <v>2693</v>
      </c>
      <c r="C1878" s="155">
        <v>6</v>
      </c>
    </row>
    <row r="1879" spans="2:3">
      <c r="B1879" s="154" t="s">
        <v>2694</v>
      </c>
      <c r="C1879" s="155">
        <v>11</v>
      </c>
    </row>
    <row r="1880" spans="2:3">
      <c r="B1880" s="154" t="s">
        <v>2695</v>
      </c>
      <c r="C1880" s="155">
        <v>1</v>
      </c>
    </row>
    <row r="1881" spans="2:3">
      <c r="B1881" s="154" t="s">
        <v>2696</v>
      </c>
      <c r="C1881" s="155">
        <v>12</v>
      </c>
    </row>
    <row r="1882" spans="2:3">
      <c r="B1882" s="154" t="s">
        <v>2697</v>
      </c>
      <c r="C1882" s="155">
        <v>2</v>
      </c>
    </row>
    <row r="1883" spans="2:3">
      <c r="B1883" s="154" t="s">
        <v>2698</v>
      </c>
      <c r="C1883" s="155">
        <v>4</v>
      </c>
    </row>
    <row r="1884" spans="2:3">
      <c r="B1884" s="154" t="s">
        <v>2699</v>
      </c>
      <c r="C1884" s="155">
        <v>5</v>
      </c>
    </row>
    <row r="1885" spans="2:3">
      <c r="B1885" s="154" t="s">
        <v>2700</v>
      </c>
      <c r="C1885" s="155">
        <v>23</v>
      </c>
    </row>
    <row r="1886" spans="2:3">
      <c r="B1886" s="154" t="s">
        <v>2701</v>
      </c>
      <c r="C1886" s="155">
        <v>14</v>
      </c>
    </row>
    <row r="1887" spans="2:3">
      <c r="B1887" s="154" t="s">
        <v>2702</v>
      </c>
      <c r="C1887" s="155">
        <v>1</v>
      </c>
    </row>
    <row r="1888" spans="2:3">
      <c r="B1888" s="154" t="s">
        <v>2703</v>
      </c>
      <c r="C1888" s="155">
        <v>30</v>
      </c>
    </row>
    <row r="1889" spans="2:3">
      <c r="B1889" s="154" t="s">
        <v>2704</v>
      </c>
      <c r="C1889" s="155">
        <v>4</v>
      </c>
    </row>
    <row r="1890" spans="2:3">
      <c r="B1890" s="154" t="s">
        <v>2705</v>
      </c>
      <c r="C1890" s="155">
        <v>20</v>
      </c>
    </row>
    <row r="1891" spans="2:3">
      <c r="B1891" s="154" t="s">
        <v>2706</v>
      </c>
      <c r="C1891" s="155">
        <v>4</v>
      </c>
    </row>
    <row r="1892" spans="2:3">
      <c r="B1892" s="154" t="s">
        <v>2707</v>
      </c>
      <c r="C1892" s="155">
        <v>7</v>
      </c>
    </row>
    <row r="1893" spans="2:3">
      <c r="B1893" s="154" t="s">
        <v>2708</v>
      </c>
      <c r="C1893" s="155">
        <v>16</v>
      </c>
    </row>
    <row r="1894" spans="2:3">
      <c r="B1894" s="154" t="s">
        <v>2709</v>
      </c>
      <c r="C1894" s="155">
        <v>4</v>
      </c>
    </row>
    <row r="1895" spans="2:3">
      <c r="B1895" s="154" t="s">
        <v>2710</v>
      </c>
      <c r="C1895" s="155">
        <v>2</v>
      </c>
    </row>
    <row r="1896" spans="2:3">
      <c r="B1896" s="154" t="s">
        <v>2711</v>
      </c>
      <c r="C1896" s="155">
        <v>8</v>
      </c>
    </row>
    <row r="1897" spans="2:3">
      <c r="B1897" s="154" t="s">
        <v>2712</v>
      </c>
      <c r="C1897" s="155">
        <v>11</v>
      </c>
    </row>
    <row r="1898" spans="2:3">
      <c r="B1898" s="154" t="s">
        <v>2713</v>
      </c>
      <c r="C1898" s="155">
        <v>2</v>
      </c>
    </row>
    <row r="1899" spans="2:3">
      <c r="B1899" s="154" t="s">
        <v>2714</v>
      </c>
      <c r="C1899" s="155">
        <v>12</v>
      </c>
    </row>
    <row r="1900" spans="2:3">
      <c r="B1900" s="154" t="s">
        <v>2715</v>
      </c>
      <c r="C1900" s="155">
        <v>6</v>
      </c>
    </row>
    <row r="1901" spans="2:3">
      <c r="B1901" s="154" t="s">
        <v>2716</v>
      </c>
      <c r="C1901" s="155">
        <v>1</v>
      </c>
    </row>
    <row r="1902" spans="2:3">
      <c r="B1902" s="154" t="s">
        <v>2717</v>
      </c>
      <c r="C1902" s="155">
        <v>16</v>
      </c>
    </row>
    <row r="1903" spans="2:3">
      <c r="B1903" s="154" t="s">
        <v>2718</v>
      </c>
      <c r="C1903" s="155">
        <v>1</v>
      </c>
    </row>
    <row r="1904" spans="2:3">
      <c r="B1904" s="154" t="s">
        <v>2719</v>
      </c>
      <c r="C1904" s="155">
        <v>33</v>
      </c>
    </row>
    <row r="1905" spans="2:3">
      <c r="B1905" s="154" t="s">
        <v>2720</v>
      </c>
      <c r="C1905" s="155">
        <v>19</v>
      </c>
    </row>
    <row r="1906" spans="2:3">
      <c r="B1906" s="154" t="s">
        <v>2721</v>
      </c>
      <c r="C1906" s="155">
        <v>4</v>
      </c>
    </row>
    <row r="1907" spans="2:3">
      <c r="B1907" s="154" t="s">
        <v>2722</v>
      </c>
      <c r="C1907" s="155">
        <v>20</v>
      </c>
    </row>
    <row r="1908" spans="2:3">
      <c r="B1908" s="154" t="s">
        <v>2723</v>
      </c>
      <c r="C1908" s="155">
        <v>20</v>
      </c>
    </row>
    <row r="1909" spans="2:3">
      <c r="B1909" s="154" t="s">
        <v>2724</v>
      </c>
      <c r="C1909" s="155">
        <v>1</v>
      </c>
    </row>
    <row r="1910" spans="2:3">
      <c r="B1910" s="154" t="s">
        <v>2725</v>
      </c>
      <c r="C1910" s="155">
        <v>19</v>
      </c>
    </row>
    <row r="1911" spans="2:3">
      <c r="B1911" s="154" t="s">
        <v>2726</v>
      </c>
      <c r="C1911" s="155">
        <v>5</v>
      </c>
    </row>
    <row r="1912" spans="2:3">
      <c r="B1912" s="154" t="s">
        <v>2727</v>
      </c>
      <c r="C1912" s="155">
        <v>3</v>
      </c>
    </row>
    <row r="1913" spans="2:3">
      <c r="B1913" s="154" t="s">
        <v>2728</v>
      </c>
      <c r="C1913" s="155">
        <v>41</v>
      </c>
    </row>
    <row r="1914" spans="2:3">
      <c r="B1914" s="154" t="s">
        <v>2729</v>
      </c>
      <c r="C1914" s="155">
        <v>5</v>
      </c>
    </row>
    <row r="1915" spans="2:3">
      <c r="B1915" s="154" t="s">
        <v>2730</v>
      </c>
      <c r="C1915" s="155">
        <v>16</v>
      </c>
    </row>
    <row r="1916" spans="2:3">
      <c r="B1916" s="154" t="s">
        <v>2731</v>
      </c>
      <c r="C1916" s="155">
        <v>9</v>
      </c>
    </row>
    <row r="1917" spans="2:3">
      <c r="B1917" s="154" t="s">
        <v>2732</v>
      </c>
      <c r="C1917" s="155">
        <v>3</v>
      </c>
    </row>
    <row r="1918" spans="2:3">
      <c r="B1918" s="154" t="s">
        <v>2733</v>
      </c>
      <c r="C1918" s="155">
        <v>10</v>
      </c>
    </row>
    <row r="1919" spans="2:3">
      <c r="B1919" s="154" t="s">
        <v>2734</v>
      </c>
      <c r="C1919" s="155">
        <v>7</v>
      </c>
    </row>
    <row r="1920" spans="2:3">
      <c r="B1920" s="154" t="s">
        <v>2735</v>
      </c>
      <c r="C1920" s="155">
        <v>9</v>
      </c>
    </row>
    <row r="1921" spans="2:3">
      <c r="B1921" s="154" t="s">
        <v>2736</v>
      </c>
      <c r="C1921" s="155">
        <v>59</v>
      </c>
    </row>
    <row r="1922" spans="2:3">
      <c r="B1922" s="154" t="s">
        <v>2737</v>
      </c>
      <c r="C1922" s="155">
        <v>8</v>
      </c>
    </row>
    <row r="1923" spans="2:3">
      <c r="B1923" s="154" t="s">
        <v>2738</v>
      </c>
      <c r="C1923" s="155">
        <v>5</v>
      </c>
    </row>
    <row r="1924" spans="2:3">
      <c r="B1924" s="154" t="s">
        <v>2739</v>
      </c>
      <c r="C1924" s="155">
        <v>2</v>
      </c>
    </row>
    <row r="1925" spans="2:3">
      <c r="B1925" s="154" t="s">
        <v>2740</v>
      </c>
      <c r="C1925" s="155">
        <v>13</v>
      </c>
    </row>
    <row r="1926" spans="2:3">
      <c r="B1926" s="154" t="s">
        <v>2741</v>
      </c>
      <c r="C1926" s="155">
        <v>14</v>
      </c>
    </row>
    <row r="1927" spans="2:3">
      <c r="B1927" s="154" t="s">
        <v>2742</v>
      </c>
      <c r="C1927" s="155">
        <v>5</v>
      </c>
    </row>
    <row r="1928" spans="2:3">
      <c r="B1928" s="154" t="s">
        <v>2743</v>
      </c>
      <c r="C1928" s="155">
        <v>3</v>
      </c>
    </row>
    <row r="1929" spans="2:3">
      <c r="B1929" s="154" t="s">
        <v>2744</v>
      </c>
      <c r="C1929" s="155">
        <v>9</v>
      </c>
    </row>
    <row r="1930" spans="2:3">
      <c r="B1930" s="154" t="s">
        <v>2745</v>
      </c>
      <c r="C1930" s="155">
        <v>25</v>
      </c>
    </row>
    <row r="1931" spans="2:3">
      <c r="B1931" s="154" t="s">
        <v>2746</v>
      </c>
      <c r="C1931" s="155">
        <v>1</v>
      </c>
    </row>
    <row r="1932" spans="2:3">
      <c r="B1932" s="154" t="s">
        <v>2747</v>
      </c>
      <c r="C1932" s="155">
        <v>30</v>
      </c>
    </row>
    <row r="1933" spans="2:3">
      <c r="B1933" s="154" t="s">
        <v>2748</v>
      </c>
      <c r="C1933" s="155">
        <v>9</v>
      </c>
    </row>
    <row r="1934" spans="2:3">
      <c r="B1934" s="154" t="s">
        <v>2749</v>
      </c>
      <c r="C1934" s="155">
        <v>23</v>
      </c>
    </row>
    <row r="1935" spans="2:3">
      <c r="B1935" s="154" t="s">
        <v>2750</v>
      </c>
      <c r="C1935" s="155">
        <v>3</v>
      </c>
    </row>
    <row r="1936" spans="2:3">
      <c r="B1936" s="154" t="s">
        <v>2751</v>
      </c>
      <c r="C1936" s="155">
        <v>1</v>
      </c>
    </row>
    <row r="1937" spans="2:3">
      <c r="B1937" s="154" t="s">
        <v>2752</v>
      </c>
      <c r="C1937" s="155">
        <v>9</v>
      </c>
    </row>
    <row r="1938" spans="2:3">
      <c r="B1938" s="154" t="s">
        <v>2753</v>
      </c>
      <c r="C1938" s="155">
        <v>1</v>
      </c>
    </row>
    <row r="1939" spans="2:3">
      <c r="B1939" s="154" t="s">
        <v>2754</v>
      </c>
      <c r="C1939" s="155">
        <v>5</v>
      </c>
    </row>
    <row r="1940" spans="2:3">
      <c r="B1940" s="154" t="s">
        <v>2755</v>
      </c>
      <c r="C1940" s="155">
        <v>15</v>
      </c>
    </row>
    <row r="1941" spans="2:3">
      <c r="B1941" s="154" t="s">
        <v>2756</v>
      </c>
      <c r="C1941" s="155">
        <v>2</v>
      </c>
    </row>
    <row r="1942" spans="2:3">
      <c r="B1942" s="154" t="s">
        <v>2757</v>
      </c>
      <c r="C1942" s="155">
        <v>20</v>
      </c>
    </row>
    <row r="1943" spans="2:3">
      <c r="B1943" s="154" t="s">
        <v>2758</v>
      </c>
      <c r="C1943" s="155">
        <v>7</v>
      </c>
    </row>
    <row r="1944" spans="2:3">
      <c r="B1944" s="154" t="s">
        <v>2759</v>
      </c>
      <c r="C1944" s="155">
        <v>2</v>
      </c>
    </row>
    <row r="1945" spans="2:3">
      <c r="B1945" s="154" t="s">
        <v>2760</v>
      </c>
      <c r="C1945" s="155">
        <v>2</v>
      </c>
    </row>
    <row r="1946" spans="2:3">
      <c r="B1946" s="154" t="s">
        <v>2761</v>
      </c>
      <c r="C1946" s="155">
        <v>28</v>
      </c>
    </row>
    <row r="1947" spans="2:3">
      <c r="B1947" s="154" t="s">
        <v>2762</v>
      </c>
      <c r="C1947" s="155">
        <v>31</v>
      </c>
    </row>
    <row r="1948" spans="2:3">
      <c r="B1948" s="154" t="s">
        <v>2763</v>
      </c>
      <c r="C1948" s="155">
        <v>5</v>
      </c>
    </row>
    <row r="1949" spans="2:3">
      <c r="B1949" s="154" t="s">
        <v>2764</v>
      </c>
      <c r="C1949" s="155">
        <v>19</v>
      </c>
    </row>
    <row r="1950" spans="2:3">
      <c r="B1950" s="154" t="s">
        <v>2765</v>
      </c>
      <c r="C1950" s="155">
        <v>2</v>
      </c>
    </row>
    <row r="1951" spans="2:3">
      <c r="B1951" s="154" t="s">
        <v>2766</v>
      </c>
      <c r="C1951" s="155">
        <v>7</v>
      </c>
    </row>
    <row r="1952" spans="2:3">
      <c r="B1952" s="154" t="s">
        <v>2767</v>
      </c>
      <c r="C1952" s="155">
        <v>11</v>
      </c>
    </row>
    <row r="1953" spans="2:3">
      <c r="B1953" s="154" t="s">
        <v>2768</v>
      </c>
      <c r="C1953" s="155">
        <v>6</v>
      </c>
    </row>
    <row r="1954" spans="2:3">
      <c r="B1954" s="154" t="s">
        <v>2769</v>
      </c>
      <c r="C1954" s="155">
        <v>16</v>
      </c>
    </row>
    <row r="1955" spans="2:3">
      <c r="B1955" s="154" t="s">
        <v>2770</v>
      </c>
      <c r="C1955" s="155">
        <v>3</v>
      </c>
    </row>
    <row r="1956" spans="2:3">
      <c r="B1956" s="154" t="s">
        <v>2771</v>
      </c>
      <c r="C1956" s="155">
        <v>15</v>
      </c>
    </row>
    <row r="1957" spans="2:3">
      <c r="B1957" s="154" t="s">
        <v>2772</v>
      </c>
      <c r="C1957" s="155">
        <v>14</v>
      </c>
    </row>
    <row r="1958" spans="2:3">
      <c r="B1958" s="154" t="s">
        <v>2773</v>
      </c>
      <c r="C1958" s="155">
        <v>3</v>
      </c>
    </row>
    <row r="1959" spans="2:3">
      <c r="B1959" s="154" t="s">
        <v>2774</v>
      </c>
      <c r="C1959" s="155">
        <v>34</v>
      </c>
    </row>
    <row r="1960" spans="2:3">
      <c r="B1960" s="154" t="s">
        <v>2775</v>
      </c>
      <c r="C1960" s="155">
        <v>17</v>
      </c>
    </row>
    <row r="1961" spans="2:3">
      <c r="B1961" s="154" t="s">
        <v>2776</v>
      </c>
      <c r="C1961" s="155">
        <v>4</v>
      </c>
    </row>
    <row r="1962" spans="2:3">
      <c r="B1962" s="154" t="s">
        <v>2777</v>
      </c>
      <c r="C1962" s="155">
        <v>8</v>
      </c>
    </row>
    <row r="1963" spans="2:3">
      <c r="B1963" s="154" t="s">
        <v>2778</v>
      </c>
      <c r="C1963" s="155">
        <v>13</v>
      </c>
    </row>
    <row r="1964" spans="2:3">
      <c r="B1964" s="154" t="s">
        <v>2779</v>
      </c>
      <c r="C1964" s="155">
        <v>7</v>
      </c>
    </row>
    <row r="1965" spans="2:3">
      <c r="B1965" s="154" t="s">
        <v>2780</v>
      </c>
      <c r="C1965" s="155">
        <v>2</v>
      </c>
    </row>
    <row r="1966" spans="2:3">
      <c r="B1966" s="154" t="s">
        <v>2781</v>
      </c>
      <c r="C1966" s="155">
        <v>25</v>
      </c>
    </row>
    <row r="1967" spans="2:3">
      <c r="B1967" s="154" t="s">
        <v>2782</v>
      </c>
      <c r="C1967" s="155">
        <v>2</v>
      </c>
    </row>
    <row r="1968" spans="2:3">
      <c r="B1968" s="154" t="s">
        <v>2783</v>
      </c>
      <c r="C1968" s="155">
        <v>14</v>
      </c>
    </row>
    <row r="1969" spans="2:3">
      <c r="B1969" s="154" t="s">
        <v>2784</v>
      </c>
      <c r="C1969" s="155">
        <v>4</v>
      </c>
    </row>
    <row r="1970" spans="2:3">
      <c r="B1970" s="154" t="s">
        <v>2785</v>
      </c>
      <c r="C1970" s="155">
        <v>20</v>
      </c>
    </row>
    <row r="1971" spans="2:3">
      <c r="B1971" s="154" t="s">
        <v>2786</v>
      </c>
      <c r="C1971" s="155">
        <v>1</v>
      </c>
    </row>
    <row r="1972" spans="2:3">
      <c r="B1972" s="154" t="s">
        <v>2787</v>
      </c>
      <c r="C1972" s="155">
        <v>22</v>
      </c>
    </row>
    <row r="1973" spans="2:3">
      <c r="B1973" s="154" t="s">
        <v>2788</v>
      </c>
      <c r="C1973" s="155">
        <v>7</v>
      </c>
    </row>
    <row r="1974" spans="2:3">
      <c r="B1974" s="154" t="s">
        <v>2789</v>
      </c>
      <c r="C1974" s="155">
        <v>11</v>
      </c>
    </row>
    <row r="1975" spans="2:3">
      <c r="B1975" s="154" t="s">
        <v>2790</v>
      </c>
      <c r="C1975" s="155">
        <v>15</v>
      </c>
    </row>
    <row r="1976" spans="2:3">
      <c r="B1976" s="154" t="s">
        <v>2791</v>
      </c>
      <c r="C1976" s="155">
        <v>12</v>
      </c>
    </row>
    <row r="1977" spans="2:3">
      <c r="B1977" s="154" t="s">
        <v>2792</v>
      </c>
      <c r="C1977" s="155">
        <v>3</v>
      </c>
    </row>
    <row r="1978" spans="2:3">
      <c r="B1978" s="154" t="s">
        <v>2793</v>
      </c>
      <c r="C1978" s="155">
        <v>4</v>
      </c>
    </row>
    <row r="1979" spans="2:3">
      <c r="B1979" s="154" t="s">
        <v>2794</v>
      </c>
      <c r="C1979" s="155">
        <v>16</v>
      </c>
    </row>
    <row r="1980" spans="2:3">
      <c r="B1980" s="154" t="s">
        <v>2795</v>
      </c>
      <c r="C1980" s="155">
        <v>3</v>
      </c>
    </row>
    <row r="1981" spans="2:3">
      <c r="B1981" s="154" t="s">
        <v>2796</v>
      </c>
      <c r="C1981" s="155">
        <v>34</v>
      </c>
    </row>
    <row r="1982" spans="2:3">
      <c r="B1982" s="154" t="s">
        <v>2797</v>
      </c>
      <c r="C1982" s="155">
        <v>4</v>
      </c>
    </row>
    <row r="1983" spans="2:3">
      <c r="B1983" s="154" t="s">
        <v>2798</v>
      </c>
      <c r="C1983" s="155">
        <v>11</v>
      </c>
    </row>
    <row r="1984" spans="2:3">
      <c r="B1984" s="154" t="s">
        <v>2799</v>
      </c>
      <c r="C1984" s="155">
        <v>24</v>
      </c>
    </row>
    <row r="1985" spans="2:3">
      <c r="B1985" s="154" t="s">
        <v>2800</v>
      </c>
      <c r="C1985" s="155">
        <v>8</v>
      </c>
    </row>
    <row r="1986" spans="2:3">
      <c r="B1986" s="154" t="s">
        <v>2801</v>
      </c>
      <c r="C1986" s="155">
        <v>1</v>
      </c>
    </row>
    <row r="1987" spans="2:3">
      <c r="B1987" s="154" t="s">
        <v>2802</v>
      </c>
      <c r="C1987" s="155">
        <v>5</v>
      </c>
    </row>
    <row r="1988" spans="2:3">
      <c r="B1988" s="154" t="s">
        <v>2803</v>
      </c>
      <c r="C1988" s="155">
        <v>26</v>
      </c>
    </row>
    <row r="1989" spans="2:3">
      <c r="B1989" s="154" t="s">
        <v>2804</v>
      </c>
      <c r="C1989" s="155">
        <v>16</v>
      </c>
    </row>
    <row r="1990" spans="2:3">
      <c r="B1990" s="154" t="s">
        <v>2805</v>
      </c>
      <c r="C1990" s="155">
        <v>4</v>
      </c>
    </row>
    <row r="1991" spans="2:3">
      <c r="B1991" s="154" t="s">
        <v>2806</v>
      </c>
      <c r="C1991" s="155">
        <v>6</v>
      </c>
    </row>
    <row r="1992" spans="2:3">
      <c r="B1992" s="154" t="s">
        <v>2807</v>
      </c>
      <c r="C1992" s="155">
        <v>26</v>
      </c>
    </row>
    <row r="1993" spans="2:3">
      <c r="B1993" s="154" t="s">
        <v>2808</v>
      </c>
      <c r="C1993" s="155">
        <v>3</v>
      </c>
    </row>
    <row r="1994" spans="2:3">
      <c r="B1994" s="154" t="s">
        <v>2809</v>
      </c>
      <c r="C1994" s="155">
        <v>3</v>
      </c>
    </row>
    <row r="1995" spans="2:3">
      <c r="B1995" s="154" t="s">
        <v>2810</v>
      </c>
      <c r="C1995" s="155">
        <v>3</v>
      </c>
    </row>
    <row r="1996" spans="2:3">
      <c r="B1996" s="154" t="s">
        <v>2811</v>
      </c>
      <c r="C1996" s="155">
        <v>13</v>
      </c>
    </row>
    <row r="1997" spans="2:3">
      <c r="B1997" s="154" t="s">
        <v>2812</v>
      </c>
      <c r="C1997" s="155">
        <v>16</v>
      </c>
    </row>
    <row r="1998" spans="2:3">
      <c r="B1998" s="154" t="s">
        <v>2813</v>
      </c>
      <c r="C1998" s="155">
        <v>5</v>
      </c>
    </row>
    <row r="1999" spans="2:3">
      <c r="B1999" s="154" t="s">
        <v>2814</v>
      </c>
      <c r="C1999" s="155">
        <v>3</v>
      </c>
    </row>
    <row r="2000" spans="2:3">
      <c r="B2000" s="154" t="s">
        <v>2815</v>
      </c>
      <c r="C2000" s="155">
        <v>7</v>
      </c>
    </row>
    <row r="2001" spans="2:3">
      <c r="B2001" s="154" t="s">
        <v>2816</v>
      </c>
      <c r="C2001" s="155">
        <v>14</v>
      </c>
    </row>
    <row r="2002" spans="2:3">
      <c r="B2002" s="154" t="s">
        <v>2817</v>
      </c>
      <c r="C2002" s="155">
        <v>17</v>
      </c>
    </row>
    <row r="2003" spans="2:3">
      <c r="B2003" s="154" t="s">
        <v>2818</v>
      </c>
      <c r="C2003" s="155">
        <v>17</v>
      </c>
    </row>
    <row r="2004" spans="2:3">
      <c r="B2004" s="154" t="s">
        <v>2819</v>
      </c>
      <c r="C2004" s="155">
        <v>6</v>
      </c>
    </row>
    <row r="2005" spans="2:3">
      <c r="B2005" s="154" t="s">
        <v>2820</v>
      </c>
      <c r="C2005" s="155">
        <v>8</v>
      </c>
    </row>
    <row r="2006" spans="2:3">
      <c r="B2006" s="154" t="s">
        <v>2821</v>
      </c>
      <c r="C2006" s="155">
        <v>3</v>
      </c>
    </row>
    <row r="2007" spans="2:3">
      <c r="B2007" s="154" t="s">
        <v>2822</v>
      </c>
      <c r="C2007" s="155">
        <v>4</v>
      </c>
    </row>
    <row r="2008" spans="2:3">
      <c r="B2008" s="154" t="s">
        <v>2823</v>
      </c>
      <c r="C2008" s="155">
        <v>13</v>
      </c>
    </row>
    <row r="2009" spans="2:3">
      <c r="B2009" s="154" t="s">
        <v>2824</v>
      </c>
      <c r="C2009" s="155">
        <v>3</v>
      </c>
    </row>
    <row r="2010" spans="2:3">
      <c r="B2010" s="154" t="s">
        <v>2825</v>
      </c>
      <c r="C2010" s="155">
        <v>17</v>
      </c>
    </row>
    <row r="2011" spans="2:3">
      <c r="B2011" s="154" t="s">
        <v>2826</v>
      </c>
      <c r="C2011" s="155">
        <v>8</v>
      </c>
    </row>
    <row r="2012" spans="2:3">
      <c r="B2012" s="154" t="s">
        <v>2827</v>
      </c>
      <c r="C2012" s="155">
        <v>3</v>
      </c>
    </row>
    <row r="2013" spans="2:3">
      <c r="B2013" s="154" t="s">
        <v>2828</v>
      </c>
      <c r="C2013" s="155">
        <v>25</v>
      </c>
    </row>
    <row r="2014" spans="2:3">
      <c r="B2014" s="154" t="s">
        <v>2829</v>
      </c>
      <c r="C2014" s="155">
        <v>2</v>
      </c>
    </row>
    <row r="2015" spans="2:3">
      <c r="B2015" s="154" t="s">
        <v>2830</v>
      </c>
      <c r="C2015" s="155">
        <v>14</v>
      </c>
    </row>
    <row r="2016" spans="2:3">
      <c r="B2016" s="154" t="s">
        <v>2831</v>
      </c>
      <c r="C2016" s="155">
        <v>1</v>
      </c>
    </row>
    <row r="2017" spans="2:3">
      <c r="B2017" s="154" t="s">
        <v>2832</v>
      </c>
      <c r="C2017" s="155">
        <v>16</v>
      </c>
    </row>
    <row r="2018" spans="2:3">
      <c r="B2018" s="154" t="s">
        <v>2833</v>
      </c>
      <c r="C2018" s="155">
        <v>1</v>
      </c>
    </row>
    <row r="2019" spans="2:3">
      <c r="B2019" s="154" t="s">
        <v>2834</v>
      </c>
      <c r="C2019" s="155">
        <v>4</v>
      </c>
    </row>
    <row r="2020" spans="2:3">
      <c r="B2020" s="154" t="s">
        <v>2835</v>
      </c>
      <c r="C2020" s="155">
        <v>13</v>
      </c>
    </row>
    <row r="2021" spans="2:3">
      <c r="B2021" s="154" t="s">
        <v>2836</v>
      </c>
      <c r="C2021" s="155">
        <v>6</v>
      </c>
    </row>
    <row r="2022" spans="2:3">
      <c r="B2022" s="154" t="s">
        <v>2837</v>
      </c>
      <c r="C2022" s="155">
        <v>7</v>
      </c>
    </row>
    <row r="2023" spans="2:3">
      <c r="B2023" s="154" t="s">
        <v>2838</v>
      </c>
      <c r="C2023" s="155">
        <v>4</v>
      </c>
    </row>
    <row r="2024" spans="2:3">
      <c r="B2024" s="154" t="s">
        <v>2839</v>
      </c>
      <c r="C2024" s="155">
        <v>2</v>
      </c>
    </row>
    <row r="2025" spans="2:3">
      <c r="B2025" s="154" t="s">
        <v>2840</v>
      </c>
      <c r="C2025" s="155">
        <v>3</v>
      </c>
    </row>
    <row r="2026" spans="2:3">
      <c r="B2026" s="154" t="s">
        <v>2841</v>
      </c>
      <c r="C2026" s="155">
        <v>2</v>
      </c>
    </row>
    <row r="2027" spans="2:3">
      <c r="B2027" s="154" t="s">
        <v>2842</v>
      </c>
      <c r="C2027" s="155">
        <v>5</v>
      </c>
    </row>
    <row r="2028" spans="2:3">
      <c r="B2028" s="154" t="s">
        <v>2843</v>
      </c>
      <c r="C2028" s="155">
        <v>8</v>
      </c>
    </row>
    <row r="2029" spans="2:3">
      <c r="B2029" s="154" t="s">
        <v>2844</v>
      </c>
      <c r="C2029" s="155">
        <v>3</v>
      </c>
    </row>
    <row r="2030" spans="2:3">
      <c r="B2030" s="154" t="s">
        <v>2845</v>
      </c>
      <c r="C2030" s="155">
        <v>20</v>
      </c>
    </row>
    <row r="2031" spans="2:3">
      <c r="B2031" s="154" t="s">
        <v>2846</v>
      </c>
      <c r="C2031" s="155">
        <v>3</v>
      </c>
    </row>
    <row r="2032" spans="2:3">
      <c r="B2032" s="154" t="s">
        <v>2847</v>
      </c>
      <c r="C2032" s="155">
        <v>34</v>
      </c>
    </row>
    <row r="2033" spans="2:3">
      <c r="B2033" s="154" t="s">
        <v>2848</v>
      </c>
      <c r="C2033" s="155">
        <v>5</v>
      </c>
    </row>
    <row r="2034" spans="2:3">
      <c r="B2034" s="154" t="s">
        <v>2849</v>
      </c>
      <c r="C2034" s="155">
        <v>19</v>
      </c>
    </row>
    <row r="2035" spans="2:3">
      <c r="B2035" s="154" t="s">
        <v>2850</v>
      </c>
      <c r="C2035" s="155">
        <v>3</v>
      </c>
    </row>
    <row r="2036" spans="2:3">
      <c r="B2036" s="154" t="s">
        <v>2851</v>
      </c>
      <c r="C2036" s="155">
        <v>25</v>
      </c>
    </row>
    <row r="2037" spans="2:3">
      <c r="B2037" s="154" t="s">
        <v>2852</v>
      </c>
      <c r="C2037" s="155">
        <v>3</v>
      </c>
    </row>
    <row r="2038" spans="2:3">
      <c r="B2038" s="154" t="s">
        <v>2853</v>
      </c>
      <c r="C2038" s="155">
        <v>25</v>
      </c>
    </row>
    <row r="2039" spans="2:3">
      <c r="B2039" s="154" t="s">
        <v>2854</v>
      </c>
      <c r="C2039" s="155">
        <v>10</v>
      </c>
    </row>
    <row r="2040" spans="2:3">
      <c r="B2040" s="154" t="s">
        <v>2855</v>
      </c>
      <c r="C2040" s="155">
        <v>14</v>
      </c>
    </row>
    <row r="2041" spans="2:3">
      <c r="B2041" s="154" t="s">
        <v>2856</v>
      </c>
      <c r="C2041" s="155">
        <v>6</v>
      </c>
    </row>
    <row r="2042" spans="2:3">
      <c r="B2042" s="154" t="s">
        <v>2857</v>
      </c>
      <c r="C2042" s="155">
        <v>5</v>
      </c>
    </row>
    <row r="2043" spans="2:3">
      <c r="B2043" s="154" t="s">
        <v>2858</v>
      </c>
      <c r="C2043" s="155">
        <v>13</v>
      </c>
    </row>
    <row r="2044" spans="2:3">
      <c r="B2044" s="154" t="s">
        <v>2859</v>
      </c>
      <c r="C2044" s="155">
        <v>4</v>
      </c>
    </row>
    <row r="2045" spans="2:3">
      <c r="B2045" s="154" t="s">
        <v>2860</v>
      </c>
      <c r="C2045" s="155">
        <v>25</v>
      </c>
    </row>
    <row r="2046" spans="2:3">
      <c r="B2046" s="154" t="s">
        <v>2861</v>
      </c>
      <c r="C2046" s="155">
        <v>13</v>
      </c>
    </row>
    <row r="2047" spans="2:3">
      <c r="B2047" s="154" t="s">
        <v>2862</v>
      </c>
      <c r="C2047" s="155">
        <v>4</v>
      </c>
    </row>
    <row r="2048" spans="2:3">
      <c r="B2048" s="154" t="s">
        <v>2863</v>
      </c>
      <c r="C2048" s="155">
        <v>9</v>
      </c>
    </row>
    <row r="2049" spans="2:3">
      <c r="B2049" s="154" t="s">
        <v>2864</v>
      </c>
      <c r="C2049" s="155">
        <v>5</v>
      </c>
    </row>
    <row r="2050" spans="2:3">
      <c r="B2050" s="154" t="s">
        <v>2865</v>
      </c>
      <c r="C2050" s="155">
        <v>18</v>
      </c>
    </row>
    <row r="2051" spans="2:3">
      <c r="B2051" s="154" t="s">
        <v>2866</v>
      </c>
      <c r="C2051" s="155">
        <v>2</v>
      </c>
    </row>
    <row r="2052" spans="2:3">
      <c r="B2052" s="154" t="s">
        <v>2867</v>
      </c>
      <c r="C2052" s="155">
        <v>2</v>
      </c>
    </row>
    <row r="2053" spans="2:3">
      <c r="B2053" s="154" t="s">
        <v>2868</v>
      </c>
      <c r="C2053" s="155">
        <v>4</v>
      </c>
    </row>
    <row r="2054" spans="2:3">
      <c r="B2054" s="154" t="s">
        <v>2869</v>
      </c>
      <c r="C2054" s="155">
        <v>16</v>
      </c>
    </row>
    <row r="2055" spans="2:3">
      <c r="B2055" s="156" t="s">
        <v>2870</v>
      </c>
      <c r="C2055" s="157">
        <v>20</v>
      </c>
    </row>
    <row r="2056" spans="2:3">
      <c r="B2056" s="156" t="s">
        <v>2871</v>
      </c>
      <c r="C2056" s="157">
        <v>112</v>
      </c>
    </row>
    <row r="2057" spans="2:3">
      <c r="B2057" s="156" t="s">
        <v>2872</v>
      </c>
      <c r="C2057" s="157">
        <v>670</v>
      </c>
    </row>
    <row r="2058" spans="2:3">
      <c r="B2058" s="156" t="s">
        <v>2873</v>
      </c>
      <c r="C2058" s="157">
        <v>560</v>
      </c>
    </row>
    <row r="2059" spans="2:3">
      <c r="B2059" s="156" t="s">
        <v>2874</v>
      </c>
      <c r="C2059" s="157">
        <v>444</v>
      </c>
    </row>
    <row r="2060" spans="2:3">
      <c r="B2060" s="156" t="s">
        <v>2875</v>
      </c>
      <c r="C2060" s="157">
        <v>884</v>
      </c>
    </row>
    <row r="2061" spans="2:3">
      <c r="B2061" s="156" t="s">
        <v>2876</v>
      </c>
      <c r="C2061" s="157">
        <v>5</v>
      </c>
    </row>
    <row r="2062" spans="2:3">
      <c r="B2062" s="156" t="s">
        <v>2877</v>
      </c>
      <c r="C2062" s="157">
        <v>62</v>
      </c>
    </row>
    <row r="2063" spans="2:3">
      <c r="B2063" s="156" t="s">
        <v>2878</v>
      </c>
      <c r="C2063" s="157">
        <v>385</v>
      </c>
    </row>
    <row r="2064" spans="2:3">
      <c r="B2064" s="156" t="s">
        <v>2879</v>
      </c>
      <c r="C2064" s="157">
        <v>1474</v>
      </c>
    </row>
    <row r="2065" spans="2:3">
      <c r="B2065" s="156" t="s">
        <v>2880</v>
      </c>
      <c r="C2065" s="157">
        <v>582</v>
      </c>
    </row>
    <row r="2066" spans="2:3">
      <c r="B2066" s="156" t="s">
        <v>2881</v>
      </c>
      <c r="C2066" s="157">
        <v>742</v>
      </c>
    </row>
    <row r="2067" spans="2:3">
      <c r="B2067" s="156" t="s">
        <v>2882</v>
      </c>
      <c r="C2067" s="157">
        <v>88</v>
      </c>
    </row>
    <row r="2068" spans="2:3">
      <c r="B2068" s="156" t="s">
        <v>2883</v>
      </c>
      <c r="C2068" s="157">
        <v>44</v>
      </c>
    </row>
    <row r="2069" spans="2:3">
      <c r="B2069" s="156" t="s">
        <v>2884</v>
      </c>
      <c r="C2069" s="157">
        <v>123</v>
      </c>
    </row>
    <row r="2070" spans="2:3">
      <c r="B2070" s="156" t="s">
        <v>2885</v>
      </c>
      <c r="C2070" s="157">
        <v>5</v>
      </c>
    </row>
    <row r="2071" spans="2:3">
      <c r="B2071" s="156" t="s">
        <v>2886</v>
      </c>
      <c r="C2071" s="157">
        <v>12</v>
      </c>
    </row>
    <row r="2072" spans="2:3">
      <c r="B2072" s="156" t="s">
        <v>2887</v>
      </c>
      <c r="C2072" s="157">
        <v>436</v>
      </c>
    </row>
    <row r="2073" spans="2:3">
      <c r="B2073" s="156" t="s">
        <v>2888</v>
      </c>
      <c r="C2073" s="157">
        <v>109</v>
      </c>
    </row>
    <row r="2074" spans="2:3">
      <c r="B2074" s="156" t="s">
        <v>2889</v>
      </c>
      <c r="C2074" s="157">
        <v>2084</v>
      </c>
    </row>
    <row r="2075" spans="2:3">
      <c r="B2075" s="156" t="s">
        <v>2890</v>
      </c>
      <c r="C2075" s="157">
        <v>163</v>
      </c>
    </row>
    <row r="2076" spans="2:3">
      <c r="B2076" s="156" t="s">
        <v>2891</v>
      </c>
      <c r="C2076" s="157">
        <v>3999</v>
      </c>
    </row>
    <row r="2077" spans="2:3">
      <c r="B2077" s="156" t="s">
        <v>2892</v>
      </c>
      <c r="C2077" s="157">
        <v>230</v>
      </c>
    </row>
    <row r="2078" spans="2:3">
      <c r="B2078" s="156" t="s">
        <v>2893</v>
      </c>
      <c r="C2078" s="157">
        <v>399</v>
      </c>
    </row>
    <row r="2079" spans="2:3">
      <c r="B2079" s="156" t="s">
        <v>2894</v>
      </c>
      <c r="C2079" s="157">
        <v>809</v>
      </c>
    </row>
    <row r="2080" spans="2:3">
      <c r="B2080" s="156" t="s">
        <v>2895</v>
      </c>
      <c r="C2080" s="157">
        <v>472</v>
      </c>
    </row>
    <row r="2081" spans="2:3">
      <c r="B2081" s="156" t="s">
        <v>2896</v>
      </c>
      <c r="C2081" s="157">
        <v>810</v>
      </c>
    </row>
    <row r="2082" spans="2:3">
      <c r="B2082" s="156" t="s">
        <v>2897</v>
      </c>
      <c r="C2082" s="157">
        <v>67</v>
      </c>
    </row>
    <row r="2083" spans="2:3">
      <c r="B2083" s="156" t="s">
        <v>2898</v>
      </c>
      <c r="C2083" s="157">
        <v>109</v>
      </c>
    </row>
    <row r="2084" spans="2:3">
      <c r="B2084" s="156" t="s">
        <v>2899</v>
      </c>
      <c r="C2084" s="157">
        <v>35</v>
      </c>
    </row>
    <row r="2085" spans="2:3">
      <c r="B2085" s="156" t="s">
        <v>2900</v>
      </c>
      <c r="C2085" s="157">
        <v>2179</v>
      </c>
    </row>
    <row r="2086" spans="2:3">
      <c r="B2086" s="156" t="s">
        <v>2901</v>
      </c>
      <c r="C2086" s="157">
        <v>552</v>
      </c>
    </row>
    <row r="2087" spans="2:3">
      <c r="B2087" s="156" t="s">
        <v>2902</v>
      </c>
      <c r="C2087" s="157">
        <v>34</v>
      </c>
    </row>
    <row r="2088" spans="2:3">
      <c r="B2088" s="156" t="s">
        <v>2903</v>
      </c>
      <c r="C2088" s="157">
        <v>428</v>
      </c>
    </row>
    <row r="2089" spans="2:3">
      <c r="B2089" s="156" t="s">
        <v>2904</v>
      </c>
      <c r="C2089" s="157">
        <v>51</v>
      </c>
    </row>
    <row r="2090" spans="2:3">
      <c r="B2090" s="156" t="s">
        <v>2905</v>
      </c>
      <c r="C2090" s="157">
        <v>97</v>
      </c>
    </row>
    <row r="2091" spans="2:3">
      <c r="B2091" s="156" t="s">
        <v>2906</v>
      </c>
      <c r="C2091" s="157">
        <v>2</v>
      </c>
    </row>
    <row r="2092" spans="2:3">
      <c r="B2092" s="156" t="s">
        <v>2907</v>
      </c>
      <c r="C2092" s="157">
        <v>164</v>
      </c>
    </row>
    <row r="2093" spans="2:3">
      <c r="B2093" s="156" t="s">
        <v>2908</v>
      </c>
      <c r="C2093" s="157">
        <v>2</v>
      </c>
    </row>
    <row r="2094" spans="2:3">
      <c r="B2094" s="156" t="s">
        <v>2909</v>
      </c>
      <c r="C2094" s="157">
        <v>236</v>
      </c>
    </row>
    <row r="2095" spans="2:3">
      <c r="B2095" s="156" t="s">
        <v>2910</v>
      </c>
      <c r="C2095" s="157">
        <v>10</v>
      </c>
    </row>
    <row r="2096" spans="2:3">
      <c r="B2096" s="156" t="s">
        <v>2911</v>
      </c>
      <c r="C2096" s="157">
        <v>603</v>
      </c>
    </row>
    <row r="2097" spans="2:3">
      <c r="B2097" s="156" t="s">
        <v>2912</v>
      </c>
      <c r="C2097" s="157">
        <v>27</v>
      </c>
    </row>
    <row r="2098" spans="2:3">
      <c r="B2098" s="156" t="s">
        <v>2913</v>
      </c>
      <c r="C2098" s="157">
        <v>175</v>
      </c>
    </row>
    <row r="2099" spans="2:3">
      <c r="B2099" s="156" t="s">
        <v>2914</v>
      </c>
      <c r="C2099" s="157">
        <v>26</v>
      </c>
    </row>
    <row r="2100" spans="2:3">
      <c r="B2100" s="156" t="s">
        <v>2915</v>
      </c>
      <c r="C2100" s="157">
        <v>42</v>
      </c>
    </row>
    <row r="2101" spans="2:3">
      <c r="B2101" s="156" t="s">
        <v>2916</v>
      </c>
      <c r="C2101" s="157">
        <v>14</v>
      </c>
    </row>
    <row r="2102" spans="2:3">
      <c r="B2102" s="156" t="s">
        <v>2917</v>
      </c>
      <c r="C2102" s="157">
        <v>461</v>
      </c>
    </row>
    <row r="2103" spans="2:3">
      <c r="B2103" s="156" t="s">
        <v>2687</v>
      </c>
      <c r="C2103" s="157">
        <v>179</v>
      </c>
    </row>
    <row r="2104" spans="2:3">
      <c r="B2104" s="156" t="s">
        <v>2918</v>
      </c>
      <c r="C2104" s="157">
        <v>19500</v>
      </c>
    </row>
    <row r="2105" spans="2:3">
      <c r="B2105" s="156" t="s">
        <v>2919</v>
      </c>
      <c r="C2105" s="157">
        <v>143325</v>
      </c>
    </row>
    <row r="2106" spans="2:3">
      <c r="B2106" s="156" t="s">
        <v>2920</v>
      </c>
      <c r="C2106" s="157">
        <v>242</v>
      </c>
    </row>
    <row r="2107" spans="2:3">
      <c r="B2107" s="156" t="s">
        <v>2921</v>
      </c>
      <c r="C2107" s="157">
        <v>256</v>
      </c>
    </row>
    <row r="2108" spans="2:3">
      <c r="B2108" s="156" t="s">
        <v>2922</v>
      </c>
      <c r="C2108" s="157">
        <v>561</v>
      </c>
    </row>
    <row r="2109" spans="2:3">
      <c r="B2109" s="156" t="s">
        <v>2923</v>
      </c>
      <c r="C2109" s="157">
        <v>319</v>
      </c>
    </row>
    <row r="2110" spans="2:3">
      <c r="B2110" s="156" t="s">
        <v>2924</v>
      </c>
      <c r="C2110" s="157">
        <v>51</v>
      </c>
    </row>
    <row r="2111" spans="2:3">
      <c r="B2111" s="156" t="s">
        <v>2925</v>
      </c>
      <c r="C2111" s="157">
        <v>513</v>
      </c>
    </row>
    <row r="2112" spans="2:3">
      <c r="B2112" s="156" t="s">
        <v>2926</v>
      </c>
      <c r="C2112" s="157">
        <v>164</v>
      </c>
    </row>
    <row r="2113" spans="2:3">
      <c r="B2113" s="156" t="s">
        <v>2927</v>
      </c>
      <c r="C2113" s="157">
        <v>65</v>
      </c>
    </row>
    <row r="2114" spans="2:3">
      <c r="B2114" s="156" t="s">
        <v>2928</v>
      </c>
      <c r="C2114" s="157">
        <v>1349</v>
      </c>
    </row>
    <row r="2115" spans="2:3">
      <c r="B2115" s="156" t="s">
        <v>2929</v>
      </c>
      <c r="C2115" s="157">
        <v>138</v>
      </c>
    </row>
    <row r="2116" spans="2:3">
      <c r="B2116" s="156" t="s">
        <v>2930</v>
      </c>
      <c r="C2116" s="157">
        <v>8</v>
      </c>
    </row>
    <row r="2117" spans="2:3">
      <c r="B2117" s="156" t="s">
        <v>2931</v>
      </c>
      <c r="C2117" s="157">
        <v>608</v>
      </c>
    </row>
    <row r="2118" spans="2:3">
      <c r="B2118" s="156" t="s">
        <v>2932</v>
      </c>
      <c r="C2118" s="157">
        <v>10</v>
      </c>
    </row>
    <row r="2119" spans="2:3">
      <c r="B2119" s="156" t="s">
        <v>2933</v>
      </c>
      <c r="C2119" s="157">
        <v>820</v>
      </c>
    </row>
    <row r="2120" spans="2:3">
      <c r="B2120" s="156" t="s">
        <v>2934</v>
      </c>
      <c r="C2120" s="157">
        <v>121</v>
      </c>
    </row>
    <row r="2121" spans="2:3">
      <c r="B2121" s="156" t="s">
        <v>2935</v>
      </c>
      <c r="C2121" s="157">
        <v>1506</v>
      </c>
    </row>
    <row r="2122" spans="2:3">
      <c r="B2122" s="156" t="s">
        <v>2936</v>
      </c>
      <c r="C2122" s="157">
        <v>472</v>
      </c>
    </row>
    <row r="2123" spans="2:3">
      <c r="B2123" s="156" t="s">
        <v>2937</v>
      </c>
      <c r="C2123" s="157">
        <v>1498</v>
      </c>
    </row>
    <row r="2124" spans="2:3">
      <c r="B2124" s="156" t="s">
        <v>2938</v>
      </c>
      <c r="C2124" s="157">
        <v>112</v>
      </c>
    </row>
    <row r="2125" spans="2:3">
      <c r="B2125" s="156" t="s">
        <v>2939</v>
      </c>
      <c r="C2125" s="157">
        <v>583</v>
      </c>
    </row>
    <row r="2126" spans="2:3">
      <c r="B2126" s="156" t="s">
        <v>2940</v>
      </c>
      <c r="C2126" s="157">
        <v>93</v>
      </c>
    </row>
    <row r="2127" spans="2:3">
      <c r="B2127" s="156" t="s">
        <v>2941</v>
      </c>
      <c r="C2127" s="157">
        <v>268</v>
      </c>
    </row>
    <row r="2128" spans="2:3">
      <c r="B2128" s="156" t="s">
        <v>2942</v>
      </c>
      <c r="C2128" s="157">
        <v>189</v>
      </c>
    </row>
    <row r="2129" spans="2:3">
      <c r="B2129" s="156" t="s">
        <v>2943</v>
      </c>
      <c r="C2129" s="157">
        <v>99</v>
      </c>
    </row>
    <row r="2130" spans="2:3">
      <c r="B2130" s="156" t="s">
        <v>2944</v>
      </c>
      <c r="C2130" s="157">
        <v>60</v>
      </c>
    </row>
    <row r="2131" spans="2:3">
      <c r="B2131" s="156" t="s">
        <v>2945</v>
      </c>
      <c r="C2131" s="157">
        <v>776</v>
      </c>
    </row>
    <row r="2132" spans="2:3">
      <c r="B2132" s="156" t="s">
        <v>2946</v>
      </c>
      <c r="C2132" s="157">
        <v>77</v>
      </c>
    </row>
    <row r="2133" spans="2:3">
      <c r="B2133" s="156" t="s">
        <v>2947</v>
      </c>
      <c r="C2133" s="157">
        <v>245</v>
      </c>
    </row>
    <row r="2134" spans="2:3">
      <c r="B2134" s="156" t="s">
        <v>2948</v>
      </c>
      <c r="C2134" s="157">
        <v>59</v>
      </c>
    </row>
    <row r="2135" spans="2:3">
      <c r="B2135" s="156" t="s">
        <v>2949</v>
      </c>
      <c r="C2135" s="157">
        <v>318</v>
      </c>
    </row>
    <row r="2136" spans="2:3">
      <c r="B2136" s="156" t="s">
        <v>2950</v>
      </c>
      <c r="C2136" s="157">
        <v>19</v>
      </c>
    </row>
    <row r="2137" spans="2:3">
      <c r="B2137" s="156" t="s">
        <v>2951</v>
      </c>
      <c r="C2137" s="157">
        <v>480</v>
      </c>
    </row>
    <row r="2138" spans="2:3">
      <c r="B2138" s="156" t="s">
        <v>2952</v>
      </c>
      <c r="C2138" s="157">
        <v>20</v>
      </c>
    </row>
    <row r="2139" spans="2:3">
      <c r="B2139" s="156" t="s">
        <v>2953</v>
      </c>
      <c r="C2139" s="157">
        <v>281</v>
      </c>
    </row>
    <row r="2140" spans="2:3">
      <c r="B2140" s="156" t="s">
        <v>2954</v>
      </c>
      <c r="C2140" s="157">
        <v>19</v>
      </c>
    </row>
    <row r="2141" spans="2:3">
      <c r="B2141" s="156" t="s">
        <v>2955</v>
      </c>
      <c r="C2141" s="157">
        <v>264</v>
      </c>
    </row>
    <row r="2142" spans="2:3">
      <c r="B2142" s="156" t="s">
        <v>2956</v>
      </c>
      <c r="C2142" s="157">
        <v>773</v>
      </c>
    </row>
    <row r="2143" spans="2:3">
      <c r="B2143" s="156" t="s">
        <v>2957</v>
      </c>
      <c r="C2143" s="157">
        <v>2951</v>
      </c>
    </row>
    <row r="2144" spans="2:3">
      <c r="B2144" s="156" t="s">
        <v>2958</v>
      </c>
      <c r="C2144" s="157">
        <v>34</v>
      </c>
    </row>
    <row r="2145" spans="2:3">
      <c r="B2145" s="156" t="s">
        <v>2959</v>
      </c>
      <c r="C2145" s="157">
        <v>660</v>
      </c>
    </row>
    <row r="2146" spans="2:3">
      <c r="B2146" s="156" t="s">
        <v>2960</v>
      </c>
      <c r="C2146" s="157">
        <v>1</v>
      </c>
    </row>
    <row r="2147" spans="2:3">
      <c r="B2147" s="156" t="s">
        <v>2961</v>
      </c>
      <c r="C2147" s="157">
        <v>3342</v>
      </c>
    </row>
    <row r="2148" spans="2:3">
      <c r="B2148" s="156" t="s">
        <v>2962</v>
      </c>
      <c r="C2148" s="157">
        <v>842</v>
      </c>
    </row>
    <row r="2149" spans="2:3">
      <c r="B2149" s="156" t="s">
        <v>2963</v>
      </c>
      <c r="C2149" s="157">
        <v>1014</v>
      </c>
    </row>
    <row r="2150" spans="2:3">
      <c r="B2150" s="156" t="s">
        <v>2964</v>
      </c>
      <c r="C2150" s="157">
        <v>3</v>
      </c>
    </row>
    <row r="2151" spans="2:3">
      <c r="B2151" s="156" t="s">
        <v>2965</v>
      </c>
      <c r="C2151" s="157">
        <v>620</v>
      </c>
    </row>
    <row r="2152" spans="2:3">
      <c r="B2152" s="156" t="s">
        <v>2966</v>
      </c>
      <c r="C2152" s="157">
        <v>105</v>
      </c>
    </row>
    <row r="2153" spans="2:3">
      <c r="B2153" s="156" t="s">
        <v>2967</v>
      </c>
      <c r="C2153" s="157">
        <v>1582</v>
      </c>
    </row>
    <row r="2154" spans="2:3">
      <c r="B2154" s="156" t="s">
        <v>2968</v>
      </c>
      <c r="C2154" s="157">
        <v>185</v>
      </c>
    </row>
    <row r="2155" spans="2:3">
      <c r="B2155" s="156" t="s">
        <v>2969</v>
      </c>
      <c r="C2155" s="157">
        <v>653</v>
      </c>
    </row>
    <row r="2156" spans="2:3">
      <c r="B2156" s="156" t="s">
        <v>2970</v>
      </c>
      <c r="C2156" s="157">
        <v>496</v>
      </c>
    </row>
    <row r="2157" spans="2:3">
      <c r="B2157" s="156" t="s">
        <v>2971</v>
      </c>
      <c r="C2157" s="157">
        <v>89</v>
      </c>
    </row>
    <row r="2158" spans="2:3">
      <c r="B2158" s="156" t="s">
        <v>2972</v>
      </c>
      <c r="C2158" s="157">
        <v>1319</v>
      </c>
    </row>
    <row r="2159" spans="2:3">
      <c r="B2159" s="156" t="s">
        <v>2973</v>
      </c>
      <c r="C2159" s="157">
        <v>534</v>
      </c>
    </row>
    <row r="2160" spans="2:3">
      <c r="B2160" s="156" t="s">
        <v>2974</v>
      </c>
      <c r="C2160" s="157">
        <v>733</v>
      </c>
    </row>
    <row r="2161" spans="2:3">
      <c r="B2161" s="156" t="s">
        <v>2975</v>
      </c>
      <c r="C2161" s="157">
        <v>14</v>
      </c>
    </row>
    <row r="2162" spans="2:3">
      <c r="B2162" s="156" t="s">
        <v>2976</v>
      </c>
      <c r="C2162" s="157">
        <v>1073</v>
      </c>
    </row>
    <row r="2163" spans="2:3">
      <c r="B2163" s="156" t="s">
        <v>2977</v>
      </c>
      <c r="C2163" s="157">
        <v>3561</v>
      </c>
    </row>
    <row r="2164" spans="2:3">
      <c r="B2164" s="156" t="s">
        <v>2978</v>
      </c>
      <c r="C2164" s="157">
        <v>720</v>
      </c>
    </row>
    <row r="2165" spans="2:3">
      <c r="B2165" s="156" t="s">
        <v>2979</v>
      </c>
      <c r="C2165" s="157">
        <v>3270</v>
      </c>
    </row>
    <row r="2166" spans="2:3">
      <c r="B2166" s="156" t="s">
        <v>2980</v>
      </c>
      <c r="C2166" s="157">
        <v>873</v>
      </c>
    </row>
    <row r="2167" spans="2:3">
      <c r="B2167" s="156" t="s">
        <v>2981</v>
      </c>
      <c r="C2167" s="157">
        <v>240</v>
      </c>
    </row>
    <row r="2168" spans="2:3">
      <c r="B2168" s="156" t="s">
        <v>2982</v>
      </c>
      <c r="C2168" s="157">
        <v>318</v>
      </c>
    </row>
    <row r="2169" spans="2:3">
      <c r="B2169" s="156" t="s">
        <v>2983</v>
      </c>
      <c r="C2169" s="157">
        <v>136</v>
      </c>
    </row>
    <row r="2170" spans="2:3">
      <c r="B2170" s="156" t="s">
        <v>2984</v>
      </c>
      <c r="C2170" s="157">
        <v>586</v>
      </c>
    </row>
    <row r="2171" spans="2:3">
      <c r="B2171" s="156" t="s">
        <v>2985</v>
      </c>
      <c r="C2171" s="157">
        <v>7090000</v>
      </c>
    </row>
    <row r="2172" spans="2:3">
      <c r="B2172" s="156" t="s">
        <v>2986</v>
      </c>
      <c r="C2172" s="157">
        <v>517</v>
      </c>
    </row>
    <row r="2173" spans="2:3">
      <c r="B2173" s="156" t="s">
        <v>2987</v>
      </c>
      <c r="C2173" s="157">
        <v>58000</v>
      </c>
    </row>
    <row r="2174" spans="2:3">
      <c r="B2174" s="156" t="s">
        <v>2988</v>
      </c>
      <c r="C2174" s="157">
        <v>342200</v>
      </c>
    </row>
    <row r="2175" spans="2:3">
      <c r="B2175" s="156" t="s">
        <v>2989</v>
      </c>
      <c r="C2175" s="157">
        <v>37</v>
      </c>
    </row>
    <row r="2176" spans="2:3">
      <c r="B2176" s="156" t="s">
        <v>2990</v>
      </c>
      <c r="C2176" s="157">
        <v>550</v>
      </c>
    </row>
    <row r="2177" spans="2:3">
      <c r="B2177" s="156" t="s">
        <v>2991</v>
      </c>
      <c r="C2177" s="157">
        <v>102</v>
      </c>
    </row>
    <row r="2178" spans="2:3">
      <c r="B2178" s="156" t="s">
        <v>2992</v>
      </c>
      <c r="C2178" s="157">
        <v>152</v>
      </c>
    </row>
    <row r="2179" spans="2:3">
      <c r="B2179" s="156" t="s">
        <v>2993</v>
      </c>
      <c r="C2179" s="157">
        <v>200</v>
      </c>
    </row>
    <row r="2180" spans="2:3">
      <c r="B2180" s="156" t="s">
        <v>2994</v>
      </c>
      <c r="C2180" s="157">
        <v>919</v>
      </c>
    </row>
    <row r="2181" spans="2:3">
      <c r="B2181" s="156" t="s">
        <v>2995</v>
      </c>
      <c r="C2181" s="157">
        <v>737</v>
      </c>
    </row>
    <row r="2182" spans="2:3">
      <c r="B2182" s="156" t="s">
        <v>2996</v>
      </c>
      <c r="C2182" s="157">
        <v>43</v>
      </c>
    </row>
    <row r="2183" spans="2:3">
      <c r="B2183" s="156" t="s">
        <v>2997</v>
      </c>
      <c r="C2183" s="157">
        <v>945</v>
      </c>
    </row>
    <row r="2184" spans="2:3">
      <c r="B2184" s="156" t="s">
        <v>2998</v>
      </c>
      <c r="C2184" s="157">
        <v>27</v>
      </c>
    </row>
    <row r="2185" spans="2:3">
      <c r="B2185" s="156" t="s">
        <v>2999</v>
      </c>
      <c r="C2185" s="157">
        <v>2</v>
      </c>
    </row>
    <row r="2186" spans="2:3">
      <c r="B2186" s="156" t="s">
        <v>3000</v>
      </c>
      <c r="C2186" s="157">
        <v>111</v>
      </c>
    </row>
    <row r="2187" spans="2:3">
      <c r="B2187" s="156" t="s">
        <v>3001</v>
      </c>
      <c r="C2187" s="157">
        <v>63</v>
      </c>
    </row>
    <row r="2188" spans="2:3">
      <c r="B2188" s="156" t="s">
        <v>3002</v>
      </c>
      <c r="C2188" s="157">
        <v>408</v>
      </c>
    </row>
    <row r="2189" spans="2:3">
      <c r="B2189" s="156" t="s">
        <v>3003</v>
      </c>
      <c r="C2189" s="157">
        <v>1235</v>
      </c>
    </row>
    <row r="2190" spans="2:3">
      <c r="B2190" s="156" t="s">
        <v>3004</v>
      </c>
      <c r="C2190" s="157">
        <v>228800</v>
      </c>
    </row>
    <row r="2191" spans="2:3">
      <c r="B2191" s="156" t="s">
        <v>3005</v>
      </c>
      <c r="C2191" s="157">
        <v>217</v>
      </c>
    </row>
    <row r="2192" spans="2:3">
      <c r="B2192" s="156" t="s">
        <v>3006</v>
      </c>
      <c r="C2192" s="157">
        <v>1064</v>
      </c>
    </row>
    <row r="2193" spans="2:3">
      <c r="B2193" s="156" t="s">
        <v>3007</v>
      </c>
      <c r="C2193" s="157">
        <v>88</v>
      </c>
    </row>
    <row r="2194" spans="2:3">
      <c r="B2194" s="156" t="s">
        <v>3008</v>
      </c>
      <c r="C2194" s="157">
        <v>835</v>
      </c>
    </row>
    <row r="2195" spans="2:3">
      <c r="B2195" s="156" t="s">
        <v>3009</v>
      </c>
      <c r="C2195" s="157">
        <v>1297</v>
      </c>
    </row>
    <row r="2196" spans="2:3">
      <c r="B2196" s="156" t="s">
        <v>3010</v>
      </c>
      <c r="C2196" s="157">
        <v>1</v>
      </c>
    </row>
    <row r="2197" spans="2:3">
      <c r="B2197" s="156" t="s">
        <v>3011</v>
      </c>
      <c r="C2197" s="157">
        <v>2390</v>
      </c>
    </row>
    <row r="2198" spans="2:3">
      <c r="B2198" s="156" t="s">
        <v>3012</v>
      </c>
      <c r="C2198" s="157">
        <v>405</v>
      </c>
    </row>
    <row r="2199" spans="2:3">
      <c r="B2199" s="156" t="s">
        <v>3013</v>
      </c>
      <c r="C2199" s="157">
        <v>694</v>
      </c>
    </row>
    <row r="2200" spans="2:3">
      <c r="B2200" s="156" t="s">
        <v>3014</v>
      </c>
      <c r="C2200" s="157">
        <v>84</v>
      </c>
    </row>
    <row r="2201" spans="2:3">
      <c r="B2201" s="156" t="s">
        <v>3015</v>
      </c>
      <c r="C2201" s="157">
        <v>167</v>
      </c>
    </row>
    <row r="2202" spans="2:3">
      <c r="B2202" s="156" t="s">
        <v>3016</v>
      </c>
      <c r="C2202" s="157">
        <v>12</v>
      </c>
    </row>
    <row r="2203" spans="2:3">
      <c r="B2203" s="156" t="s">
        <v>3017</v>
      </c>
      <c r="C2203" s="157">
        <v>948</v>
      </c>
    </row>
    <row r="2204" spans="2:3">
      <c r="B2204" s="156" t="s">
        <v>3018</v>
      </c>
      <c r="C2204" s="157">
        <v>1</v>
      </c>
    </row>
    <row r="2205" spans="2:3">
      <c r="B2205" s="156" t="s">
        <v>3019</v>
      </c>
      <c r="C2205" s="157">
        <v>204</v>
      </c>
    </row>
    <row r="2206" spans="2:3">
      <c r="B2206" s="156" t="s">
        <v>3020</v>
      </c>
      <c r="C2206" s="157">
        <v>1</v>
      </c>
    </row>
    <row r="2207" spans="2:3">
      <c r="B2207" s="156" t="s">
        <v>3021</v>
      </c>
      <c r="C2207" s="157">
        <v>70</v>
      </c>
    </row>
    <row r="2208" spans="2:3">
      <c r="B2208" s="156" t="s">
        <v>3022</v>
      </c>
      <c r="C2208" s="157">
        <v>7</v>
      </c>
    </row>
    <row r="2209" spans="2:3">
      <c r="B2209" s="156" t="s">
        <v>3023</v>
      </c>
      <c r="C2209" s="157">
        <v>351</v>
      </c>
    </row>
    <row r="2210" spans="2:3">
      <c r="B2210" s="156" t="s">
        <v>3024</v>
      </c>
      <c r="C2210" s="157">
        <v>276150</v>
      </c>
    </row>
    <row r="2211" spans="2:3">
      <c r="B2211" s="156" t="s">
        <v>3025</v>
      </c>
      <c r="C2211" s="157">
        <v>23</v>
      </c>
    </row>
    <row r="2212" spans="2:3">
      <c r="B2212" s="156" t="s">
        <v>3026</v>
      </c>
      <c r="C2212" s="157">
        <v>3</v>
      </c>
    </row>
    <row r="2213" spans="2:3">
      <c r="B2213" s="156" t="s">
        <v>3027</v>
      </c>
      <c r="C2213" s="157">
        <v>258</v>
      </c>
    </row>
    <row r="2214" spans="2:3">
      <c r="B2214" s="156" t="s">
        <v>3028</v>
      </c>
      <c r="C2214" s="157">
        <v>17</v>
      </c>
    </row>
    <row r="2215" spans="2:3">
      <c r="B2215" s="156" t="s">
        <v>3029</v>
      </c>
      <c r="C2215" s="157">
        <v>304</v>
      </c>
    </row>
    <row r="2216" spans="2:3">
      <c r="B2216" s="156" t="s">
        <v>3030</v>
      </c>
      <c r="C2216" s="157">
        <v>30</v>
      </c>
    </row>
    <row r="2217" spans="2:3">
      <c r="B2217" s="156" t="s">
        <v>3031</v>
      </c>
      <c r="C2217" s="157">
        <v>239</v>
      </c>
    </row>
    <row r="2218" spans="2:3">
      <c r="B2218" s="156" t="s">
        <v>3032</v>
      </c>
      <c r="C2218" s="157">
        <v>55</v>
      </c>
    </row>
    <row r="2219" spans="2:3">
      <c r="B2219" s="156" t="s">
        <v>3033</v>
      </c>
      <c r="C2219" s="157">
        <v>791</v>
      </c>
    </row>
    <row r="2220" spans="2:3">
      <c r="B2220" s="156" t="s">
        <v>3034</v>
      </c>
      <c r="C2220" s="157">
        <v>98</v>
      </c>
    </row>
    <row r="2221" spans="2:3">
      <c r="B2221" s="156" t="s">
        <v>3035</v>
      </c>
      <c r="C2221" s="157">
        <v>425</v>
      </c>
    </row>
    <row r="2222" spans="2:3">
      <c r="B2222" s="156" t="s">
        <v>3036</v>
      </c>
      <c r="C2222" s="157">
        <v>71</v>
      </c>
    </row>
    <row r="2223" spans="2:3">
      <c r="B2223" s="156" t="s">
        <v>3037</v>
      </c>
      <c r="C2223" s="157">
        <v>230</v>
      </c>
    </row>
    <row r="2224" spans="2:3">
      <c r="B2224" s="156" t="s">
        <v>3038</v>
      </c>
      <c r="C2224" s="157">
        <v>698</v>
      </c>
    </row>
    <row r="2225" spans="2:3">
      <c r="B2225" s="156" t="s">
        <v>3039</v>
      </c>
      <c r="C2225" s="157">
        <v>57</v>
      </c>
    </row>
    <row r="2226" spans="2:3">
      <c r="B2226" s="156" t="s">
        <v>3040</v>
      </c>
      <c r="C2226" s="157">
        <v>1484</v>
      </c>
    </row>
    <row r="2227" spans="2:3">
      <c r="B2227" s="156" t="s">
        <v>3041</v>
      </c>
      <c r="C2227" s="157">
        <v>17</v>
      </c>
    </row>
    <row r="2228" spans="2:3">
      <c r="B2228" s="156" t="s">
        <v>3042</v>
      </c>
      <c r="C2228" s="157">
        <v>177</v>
      </c>
    </row>
    <row r="2229" spans="2:3">
      <c r="B2229" s="156" t="s">
        <v>3043</v>
      </c>
      <c r="C2229" s="157">
        <v>58</v>
      </c>
    </row>
    <row r="2230" spans="2:3">
      <c r="B2230" s="156" t="s">
        <v>3044</v>
      </c>
      <c r="C2230" s="157">
        <v>118</v>
      </c>
    </row>
    <row r="2231" spans="2:3">
      <c r="B2231" s="156" t="s">
        <v>3045</v>
      </c>
      <c r="C2231" s="157">
        <v>372</v>
      </c>
    </row>
    <row r="2232" spans="2:3">
      <c r="B2232" s="156" t="s">
        <v>3046</v>
      </c>
      <c r="C2232" s="157">
        <v>928</v>
      </c>
    </row>
    <row r="2233" spans="2:3">
      <c r="B2233" s="156" t="s">
        <v>3047</v>
      </c>
      <c r="C2233" s="157">
        <v>7875</v>
      </c>
    </row>
    <row r="2234" spans="2:3">
      <c r="B2234" s="156" t="s">
        <v>3048</v>
      </c>
      <c r="C2234" s="157">
        <v>20250</v>
      </c>
    </row>
    <row r="2235" spans="2:3">
      <c r="B2235" s="156" t="s">
        <v>3049</v>
      </c>
      <c r="C2235" s="157">
        <v>264</v>
      </c>
    </row>
    <row r="2236" spans="2:3">
      <c r="B2236" s="156" t="s">
        <v>3050</v>
      </c>
      <c r="C2236" s="157">
        <v>845</v>
      </c>
    </row>
    <row r="2237" spans="2:3">
      <c r="B2237" s="156" t="s">
        <v>3051</v>
      </c>
      <c r="C2237" s="157">
        <v>247</v>
      </c>
    </row>
    <row r="2238" spans="2:3">
      <c r="B2238" s="156" t="s">
        <v>3052</v>
      </c>
      <c r="C2238" s="157">
        <v>83</v>
      </c>
    </row>
    <row r="2239" spans="2:3">
      <c r="B2239" s="156" t="s">
        <v>3053</v>
      </c>
      <c r="C2239" s="157">
        <v>51</v>
      </c>
    </row>
    <row r="2240" spans="2:3">
      <c r="B2240" s="156" t="s">
        <v>3054</v>
      </c>
      <c r="C2240" s="157">
        <v>64</v>
      </c>
    </row>
    <row r="2241" spans="2:3">
      <c r="B2241" s="156" t="s">
        <v>3055</v>
      </c>
      <c r="C2241" s="157">
        <v>190</v>
      </c>
    </row>
    <row r="2242" spans="2:3">
      <c r="B2242" s="156" t="s">
        <v>3056</v>
      </c>
      <c r="C2242" s="157">
        <v>528</v>
      </c>
    </row>
    <row r="2243" spans="2:3">
      <c r="B2243" s="156" t="s">
        <v>3057</v>
      </c>
      <c r="C2243" s="157">
        <v>549</v>
      </c>
    </row>
    <row r="2244" spans="2:3">
      <c r="B2244" s="156" t="s">
        <v>3058</v>
      </c>
      <c r="C2244" s="157">
        <v>841</v>
      </c>
    </row>
    <row r="2245" spans="2:3">
      <c r="B2245" s="156" t="s">
        <v>3059</v>
      </c>
      <c r="C2245" s="157">
        <v>2362</v>
      </c>
    </row>
    <row r="2246" spans="2:3">
      <c r="B2246" s="156" t="s">
        <v>3060</v>
      </c>
      <c r="C2246" s="157">
        <v>7</v>
      </c>
    </row>
    <row r="2247" spans="2:3">
      <c r="B2247" s="156" t="s">
        <v>3061</v>
      </c>
      <c r="C2247" s="157">
        <v>166</v>
      </c>
    </row>
    <row r="2248" spans="2:3">
      <c r="B2248" s="156" t="s">
        <v>3062</v>
      </c>
      <c r="C2248" s="157">
        <v>200</v>
      </c>
    </row>
    <row r="2249" spans="2:3">
      <c r="B2249" s="156" t="s">
        <v>3063</v>
      </c>
      <c r="C2249" s="157">
        <v>1405</v>
      </c>
    </row>
    <row r="2250" spans="2:3">
      <c r="B2250" s="156" t="s">
        <v>3064</v>
      </c>
      <c r="C2250" s="157">
        <v>382</v>
      </c>
    </row>
    <row r="2251" spans="2:3">
      <c r="B2251" s="156" t="s">
        <v>3065</v>
      </c>
      <c r="C2251" s="157">
        <v>1</v>
      </c>
    </row>
    <row r="2252" spans="2:3">
      <c r="B2252" s="156" t="s">
        <v>3066</v>
      </c>
      <c r="C2252" s="157">
        <v>5043</v>
      </c>
    </row>
    <row r="2253" spans="2:3">
      <c r="B2253" s="156" t="s">
        <v>3067</v>
      </c>
      <c r="C2253" s="157">
        <v>416</v>
      </c>
    </row>
    <row r="2254" spans="2:3">
      <c r="B2254" s="156" t="s">
        <v>3068</v>
      </c>
      <c r="C2254" s="157">
        <v>594</v>
      </c>
    </row>
    <row r="2255" spans="2:3">
      <c r="B2255" s="156" t="s">
        <v>3069</v>
      </c>
      <c r="C2255" s="157">
        <v>4</v>
      </c>
    </row>
    <row r="2256" spans="2:3">
      <c r="B2256" s="156" t="s">
        <v>3070</v>
      </c>
      <c r="C2256" s="157">
        <v>1230</v>
      </c>
    </row>
    <row r="2257" spans="2:3">
      <c r="B2257" s="156" t="s">
        <v>3071</v>
      </c>
      <c r="C2257" s="157">
        <v>261</v>
      </c>
    </row>
    <row r="2258" spans="2:3">
      <c r="B2258" s="156" t="s">
        <v>3072</v>
      </c>
      <c r="C2258" s="157">
        <v>12</v>
      </c>
    </row>
    <row r="2259" spans="2:3">
      <c r="B2259" s="156" t="s">
        <v>3073</v>
      </c>
      <c r="C2259" s="157">
        <v>266</v>
      </c>
    </row>
    <row r="2260" spans="2:3">
      <c r="B2260" s="156" t="s">
        <v>3074</v>
      </c>
      <c r="C2260" s="157">
        <v>402</v>
      </c>
    </row>
    <row r="2261" spans="2:3">
      <c r="B2261" s="156" t="s">
        <v>3075</v>
      </c>
      <c r="C2261" s="157">
        <v>15</v>
      </c>
    </row>
    <row r="2262" spans="2:3">
      <c r="B2262" s="156" t="s">
        <v>3076</v>
      </c>
      <c r="C2262" s="157">
        <v>3942</v>
      </c>
    </row>
    <row r="2263" spans="2:3">
      <c r="B2263" s="156" t="s">
        <v>3077</v>
      </c>
      <c r="C2263" s="157">
        <v>42</v>
      </c>
    </row>
    <row r="2264" spans="2:3">
      <c r="B2264" s="156" t="s">
        <v>3078</v>
      </c>
      <c r="C2264" s="157">
        <v>658</v>
      </c>
    </row>
    <row r="2265" spans="2:3">
      <c r="B2265" s="156" t="s">
        <v>3079</v>
      </c>
      <c r="C2265" s="157">
        <v>2</v>
      </c>
    </row>
    <row r="2266" spans="2:3">
      <c r="B2266" s="156" t="s">
        <v>3080</v>
      </c>
      <c r="C2266" s="157">
        <v>147</v>
      </c>
    </row>
    <row r="2267" spans="2:3">
      <c r="B2267" s="156" t="s">
        <v>3081</v>
      </c>
      <c r="C2267" s="157">
        <v>20</v>
      </c>
    </row>
    <row r="2268" spans="2:3">
      <c r="B2268" s="156" t="s">
        <v>3082</v>
      </c>
      <c r="C2268" s="157">
        <v>112</v>
      </c>
    </row>
    <row r="2269" spans="2:3">
      <c r="B2269" s="156" t="s">
        <v>3083</v>
      </c>
      <c r="C2269" s="157">
        <v>74</v>
      </c>
    </row>
    <row r="2270" spans="2:3">
      <c r="B2270" s="156" t="s">
        <v>3084</v>
      </c>
      <c r="C2270" s="157">
        <v>244</v>
      </c>
    </row>
    <row r="2271" spans="2:3">
      <c r="B2271" s="156" t="s">
        <v>3085</v>
      </c>
      <c r="C2271" s="157">
        <v>289200</v>
      </c>
    </row>
    <row r="2272" spans="2:3">
      <c r="B2272" s="156" t="s">
        <v>3086</v>
      </c>
      <c r="C2272" s="157">
        <v>627</v>
      </c>
    </row>
    <row r="2273" spans="2:3">
      <c r="B2273" s="156" t="s">
        <v>3087</v>
      </c>
      <c r="C2273" s="157">
        <v>601</v>
      </c>
    </row>
    <row r="2274" spans="2:3">
      <c r="B2274" s="156" t="s">
        <v>3088</v>
      </c>
      <c r="C2274" s="157">
        <v>4</v>
      </c>
    </row>
    <row r="2275" spans="2:3">
      <c r="B2275" s="156" t="s">
        <v>3089</v>
      </c>
      <c r="C2275" s="157">
        <v>346</v>
      </c>
    </row>
    <row r="2276" spans="2:3">
      <c r="B2276" s="156" t="s">
        <v>3090</v>
      </c>
      <c r="C2276" s="157">
        <v>428</v>
      </c>
    </row>
    <row r="2277" spans="2:3">
      <c r="B2277" s="156" t="s">
        <v>3091</v>
      </c>
      <c r="C2277" s="157">
        <v>398</v>
      </c>
    </row>
    <row r="2278" spans="2:3">
      <c r="B2278" s="156" t="s">
        <v>3092</v>
      </c>
      <c r="C2278" s="157">
        <v>14</v>
      </c>
    </row>
    <row r="2279" spans="2:3">
      <c r="B2279" s="156" t="s">
        <v>3093</v>
      </c>
      <c r="C2279" s="157">
        <v>188</v>
      </c>
    </row>
    <row r="2280" spans="2:3">
      <c r="B2280" s="156" t="s">
        <v>3094</v>
      </c>
      <c r="C2280" s="157">
        <v>980</v>
      </c>
    </row>
    <row r="2281" spans="2:3">
      <c r="B2281" s="156" t="s">
        <v>3095</v>
      </c>
      <c r="C2281" s="157">
        <v>732</v>
      </c>
    </row>
    <row r="2282" spans="2:3">
      <c r="B2282" s="156" t="s">
        <v>3096</v>
      </c>
      <c r="C2282" s="157">
        <v>415</v>
      </c>
    </row>
    <row r="2283" spans="2:3">
      <c r="B2283" s="156" t="s">
        <v>3097</v>
      </c>
      <c r="C2283" s="157">
        <v>10</v>
      </c>
    </row>
    <row r="2284" spans="2:3">
      <c r="B2284" s="156" t="s">
        <v>3098</v>
      </c>
      <c r="C2284" s="157">
        <v>43</v>
      </c>
    </row>
    <row r="2285" spans="2:3">
      <c r="B2285" s="156" t="s">
        <v>3099</v>
      </c>
      <c r="C2285" s="157">
        <v>44</v>
      </c>
    </row>
    <row r="2286" spans="2:3">
      <c r="B2286" s="156" t="s">
        <v>3100</v>
      </c>
      <c r="C2286" s="157">
        <v>583</v>
      </c>
    </row>
    <row r="2287" spans="2:3">
      <c r="B2287" s="156" t="s">
        <v>3101</v>
      </c>
      <c r="C2287" s="157">
        <v>133</v>
      </c>
    </row>
    <row r="2288" spans="2:3">
      <c r="B2288" s="156" t="s">
        <v>3102</v>
      </c>
      <c r="C2288" s="157">
        <v>395</v>
      </c>
    </row>
    <row r="2289" spans="2:3">
      <c r="B2289" s="156" t="s">
        <v>3103</v>
      </c>
      <c r="C2289" s="157">
        <v>4</v>
      </c>
    </row>
    <row r="2290" spans="2:3">
      <c r="B2290" s="156" t="s">
        <v>3104</v>
      </c>
      <c r="C2290" s="157">
        <v>176</v>
      </c>
    </row>
    <row r="2291" spans="2:3">
      <c r="B2291" s="156" t="s">
        <v>3105</v>
      </c>
      <c r="C2291" s="157">
        <v>427</v>
      </c>
    </row>
    <row r="2292" spans="2:3">
      <c r="B2292" s="156" t="s">
        <v>3106</v>
      </c>
      <c r="C2292" s="157">
        <v>1044</v>
      </c>
    </row>
    <row r="2293" spans="2:3">
      <c r="B2293" s="156" t="s">
        <v>3107</v>
      </c>
      <c r="C2293" s="157">
        <v>5</v>
      </c>
    </row>
    <row r="2294" spans="2:3">
      <c r="B2294" s="156" t="s">
        <v>3108</v>
      </c>
      <c r="C2294" s="157">
        <v>528</v>
      </c>
    </row>
    <row r="2295" spans="2:3">
      <c r="B2295" s="156" t="s">
        <v>3109</v>
      </c>
      <c r="C2295" s="157">
        <v>30</v>
      </c>
    </row>
    <row r="2296" spans="2:3">
      <c r="B2296" s="156" t="s">
        <v>3110</v>
      </c>
      <c r="C2296" s="157">
        <v>21</v>
      </c>
    </row>
    <row r="2297" spans="2:3">
      <c r="B2297" s="156" t="s">
        <v>3111</v>
      </c>
      <c r="C2297" s="157">
        <v>316</v>
      </c>
    </row>
    <row r="2298" spans="2:3">
      <c r="B2298" s="156" t="s">
        <v>3112</v>
      </c>
      <c r="C2298" s="157">
        <v>205</v>
      </c>
    </row>
    <row r="2299" spans="2:3">
      <c r="B2299" s="156" t="s">
        <v>3113</v>
      </c>
      <c r="C2299" s="157">
        <v>711</v>
      </c>
    </row>
    <row r="2300" spans="2:3">
      <c r="B2300" s="156" t="s">
        <v>3114</v>
      </c>
      <c r="C2300" s="157">
        <v>112</v>
      </c>
    </row>
    <row r="2301" spans="2:3">
      <c r="B2301" s="156" t="s">
        <v>3115</v>
      </c>
      <c r="C2301" s="157">
        <v>1604</v>
      </c>
    </row>
    <row r="2302" spans="2:3">
      <c r="B2302" s="156" t="s">
        <v>3116</v>
      </c>
      <c r="C2302" s="157">
        <v>6</v>
      </c>
    </row>
    <row r="2303" spans="2:3">
      <c r="B2303" s="156" t="s">
        <v>3117</v>
      </c>
      <c r="C2303" s="157">
        <v>768</v>
      </c>
    </row>
    <row r="2304" spans="2:3">
      <c r="B2304" s="156" t="s">
        <v>3118</v>
      </c>
      <c r="C2304" s="157">
        <v>27</v>
      </c>
    </row>
    <row r="2305" spans="2:3">
      <c r="B2305" s="156" t="s">
        <v>3119</v>
      </c>
      <c r="C2305" s="157">
        <v>186</v>
      </c>
    </row>
    <row r="2306" spans="2:3">
      <c r="B2306" s="156" t="s">
        <v>3120</v>
      </c>
      <c r="C2306" s="157">
        <v>431</v>
      </c>
    </row>
    <row r="2307" spans="2:3">
      <c r="B2307" s="156" t="s">
        <v>3121</v>
      </c>
      <c r="C2307" s="157">
        <v>918</v>
      </c>
    </row>
    <row r="2308" spans="2:3">
      <c r="B2308" s="156" t="s">
        <v>3122</v>
      </c>
      <c r="C2308" s="157">
        <v>224</v>
      </c>
    </row>
    <row r="2309" spans="2:3">
      <c r="B2309" s="156" t="s">
        <v>3123</v>
      </c>
      <c r="C2309" s="157">
        <v>12</v>
      </c>
    </row>
    <row r="2310" spans="2:3">
      <c r="B2310" s="156" t="s">
        <v>3124</v>
      </c>
      <c r="C2310" s="157">
        <v>1394</v>
      </c>
    </row>
    <row r="2311" spans="2:3">
      <c r="B2311" s="156" t="s">
        <v>3125</v>
      </c>
      <c r="C2311" s="157">
        <v>103</v>
      </c>
    </row>
    <row r="2312" spans="2:3">
      <c r="B2312" s="156" t="s">
        <v>3126</v>
      </c>
      <c r="C2312" s="157">
        <v>6</v>
      </c>
    </row>
    <row r="2313" spans="2:3">
      <c r="B2313" s="156" t="s">
        <v>3127</v>
      </c>
      <c r="C2313" s="157">
        <v>201</v>
      </c>
    </row>
    <row r="2314" spans="2:3">
      <c r="B2314" s="156" t="s">
        <v>3128</v>
      </c>
      <c r="C2314" s="157">
        <v>1674</v>
      </c>
    </row>
    <row r="2315" spans="2:3">
      <c r="B2315" s="156" t="s">
        <v>3129</v>
      </c>
      <c r="C2315" s="157">
        <v>1763</v>
      </c>
    </row>
    <row r="2316" spans="2:3">
      <c r="B2316" s="156" t="s">
        <v>3130</v>
      </c>
      <c r="C2316" s="157">
        <v>3261</v>
      </c>
    </row>
    <row r="2317" spans="2:3">
      <c r="B2317" s="156" t="s">
        <v>3131</v>
      </c>
      <c r="C2317" s="157">
        <v>234</v>
      </c>
    </row>
    <row r="2318" spans="2:3">
      <c r="B2318" s="156" t="s">
        <v>3132</v>
      </c>
      <c r="C2318" s="157">
        <v>888</v>
      </c>
    </row>
    <row r="2319" spans="2:3">
      <c r="B2319" s="156" t="s">
        <v>3133</v>
      </c>
      <c r="C2319" s="157">
        <v>6</v>
      </c>
    </row>
    <row r="2320" spans="2:3">
      <c r="B2320" s="156" t="s">
        <v>3134</v>
      </c>
      <c r="C2320" s="157">
        <v>640</v>
      </c>
    </row>
    <row r="2321" spans="2:3">
      <c r="B2321" s="156" t="s">
        <v>3135</v>
      </c>
      <c r="C2321" s="157">
        <v>33</v>
      </c>
    </row>
    <row r="2322" spans="2:3">
      <c r="B2322" s="156" t="s">
        <v>3136</v>
      </c>
      <c r="C2322" s="157">
        <v>1</v>
      </c>
    </row>
    <row r="2323" spans="2:3">
      <c r="B2323" s="156" t="s">
        <v>3137</v>
      </c>
      <c r="C2323" s="157">
        <v>2043</v>
      </c>
    </row>
    <row r="2324" spans="2:3">
      <c r="B2324" s="156" t="s">
        <v>3138</v>
      </c>
      <c r="C2324" s="157">
        <v>476</v>
      </c>
    </row>
    <row r="2325" spans="2:3">
      <c r="B2325" s="156" t="s">
        <v>3139</v>
      </c>
      <c r="C2325" s="157">
        <v>146</v>
      </c>
    </row>
    <row r="2326" spans="2:3">
      <c r="B2326" s="156" t="s">
        <v>3140</v>
      </c>
      <c r="C2326" s="157">
        <v>20</v>
      </c>
    </row>
    <row r="2327" spans="2:3">
      <c r="B2327" s="156" t="s">
        <v>3141</v>
      </c>
      <c r="C2327" s="157">
        <v>371</v>
      </c>
    </row>
    <row r="2328" spans="2:3">
      <c r="B2328" s="156" t="s">
        <v>3142</v>
      </c>
      <c r="C2328" s="157">
        <v>265</v>
      </c>
    </row>
    <row r="2329" spans="2:3">
      <c r="B2329" s="156" t="s">
        <v>3143</v>
      </c>
      <c r="C2329" s="157">
        <v>31</v>
      </c>
    </row>
    <row r="2330" spans="2:3">
      <c r="B2330" s="156" t="s">
        <v>3144</v>
      </c>
      <c r="C2330" s="157">
        <v>267</v>
      </c>
    </row>
    <row r="2331" spans="2:3">
      <c r="B2331" s="156" t="s">
        <v>3145</v>
      </c>
      <c r="C2331" s="157">
        <v>570</v>
      </c>
    </row>
    <row r="2332" spans="2:3">
      <c r="B2332" s="156" t="s">
        <v>3146</v>
      </c>
      <c r="C2332" s="157">
        <v>2</v>
      </c>
    </row>
    <row r="2333" spans="2:3">
      <c r="B2333" s="156" t="s">
        <v>3147</v>
      </c>
      <c r="C2333" s="157">
        <v>88</v>
      </c>
    </row>
    <row r="2334" spans="2:3">
      <c r="B2334" s="156" t="s">
        <v>3148</v>
      </c>
      <c r="C2334" s="157">
        <v>274</v>
      </c>
    </row>
    <row r="2335" spans="2:3">
      <c r="B2335" s="156" t="s">
        <v>3149</v>
      </c>
      <c r="C2335" s="157">
        <v>2</v>
      </c>
    </row>
    <row r="2336" spans="2:3">
      <c r="B2336" s="156" t="s">
        <v>3150</v>
      </c>
      <c r="C2336" s="157">
        <v>171</v>
      </c>
    </row>
    <row r="2337" spans="2:3">
      <c r="B2337" s="156" t="s">
        <v>3151</v>
      </c>
      <c r="C2337" s="157">
        <v>134550</v>
      </c>
    </row>
    <row r="2338" spans="2:3">
      <c r="B2338" s="156" t="s">
        <v>3152</v>
      </c>
      <c r="C2338" s="157">
        <v>128</v>
      </c>
    </row>
    <row r="2339" spans="2:3">
      <c r="B2339" s="156" t="s">
        <v>3153</v>
      </c>
      <c r="C2339" s="157">
        <v>372</v>
      </c>
    </row>
    <row r="2340" spans="2:3">
      <c r="B2340" s="156" t="s">
        <v>3154</v>
      </c>
      <c r="C2340" s="157">
        <v>117</v>
      </c>
    </row>
    <row r="2341" spans="2:3">
      <c r="B2341" s="156" t="s">
        <v>3155</v>
      </c>
      <c r="C2341" s="157">
        <v>1405</v>
      </c>
    </row>
    <row r="2342" spans="2:3">
      <c r="B2342" s="156" t="s">
        <v>3156</v>
      </c>
      <c r="C2342" s="157">
        <v>80</v>
      </c>
    </row>
    <row r="2343" spans="2:3">
      <c r="B2343" s="156" t="s">
        <v>3157</v>
      </c>
      <c r="C2343" s="157">
        <v>612</v>
      </c>
    </row>
    <row r="2344" spans="2:3">
      <c r="B2344" s="156" t="s">
        <v>3158</v>
      </c>
      <c r="C2344" s="157">
        <v>756</v>
      </c>
    </row>
    <row r="2345" spans="2:3">
      <c r="B2345" s="156" t="s">
        <v>3159</v>
      </c>
      <c r="C2345" s="157">
        <v>27</v>
      </c>
    </row>
    <row r="2346" spans="2:3">
      <c r="B2346" s="156" t="s">
        <v>3160</v>
      </c>
      <c r="C2346" s="157">
        <v>171</v>
      </c>
    </row>
    <row r="2347" spans="2:3">
      <c r="B2347" s="156" t="s">
        <v>3161</v>
      </c>
      <c r="C2347" s="157">
        <v>798</v>
      </c>
    </row>
    <row r="2348" spans="2:3">
      <c r="B2348" s="156" t="s">
        <v>3162</v>
      </c>
      <c r="C2348" s="157">
        <v>384</v>
      </c>
    </row>
    <row r="2349" spans="2:3">
      <c r="B2349" s="156" t="s">
        <v>3163</v>
      </c>
      <c r="C2349" s="157">
        <v>2</v>
      </c>
    </row>
    <row r="2350" spans="2:3">
      <c r="B2350" s="156" t="s">
        <v>3164</v>
      </c>
      <c r="C2350" s="157">
        <v>33</v>
      </c>
    </row>
    <row r="2351" spans="2:3">
      <c r="B2351" s="156" t="s">
        <v>3165</v>
      </c>
      <c r="C2351" s="157">
        <v>23</v>
      </c>
    </row>
    <row r="2352" spans="2:3">
      <c r="B2352" s="156" t="s">
        <v>3166</v>
      </c>
      <c r="C2352" s="157">
        <v>104</v>
      </c>
    </row>
    <row r="2353" spans="2:3">
      <c r="B2353" s="156" t="s">
        <v>3167</v>
      </c>
      <c r="C2353" s="157">
        <v>550</v>
      </c>
    </row>
    <row r="2354" spans="2:3">
      <c r="B2354" s="156" t="s">
        <v>3168</v>
      </c>
      <c r="C2354" s="157">
        <v>183</v>
      </c>
    </row>
    <row r="2355" spans="2:3">
      <c r="B2355" s="156" t="s">
        <v>3169</v>
      </c>
      <c r="C2355" s="157">
        <v>11</v>
      </c>
    </row>
    <row r="2356" spans="2:3">
      <c r="B2356" s="156" t="s">
        <v>3170</v>
      </c>
      <c r="C2356" s="157">
        <v>340</v>
      </c>
    </row>
    <row r="2357" spans="2:3">
      <c r="B2357" s="156" t="s">
        <v>3171</v>
      </c>
      <c r="C2357" s="157">
        <v>18</v>
      </c>
    </row>
    <row r="2358" spans="2:3">
      <c r="B2358" s="156" t="s">
        <v>3172</v>
      </c>
      <c r="C2358" s="157">
        <v>109</v>
      </c>
    </row>
    <row r="2359" spans="2:3">
      <c r="B2359" s="156" t="s">
        <v>3173</v>
      </c>
      <c r="C2359" s="157">
        <v>569</v>
      </c>
    </row>
    <row r="2360" spans="2:3">
      <c r="B2360" s="156" t="s">
        <v>3174</v>
      </c>
      <c r="C2360" s="157">
        <v>16</v>
      </c>
    </row>
    <row r="2361" spans="2:3">
      <c r="B2361" s="156" t="s">
        <v>3175</v>
      </c>
      <c r="C2361" s="157">
        <v>193</v>
      </c>
    </row>
    <row r="2362" spans="2:3">
      <c r="B2362" s="156" t="s">
        <v>3176</v>
      </c>
      <c r="C2362" s="157">
        <v>2242</v>
      </c>
    </row>
    <row r="2363" spans="2:3">
      <c r="B2363" s="156" t="s">
        <v>3177</v>
      </c>
      <c r="C2363" s="157">
        <v>498</v>
      </c>
    </row>
    <row r="2364" spans="2:3">
      <c r="B2364" s="156" t="s">
        <v>3178</v>
      </c>
      <c r="C2364" s="157">
        <v>3485</v>
      </c>
    </row>
    <row r="2365" spans="2:3">
      <c r="B2365" s="156" t="s">
        <v>3179</v>
      </c>
      <c r="C2365" s="157">
        <v>1326</v>
      </c>
    </row>
    <row r="2366" spans="2:3">
      <c r="B2366" s="156" t="s">
        <v>3180</v>
      </c>
      <c r="C2366" s="157">
        <v>178</v>
      </c>
    </row>
    <row r="2367" spans="2:3">
      <c r="B2367" s="156" t="s">
        <v>3181</v>
      </c>
      <c r="C2367" s="157">
        <v>236</v>
      </c>
    </row>
    <row r="2368" spans="2:3">
      <c r="B2368" s="156" t="s">
        <v>3182</v>
      </c>
      <c r="C2368" s="157">
        <v>3781</v>
      </c>
    </row>
    <row r="2369" spans="2:3">
      <c r="B2369" s="156" t="s">
        <v>3183</v>
      </c>
      <c r="C2369" s="157">
        <v>1498</v>
      </c>
    </row>
    <row r="2370" spans="2:3">
      <c r="B2370" s="156" t="s">
        <v>3184</v>
      </c>
      <c r="C2370" s="157">
        <v>165</v>
      </c>
    </row>
    <row r="2371" spans="2:3">
      <c r="B2371" s="156" t="s">
        <v>3185</v>
      </c>
      <c r="C2371" s="157">
        <v>563</v>
      </c>
    </row>
    <row r="2372" spans="2:3">
      <c r="B2372" s="156" t="s">
        <v>3186</v>
      </c>
      <c r="C2372" s="157">
        <v>849</v>
      </c>
    </row>
    <row r="2373" spans="2:3">
      <c r="B2373" s="156" t="s">
        <v>3187</v>
      </c>
      <c r="C2373" s="157">
        <v>35</v>
      </c>
    </row>
    <row r="2374" spans="2:3">
      <c r="B2374" s="156" t="s">
        <v>3188</v>
      </c>
      <c r="C2374" s="157">
        <v>532</v>
      </c>
    </row>
    <row r="2375" spans="2:3">
      <c r="B2375" s="156" t="s">
        <v>3189</v>
      </c>
      <c r="C2375" s="157">
        <v>188</v>
      </c>
    </row>
    <row r="2376" spans="2:3">
      <c r="B2376" s="156" t="s">
        <v>3190</v>
      </c>
      <c r="C2376" s="157">
        <v>1522</v>
      </c>
    </row>
    <row r="2377" spans="2:3">
      <c r="B2377" s="156" t="s">
        <v>3191</v>
      </c>
      <c r="C2377" s="157">
        <v>1971</v>
      </c>
    </row>
    <row r="2378" spans="2:3">
      <c r="B2378" s="156" t="s">
        <v>3192</v>
      </c>
      <c r="C2378" s="157">
        <v>827</v>
      </c>
    </row>
    <row r="2379" spans="2:3">
      <c r="B2379" s="156" t="s">
        <v>3193</v>
      </c>
      <c r="C2379" s="157">
        <v>3362</v>
      </c>
    </row>
    <row r="2380" spans="2:3">
      <c r="B2380" s="156" t="s">
        <v>3194</v>
      </c>
      <c r="C2380" s="157">
        <v>952</v>
      </c>
    </row>
    <row r="2381" spans="2:3">
      <c r="B2381" s="156" t="s">
        <v>3195</v>
      </c>
      <c r="C2381" s="157">
        <v>88</v>
      </c>
    </row>
    <row r="2382" spans="2:3">
      <c r="B2382" s="156" t="s">
        <v>3196</v>
      </c>
      <c r="C2382" s="157">
        <v>136</v>
      </c>
    </row>
    <row r="2383" spans="2:3">
      <c r="B2383" s="156" t="s">
        <v>3197</v>
      </c>
      <c r="C2383" s="157">
        <v>450</v>
      </c>
    </row>
    <row r="2384" spans="2:3">
      <c r="B2384" s="156" t="s">
        <v>3198</v>
      </c>
      <c r="C2384" s="157">
        <v>7420000</v>
      </c>
    </row>
    <row r="2385" spans="2:3">
      <c r="B2385" s="156" t="s">
        <v>3199</v>
      </c>
      <c r="C2385" s="157">
        <v>571</v>
      </c>
    </row>
    <row r="2386" spans="2:3">
      <c r="B2386" s="156" t="s">
        <v>3200</v>
      </c>
      <c r="C2386" s="157">
        <v>84100</v>
      </c>
    </row>
    <row r="2387" spans="2:3">
      <c r="B2387" s="156" t="s">
        <v>3201</v>
      </c>
      <c r="C2387" s="157">
        <v>663</v>
      </c>
    </row>
    <row r="2388" spans="2:3">
      <c r="B2388" s="156" t="s">
        <v>3202</v>
      </c>
      <c r="C2388" s="157">
        <v>2752</v>
      </c>
    </row>
    <row r="2389" spans="2:3">
      <c r="B2389" s="156" t="s">
        <v>3203</v>
      </c>
      <c r="C2389" s="157">
        <v>82</v>
      </c>
    </row>
    <row r="2390" spans="2:3">
      <c r="B2390" s="156" t="s">
        <v>3204</v>
      </c>
      <c r="C2390" s="157">
        <v>264</v>
      </c>
    </row>
    <row r="2391" spans="2:3">
      <c r="B2391" s="156" t="s">
        <v>3205</v>
      </c>
      <c r="C2391" s="157">
        <v>5</v>
      </c>
    </row>
    <row r="2392" spans="2:3">
      <c r="B2392" s="156" t="s">
        <v>3206</v>
      </c>
      <c r="C2392" s="157">
        <v>1119</v>
      </c>
    </row>
    <row r="2393" spans="2:3">
      <c r="B2393" s="156" t="s">
        <v>3207</v>
      </c>
      <c r="C2393" s="157">
        <v>11</v>
      </c>
    </row>
    <row r="2394" spans="2:3">
      <c r="B2394" s="156" t="s">
        <v>3208</v>
      </c>
      <c r="C2394" s="157">
        <v>311</v>
      </c>
    </row>
    <row r="2395" spans="2:3">
      <c r="B2395" s="156" t="s">
        <v>3209</v>
      </c>
      <c r="C2395" s="157">
        <v>186</v>
      </c>
    </row>
    <row r="2396" spans="2:3">
      <c r="B2396" s="156" t="s">
        <v>3210</v>
      </c>
      <c r="C2396" s="157">
        <v>26</v>
      </c>
    </row>
    <row r="2397" spans="2:3">
      <c r="B2397" s="156" t="s">
        <v>3211</v>
      </c>
      <c r="C2397" s="157">
        <v>405</v>
      </c>
    </row>
    <row r="2398" spans="2:3">
      <c r="B2398" s="156" t="s">
        <v>3212</v>
      </c>
      <c r="C2398" s="157">
        <v>17</v>
      </c>
    </row>
    <row r="2399" spans="2:3">
      <c r="B2399" s="156" t="s">
        <v>3213</v>
      </c>
      <c r="C2399" s="157">
        <v>1309</v>
      </c>
    </row>
    <row r="2400" spans="2:3">
      <c r="B2400" s="156" t="s">
        <v>3214</v>
      </c>
      <c r="C2400" s="157">
        <v>366</v>
      </c>
    </row>
    <row r="2401" spans="2:3">
      <c r="B2401" s="156" t="s">
        <v>3215</v>
      </c>
      <c r="C2401" s="157">
        <v>38</v>
      </c>
    </row>
    <row r="2402" spans="2:3">
      <c r="B2402" s="156" t="s">
        <v>3216</v>
      </c>
      <c r="C2402" s="157">
        <v>1095</v>
      </c>
    </row>
    <row r="2403" spans="2:3">
      <c r="B2403" s="156" t="s">
        <v>3217</v>
      </c>
      <c r="C2403" s="157">
        <v>4</v>
      </c>
    </row>
    <row r="2404" spans="2:3">
      <c r="B2404" s="156" t="s">
        <v>3218</v>
      </c>
      <c r="C2404" s="157">
        <v>726</v>
      </c>
    </row>
    <row r="2405" spans="2:3">
      <c r="B2405" s="156" t="s">
        <v>3219</v>
      </c>
      <c r="C2405" s="157">
        <v>7</v>
      </c>
    </row>
    <row r="2406" spans="2:3">
      <c r="B2406" s="156" t="s">
        <v>3220</v>
      </c>
      <c r="C2406" s="157">
        <v>1350</v>
      </c>
    </row>
    <row r="2407" spans="2:3">
      <c r="B2407" s="156" t="s">
        <v>3221</v>
      </c>
      <c r="C2407" s="157">
        <v>410</v>
      </c>
    </row>
    <row r="2408" spans="2:3">
      <c r="B2408" s="156" t="s">
        <v>3222</v>
      </c>
      <c r="C2408" s="157">
        <v>2324</v>
      </c>
    </row>
    <row r="2409" spans="2:3">
      <c r="B2409" s="156" t="s">
        <v>3223</v>
      </c>
      <c r="C2409" s="157">
        <v>211</v>
      </c>
    </row>
    <row r="2410" spans="2:3">
      <c r="B2410" s="156" t="s">
        <v>3224</v>
      </c>
      <c r="C2410" s="157">
        <v>639</v>
      </c>
    </row>
    <row r="2411" spans="2:3">
      <c r="B2411" s="156" t="s">
        <v>3225</v>
      </c>
      <c r="C2411" s="157">
        <v>11</v>
      </c>
    </row>
    <row r="2412" spans="2:3">
      <c r="B2412" s="156" t="s">
        <v>3226</v>
      </c>
      <c r="C2412" s="157">
        <v>522</v>
      </c>
    </row>
    <row r="2413" spans="2:3">
      <c r="B2413" s="156" t="s">
        <v>3227</v>
      </c>
      <c r="C2413" s="157">
        <v>2867</v>
      </c>
    </row>
    <row r="2414" spans="2:3">
      <c r="B2414" s="156" t="s">
        <v>3228</v>
      </c>
      <c r="C2414" s="157">
        <v>126</v>
      </c>
    </row>
    <row r="2415" spans="2:3">
      <c r="B2415" s="156" t="s">
        <v>3229</v>
      </c>
      <c r="C2415" s="157">
        <v>97</v>
      </c>
    </row>
    <row r="2416" spans="2:3">
      <c r="B2416" s="156" t="s">
        <v>3230</v>
      </c>
      <c r="C2416" s="157">
        <v>433</v>
      </c>
    </row>
    <row r="2417" spans="2:3">
      <c r="B2417" s="156" t="s">
        <v>3231</v>
      </c>
      <c r="C2417" s="157">
        <v>288750</v>
      </c>
    </row>
    <row r="2418" spans="2:3">
      <c r="B2418" s="156" t="s">
        <v>3232</v>
      </c>
      <c r="C2418" s="157">
        <v>4</v>
      </c>
    </row>
    <row r="2419" spans="2:3">
      <c r="B2419" s="156" t="s">
        <v>3233</v>
      </c>
      <c r="C2419" s="157">
        <v>169</v>
      </c>
    </row>
    <row r="2420" spans="2:3">
      <c r="B2420" s="156" t="s">
        <v>3234</v>
      </c>
      <c r="C2420" s="157">
        <v>287</v>
      </c>
    </row>
    <row r="2421" spans="2:3">
      <c r="B2421" s="156" t="s">
        <v>3235</v>
      </c>
      <c r="C2421" s="157">
        <v>144</v>
      </c>
    </row>
    <row r="2422" spans="2:3">
      <c r="B2422" s="156" t="s">
        <v>3236</v>
      </c>
      <c r="C2422" s="157">
        <v>749</v>
      </c>
    </row>
    <row r="2423" spans="2:3">
      <c r="B2423" s="156" t="s">
        <v>3237</v>
      </c>
      <c r="C2423" s="157">
        <v>36</v>
      </c>
    </row>
    <row r="2424" spans="2:3">
      <c r="B2424" s="156" t="s">
        <v>3238</v>
      </c>
      <c r="C2424" s="157">
        <v>269</v>
      </c>
    </row>
    <row r="2425" spans="2:3">
      <c r="B2425" s="156" t="s">
        <v>3239</v>
      </c>
      <c r="C2425" s="157">
        <v>73</v>
      </c>
    </row>
    <row r="2426" spans="2:3">
      <c r="B2426" s="156" t="s">
        <v>3240</v>
      </c>
      <c r="C2426" s="157">
        <v>285</v>
      </c>
    </row>
    <row r="2427" spans="2:3">
      <c r="B2427" s="156" t="s">
        <v>3241</v>
      </c>
      <c r="C2427" s="157">
        <v>15000</v>
      </c>
    </row>
    <row r="2428" spans="2:3">
      <c r="B2428" s="156" t="s">
        <v>3242</v>
      </c>
      <c r="C2428" s="157">
        <v>144000</v>
      </c>
    </row>
    <row r="2429" spans="2:3">
      <c r="B2429" s="156" t="s">
        <v>3243</v>
      </c>
      <c r="C2429" s="157">
        <v>1480</v>
      </c>
    </row>
    <row r="2430" spans="2:3">
      <c r="B2430" s="156" t="s">
        <v>3244</v>
      </c>
      <c r="C2430" s="157">
        <v>2</v>
      </c>
    </row>
    <row r="2431" spans="2:3">
      <c r="B2431" s="156" t="s">
        <v>3245</v>
      </c>
      <c r="C2431" s="157">
        <v>183</v>
      </c>
    </row>
    <row r="2432" spans="2:3">
      <c r="B2432" s="156" t="s">
        <v>3246</v>
      </c>
      <c r="C2432" s="157">
        <v>607</v>
      </c>
    </row>
    <row r="2433" spans="2:3">
      <c r="B2433" s="156" t="s">
        <v>3247</v>
      </c>
      <c r="C2433" s="157">
        <v>308</v>
      </c>
    </row>
    <row r="2434" spans="2:3">
      <c r="B2434" s="156" t="s">
        <v>3248</v>
      </c>
      <c r="C2434" s="157">
        <v>768</v>
      </c>
    </row>
    <row r="2435" spans="2:3">
      <c r="B2435" s="156" t="s">
        <v>3249</v>
      </c>
      <c r="C2435" s="157">
        <v>625</v>
      </c>
    </row>
    <row r="2436" spans="2:3">
      <c r="B2436" s="156" t="s">
        <v>3250</v>
      </c>
      <c r="C2436" s="157">
        <v>488</v>
      </c>
    </row>
    <row r="2437" spans="2:3">
      <c r="B2437" s="156" t="s">
        <v>3251</v>
      </c>
      <c r="C2437" s="157">
        <v>505</v>
      </c>
    </row>
    <row r="2438" spans="2:3">
      <c r="B2438" s="156" t="s">
        <v>3252</v>
      </c>
      <c r="C2438" s="157">
        <v>140</v>
      </c>
    </row>
    <row r="2439" spans="2:3">
      <c r="B2439" s="156" t="s">
        <v>3253</v>
      </c>
      <c r="C2439" s="157">
        <v>56</v>
      </c>
    </row>
    <row r="2440" spans="2:3">
      <c r="B2440" s="156" t="s">
        <v>3254</v>
      </c>
      <c r="C2440" s="157">
        <v>81</v>
      </c>
    </row>
    <row r="2441" spans="2:3">
      <c r="B2441" s="156" t="s">
        <v>3255</v>
      </c>
      <c r="C2441" s="157">
        <v>12</v>
      </c>
    </row>
    <row r="2442" spans="2:3">
      <c r="B2442" s="156" t="s">
        <v>3256</v>
      </c>
      <c r="C2442" s="157">
        <v>97</v>
      </c>
    </row>
    <row r="2443" spans="2:3">
      <c r="B2443" s="156" t="s">
        <v>3257</v>
      </c>
      <c r="C2443" s="157">
        <v>367</v>
      </c>
    </row>
    <row r="2444" spans="2:3">
      <c r="B2444" s="156" t="s">
        <v>3258</v>
      </c>
      <c r="C2444" s="157">
        <v>477</v>
      </c>
    </row>
    <row r="2445" spans="2:3">
      <c r="B2445" s="156" t="s">
        <v>3259</v>
      </c>
      <c r="C2445" s="157">
        <v>1058</v>
      </c>
    </row>
    <row r="2446" spans="2:3">
      <c r="B2446" s="156" t="s">
        <v>3260</v>
      </c>
      <c r="C2446" s="157">
        <v>77</v>
      </c>
    </row>
    <row r="2447" spans="2:3">
      <c r="B2447" s="156" t="s">
        <v>3261</v>
      </c>
      <c r="C2447" s="157">
        <v>1577</v>
      </c>
    </row>
    <row r="2448" spans="2:3">
      <c r="B2448" s="156" t="s">
        <v>3262</v>
      </c>
      <c r="C2448" s="157">
        <v>214</v>
      </c>
    </row>
    <row r="2449" spans="2:3">
      <c r="B2449" s="156" t="s">
        <v>3263</v>
      </c>
      <c r="C2449" s="157">
        <v>3890</v>
      </c>
    </row>
    <row r="2450" spans="2:3">
      <c r="B2450" s="156" t="s">
        <v>3264</v>
      </c>
      <c r="C2450" s="157">
        <v>52</v>
      </c>
    </row>
    <row r="2451" spans="2:3">
      <c r="B2451" s="156" t="s">
        <v>3265</v>
      </c>
      <c r="C2451" s="157">
        <v>138</v>
      </c>
    </row>
    <row r="2452" spans="2:3">
      <c r="B2452" s="156" t="s">
        <v>3266</v>
      </c>
      <c r="C2452" s="157">
        <v>16</v>
      </c>
    </row>
    <row r="2453" spans="2:3">
      <c r="B2453" s="156" t="s">
        <v>3267</v>
      </c>
      <c r="C2453" s="157">
        <v>854</v>
      </c>
    </row>
    <row r="2454" spans="2:3">
      <c r="B2454" s="156" t="s">
        <v>3268</v>
      </c>
      <c r="C2454" s="157">
        <v>6</v>
      </c>
    </row>
    <row r="2455" spans="2:3">
      <c r="B2455" s="156" t="s">
        <v>3072</v>
      </c>
      <c r="C2455" s="157">
        <v>758</v>
      </c>
    </row>
    <row r="2456" spans="2:3">
      <c r="B2456" s="156" t="s">
        <v>3269</v>
      </c>
      <c r="C2456" s="157">
        <v>47</v>
      </c>
    </row>
    <row r="2457" spans="2:3">
      <c r="B2457" s="156" t="s">
        <v>3270</v>
      </c>
      <c r="C2457" s="157">
        <v>287</v>
      </c>
    </row>
    <row r="2458" spans="2:3">
      <c r="B2458" s="156" t="s">
        <v>3271</v>
      </c>
      <c r="C2458" s="157">
        <v>126</v>
      </c>
    </row>
    <row r="2459" spans="2:3">
      <c r="B2459" s="156" t="s">
        <v>3272</v>
      </c>
      <c r="C2459" s="157">
        <v>3918</v>
      </c>
    </row>
    <row r="2460" spans="2:3">
      <c r="B2460" s="156" t="s">
        <v>3273</v>
      </c>
      <c r="C2460" s="157">
        <v>212</v>
      </c>
    </row>
    <row r="2461" spans="2:3">
      <c r="B2461" s="156" t="s">
        <v>3274</v>
      </c>
      <c r="C2461" s="157">
        <v>69</v>
      </c>
    </row>
    <row r="2462" spans="2:3">
      <c r="B2462" s="156" t="s">
        <v>3275</v>
      </c>
      <c r="C2462" s="157">
        <v>300</v>
      </c>
    </row>
    <row r="2463" spans="2:3">
      <c r="B2463" s="156" t="s">
        <v>3276</v>
      </c>
      <c r="C2463" s="157">
        <v>98</v>
      </c>
    </row>
    <row r="2464" spans="2:3">
      <c r="B2464" s="156" t="s">
        <v>3277</v>
      </c>
      <c r="C2464" s="157">
        <v>67</v>
      </c>
    </row>
    <row r="2465" spans="2:3">
      <c r="B2465" s="156" t="s">
        <v>3278</v>
      </c>
      <c r="C2465" s="157">
        <v>359200</v>
      </c>
    </row>
    <row r="2466" spans="2:3">
      <c r="B2466" s="156" t="s">
        <v>3279</v>
      </c>
      <c r="C2466" s="157">
        <v>488</v>
      </c>
    </row>
    <row r="2467" spans="2:3">
      <c r="B2467" s="156" t="s">
        <v>3280</v>
      </c>
      <c r="C2467" s="157">
        <v>759</v>
      </c>
    </row>
    <row r="2468" spans="2:3">
      <c r="B2468" s="156" t="s">
        <v>3281</v>
      </c>
      <c r="C2468" s="157">
        <v>1</v>
      </c>
    </row>
    <row r="2469" spans="2:3">
      <c r="B2469" s="156" t="s">
        <v>3282</v>
      </c>
      <c r="C2469" s="157">
        <v>219</v>
      </c>
    </row>
    <row r="2470" spans="2:3">
      <c r="B2470" s="156" t="s">
        <v>3283</v>
      </c>
      <c r="C2470" s="157">
        <v>100</v>
      </c>
    </row>
    <row r="2471" spans="2:3">
      <c r="B2471" s="156" t="s">
        <v>3284</v>
      </c>
      <c r="C2471" s="157">
        <v>232</v>
      </c>
    </row>
    <row r="2472" spans="2:3">
      <c r="B2472" s="156" t="s">
        <v>3285</v>
      </c>
      <c r="C2472" s="157">
        <v>1994</v>
      </c>
    </row>
    <row r="2473" spans="2:3">
      <c r="B2473" s="156" t="s">
        <v>3286</v>
      </c>
      <c r="C2473" s="157">
        <v>71</v>
      </c>
    </row>
    <row r="2474" spans="2:3">
      <c r="B2474" s="156" t="s">
        <v>3287</v>
      </c>
      <c r="C2474" s="157">
        <v>1352</v>
      </c>
    </row>
    <row r="2475" spans="2:3">
      <c r="B2475" s="156" t="s">
        <v>3288</v>
      </c>
      <c r="C2475" s="157">
        <v>201</v>
      </c>
    </row>
    <row r="2476" spans="2:3">
      <c r="B2476" s="156" t="s">
        <v>3289</v>
      </c>
      <c r="C2476" s="157">
        <v>510</v>
      </c>
    </row>
    <row r="2477" spans="2:3">
      <c r="B2477" s="156" t="s">
        <v>3290</v>
      </c>
      <c r="C2477" s="157">
        <v>7</v>
      </c>
    </row>
    <row r="2478" spans="2:3">
      <c r="B2478" s="156" t="s">
        <v>3291</v>
      </c>
      <c r="C2478" s="157">
        <v>803</v>
      </c>
    </row>
    <row r="2479" spans="2:3">
      <c r="B2479" s="156" t="s">
        <v>3292</v>
      </c>
      <c r="C2479" s="157">
        <v>6</v>
      </c>
    </row>
    <row r="2480" spans="2:3">
      <c r="B2480" s="156" t="s">
        <v>3293</v>
      </c>
      <c r="C2480" s="157">
        <v>47</v>
      </c>
    </row>
    <row r="2481" spans="2:3">
      <c r="B2481" s="156" t="s">
        <v>3294</v>
      </c>
      <c r="C2481" s="157">
        <v>379</v>
      </c>
    </row>
    <row r="2482" spans="2:3">
      <c r="B2482" s="156" t="s">
        <v>3295</v>
      </c>
      <c r="C2482" s="157">
        <v>722</v>
      </c>
    </row>
    <row r="2483" spans="2:3">
      <c r="B2483" s="156" t="s">
        <v>3296</v>
      </c>
      <c r="C2483" s="157">
        <v>597</v>
      </c>
    </row>
    <row r="2484" spans="2:3">
      <c r="B2484" s="156" t="s">
        <v>3297</v>
      </c>
      <c r="C2484" s="157">
        <v>7</v>
      </c>
    </row>
    <row r="2485" spans="2:3">
      <c r="B2485" s="156" t="s">
        <v>3298</v>
      </c>
      <c r="C2485" s="157">
        <v>39</v>
      </c>
    </row>
    <row r="2486" spans="2:3">
      <c r="B2486" s="156" t="s">
        <v>3299</v>
      </c>
      <c r="C2486" s="157">
        <v>842</v>
      </c>
    </row>
    <row r="2487" spans="2:3">
      <c r="B2487" s="156" t="s">
        <v>3300</v>
      </c>
      <c r="C2487" s="157">
        <v>1737</v>
      </c>
    </row>
    <row r="2488" spans="2:3">
      <c r="B2488" s="156" t="s">
        <v>3301</v>
      </c>
      <c r="C2488" s="157">
        <v>272</v>
      </c>
    </row>
    <row r="2489" spans="2:3">
      <c r="B2489" s="156" t="s">
        <v>3118</v>
      </c>
      <c r="C2489" s="157">
        <v>172</v>
      </c>
    </row>
    <row r="2490" spans="2:3">
      <c r="B2490" s="156" t="s">
        <v>3302</v>
      </c>
      <c r="C2490" s="157">
        <v>2</v>
      </c>
    </row>
    <row r="2491" spans="2:3">
      <c r="B2491" s="156" t="s">
        <v>3303</v>
      </c>
      <c r="C2491" s="157">
        <v>371</v>
      </c>
    </row>
    <row r="2492" spans="2:3">
      <c r="B2492" s="156" t="s">
        <v>3304</v>
      </c>
      <c r="C2492" s="157">
        <v>74</v>
      </c>
    </row>
    <row r="2493" spans="2:3">
      <c r="B2493" s="156" t="s">
        <v>3305</v>
      </c>
      <c r="C2493" s="157">
        <v>295</v>
      </c>
    </row>
    <row r="2494" spans="2:3">
      <c r="B2494" s="156" t="s">
        <v>3306</v>
      </c>
      <c r="C2494" s="157">
        <v>60</v>
      </c>
    </row>
    <row r="2495" spans="2:3">
      <c r="B2495" s="156" t="s">
        <v>3123</v>
      </c>
      <c r="C2495" s="157">
        <v>1417</v>
      </c>
    </row>
    <row r="2496" spans="2:3">
      <c r="B2496" s="156" t="s">
        <v>3307</v>
      </c>
      <c r="C2496" s="157">
        <v>16</v>
      </c>
    </row>
    <row r="2497" spans="2:3">
      <c r="B2497" s="156" t="s">
        <v>3308</v>
      </c>
      <c r="C2497" s="157">
        <v>153</v>
      </c>
    </row>
    <row r="2498" spans="2:3">
      <c r="B2498" s="156" t="s">
        <v>3126</v>
      </c>
      <c r="C2498" s="157">
        <v>189</v>
      </c>
    </row>
    <row r="2499" spans="2:3">
      <c r="B2499" s="156" t="s">
        <v>3309</v>
      </c>
      <c r="C2499" s="157">
        <v>613</v>
      </c>
    </row>
    <row r="2500" spans="2:3">
      <c r="B2500" s="156" t="s">
        <v>3310</v>
      </c>
      <c r="C2500" s="157">
        <v>1863</v>
      </c>
    </row>
    <row r="2501" spans="2:3">
      <c r="B2501" s="156" t="s">
        <v>3311</v>
      </c>
      <c r="C2501" s="157">
        <v>1173</v>
      </c>
    </row>
    <row r="2502" spans="2:3">
      <c r="B2502" s="156" t="s">
        <v>3312</v>
      </c>
      <c r="C2502" s="157">
        <v>724</v>
      </c>
    </row>
    <row r="2503" spans="2:3">
      <c r="B2503" s="156" t="s">
        <v>3313</v>
      </c>
      <c r="C2503" s="157">
        <v>3120</v>
      </c>
    </row>
    <row r="2504" spans="2:3">
      <c r="B2504" s="156" t="s">
        <v>3314</v>
      </c>
      <c r="C2504" s="157">
        <v>248</v>
      </c>
    </row>
    <row r="2505" spans="2:3">
      <c r="B2505" s="156" t="s">
        <v>3315</v>
      </c>
      <c r="C2505" s="157">
        <v>461</v>
      </c>
    </row>
    <row r="2506" spans="2:3">
      <c r="B2506" s="156" t="s">
        <v>3316</v>
      </c>
      <c r="C2506" s="157">
        <v>869</v>
      </c>
    </row>
    <row r="2507" spans="2:3">
      <c r="B2507" s="156" t="s">
        <v>3317</v>
      </c>
      <c r="C2507" s="157">
        <v>55</v>
      </c>
    </row>
    <row r="2508" spans="2:3">
      <c r="B2508" s="156" t="s">
        <v>3133</v>
      </c>
      <c r="C2508" s="157">
        <v>753</v>
      </c>
    </row>
    <row r="2509" spans="2:3">
      <c r="B2509" s="156" t="s">
        <v>3136</v>
      </c>
      <c r="C2509" s="157">
        <v>1522</v>
      </c>
    </row>
    <row r="2510" spans="2:3">
      <c r="B2510" s="156" t="s">
        <v>3318</v>
      </c>
      <c r="C2510" s="157">
        <v>484</v>
      </c>
    </row>
    <row r="2511" spans="2:3">
      <c r="B2511" s="156" t="s">
        <v>3319</v>
      </c>
      <c r="C2511" s="157">
        <v>325</v>
      </c>
    </row>
    <row r="2512" spans="2:3">
      <c r="B2512" s="156" t="s">
        <v>3140</v>
      </c>
      <c r="C2512" s="157">
        <v>362</v>
      </c>
    </row>
    <row r="2513" spans="2:3">
      <c r="B2513" s="156" t="s">
        <v>3320</v>
      </c>
      <c r="C2513" s="157">
        <v>24</v>
      </c>
    </row>
    <row r="2514" spans="2:3">
      <c r="B2514" s="156" t="s">
        <v>3321</v>
      </c>
      <c r="C2514" s="157">
        <v>388</v>
      </c>
    </row>
    <row r="2515" spans="2:3">
      <c r="B2515" s="156" t="s">
        <v>3322</v>
      </c>
      <c r="C2515" s="157">
        <v>31</v>
      </c>
    </row>
    <row r="2516" spans="2:3">
      <c r="B2516" s="156" t="s">
        <v>3323</v>
      </c>
      <c r="C2516" s="157">
        <v>24</v>
      </c>
    </row>
    <row r="2517" spans="2:3">
      <c r="B2517" s="156" t="s">
        <v>3143</v>
      </c>
      <c r="C2517" s="157">
        <v>225</v>
      </c>
    </row>
    <row r="2518" spans="2:3">
      <c r="B2518" s="156" t="s">
        <v>3324</v>
      </c>
      <c r="C2518" s="157">
        <v>25</v>
      </c>
    </row>
    <row r="2519" spans="2:3">
      <c r="B2519" s="156" t="s">
        <v>3325</v>
      </c>
      <c r="C2519" s="157">
        <v>482</v>
      </c>
    </row>
    <row r="2520" spans="2:3">
      <c r="B2520" s="156" t="s">
        <v>3326</v>
      </c>
      <c r="C2520" s="157">
        <v>99</v>
      </c>
    </row>
    <row r="2521" spans="2:3">
      <c r="B2521" s="156" t="s">
        <v>3327</v>
      </c>
      <c r="C2521" s="157">
        <v>496</v>
      </c>
    </row>
    <row r="2522" spans="2:3">
      <c r="B2522" s="156" t="s">
        <v>3328</v>
      </c>
      <c r="C2522" s="157">
        <v>37</v>
      </c>
    </row>
    <row r="2523" spans="2:3">
      <c r="B2523" s="156" t="s">
        <v>3329</v>
      </c>
      <c r="C2523" s="157">
        <v>587</v>
      </c>
    </row>
    <row r="2524" spans="2:3">
      <c r="B2524" s="156" t="s">
        <v>3330</v>
      </c>
      <c r="C2524" s="157">
        <v>60</v>
      </c>
    </row>
    <row r="2525" spans="2:3">
      <c r="B2525" s="156" t="s">
        <v>3331</v>
      </c>
      <c r="C2525" s="157">
        <v>36</v>
      </c>
    </row>
    <row r="2526" spans="2:3">
      <c r="B2526" s="156" t="s">
        <v>2474</v>
      </c>
      <c r="C2526" s="157">
        <v>1</v>
      </c>
    </row>
    <row r="2527" spans="2:3">
      <c r="B2527" s="156" t="s">
        <v>3149</v>
      </c>
      <c r="C2527" s="157">
        <v>504</v>
      </c>
    </row>
    <row r="2528" spans="2:3">
      <c r="B2528" s="156" t="s">
        <v>3332</v>
      </c>
      <c r="C2528" s="157">
        <v>140400</v>
      </c>
    </row>
    <row r="2529" spans="2:3">
      <c r="B2529" s="156" t="s">
        <v>3333</v>
      </c>
      <c r="C2529" s="157">
        <v>107</v>
      </c>
    </row>
    <row r="2530" spans="2:3">
      <c r="B2530" s="156" t="s">
        <v>3334</v>
      </c>
      <c r="C2530" s="157">
        <v>14</v>
      </c>
    </row>
    <row r="2531" spans="2:3">
      <c r="B2531" s="156" t="s">
        <v>3335</v>
      </c>
      <c r="C2531" s="157">
        <v>8</v>
      </c>
    </row>
    <row r="2532" spans="2:3">
      <c r="B2532" s="156" t="s">
        <v>3336</v>
      </c>
      <c r="C2532" s="157">
        <v>7</v>
      </c>
    </row>
    <row r="2533" spans="2:3">
      <c r="B2533" s="156" t="s">
        <v>3337</v>
      </c>
      <c r="C2533" s="157">
        <v>40</v>
      </c>
    </row>
    <row r="2534" spans="2:3">
      <c r="B2534" s="156" t="s">
        <v>3338</v>
      </c>
      <c r="C2534" s="157">
        <v>460</v>
      </c>
    </row>
    <row r="2535" spans="2:3">
      <c r="B2535" s="156" t="s">
        <v>3339</v>
      </c>
      <c r="C2535" s="157">
        <v>117</v>
      </c>
    </row>
    <row r="2536" spans="2:3">
      <c r="B2536" s="156" t="s">
        <v>3340</v>
      </c>
      <c r="C2536" s="157">
        <v>86</v>
      </c>
    </row>
    <row r="2537" spans="2:3">
      <c r="B2537" s="156" t="s">
        <v>3341</v>
      </c>
      <c r="C2537" s="157">
        <v>200</v>
      </c>
    </row>
    <row r="2538" spans="2:3">
      <c r="B2538" s="156" t="s">
        <v>3342</v>
      </c>
      <c r="C2538" s="157">
        <v>38</v>
      </c>
    </row>
    <row r="2539" spans="2:3">
      <c r="B2539" s="156" t="s">
        <v>3343</v>
      </c>
      <c r="C2539" s="157">
        <v>35</v>
      </c>
    </row>
    <row r="2540" spans="2:3">
      <c r="B2540" s="156" t="s">
        <v>3344</v>
      </c>
      <c r="C2540" s="157">
        <v>199</v>
      </c>
    </row>
    <row r="2541" spans="2:3">
      <c r="B2541" s="156" t="s">
        <v>3345</v>
      </c>
      <c r="C2541" s="157">
        <v>115</v>
      </c>
    </row>
    <row r="2542" spans="2:3">
      <c r="B2542" s="156" t="s">
        <v>3346</v>
      </c>
      <c r="C2542" s="157">
        <v>91</v>
      </c>
    </row>
    <row r="2543" spans="2:3">
      <c r="B2543" s="156" t="s">
        <v>3347</v>
      </c>
      <c r="C2543" s="157">
        <v>376</v>
      </c>
    </row>
    <row r="2544" spans="2:3">
      <c r="B2544" s="156" t="s">
        <v>3159</v>
      </c>
      <c r="C2544" s="157">
        <v>53</v>
      </c>
    </row>
    <row r="2545" spans="2:3">
      <c r="B2545" s="156" t="s">
        <v>3348</v>
      </c>
      <c r="C2545" s="157">
        <v>95</v>
      </c>
    </row>
    <row r="2546" spans="2:3">
      <c r="B2546" s="156" t="s">
        <v>3349</v>
      </c>
      <c r="C2546" s="157">
        <v>261</v>
      </c>
    </row>
    <row r="2547" spans="2:3">
      <c r="B2547" s="156" t="s">
        <v>3350</v>
      </c>
      <c r="C2547" s="157">
        <v>85</v>
      </c>
    </row>
    <row r="2548" spans="2:3">
      <c r="B2548" s="156" t="s">
        <v>3351</v>
      </c>
      <c r="C2548" s="157">
        <v>60</v>
      </c>
    </row>
    <row r="2549" spans="2:3">
      <c r="B2549" s="156" t="s">
        <v>3163</v>
      </c>
      <c r="C2549" s="157">
        <v>105</v>
      </c>
    </row>
    <row r="2550" spans="2:3">
      <c r="B2550" s="156" t="s">
        <v>3352</v>
      </c>
      <c r="C2550" s="157">
        <v>19</v>
      </c>
    </row>
    <row r="2551" spans="2:3">
      <c r="B2551" s="156" t="s">
        <v>3353</v>
      </c>
      <c r="C2551" s="157">
        <v>623</v>
      </c>
    </row>
    <row r="2552" spans="2:3">
      <c r="B2552" s="156" t="s">
        <v>3354</v>
      </c>
      <c r="C2552" s="157">
        <v>39</v>
      </c>
    </row>
    <row r="2553" spans="2:3">
      <c r="B2553" s="156" t="s">
        <v>3355</v>
      </c>
      <c r="C2553" s="157">
        <v>570</v>
      </c>
    </row>
    <row r="2554" spans="2:3">
      <c r="B2554" s="156" t="s">
        <v>3356</v>
      </c>
      <c r="C2554" s="157">
        <v>50</v>
      </c>
    </row>
    <row r="2555" spans="2:3">
      <c r="B2555" s="156" t="s">
        <v>3357</v>
      </c>
      <c r="C2555" s="157">
        <v>172</v>
      </c>
    </row>
    <row r="2556" spans="2:3">
      <c r="B2556" s="156" t="s">
        <v>3358</v>
      </c>
      <c r="C2556" s="157">
        <v>227</v>
      </c>
    </row>
    <row r="2557" spans="2:3">
      <c r="B2557" s="156" t="s">
        <v>3359</v>
      </c>
      <c r="C2557" s="157">
        <v>13</v>
      </c>
    </row>
    <row r="2558" spans="2:3">
      <c r="B2558" s="156" t="s">
        <v>3360</v>
      </c>
      <c r="C2558" s="157">
        <v>325</v>
      </c>
    </row>
    <row r="2559" spans="2:3">
      <c r="B2559" s="156" t="s">
        <v>3171</v>
      </c>
      <c r="C2559" s="157">
        <v>237</v>
      </c>
    </row>
    <row r="2560" spans="2:3">
      <c r="B2560" s="156" t="s">
        <v>3361</v>
      </c>
      <c r="C2560" s="157">
        <v>8</v>
      </c>
    </row>
    <row r="2561" spans="2:3">
      <c r="B2561" s="156" t="s">
        <v>3362</v>
      </c>
      <c r="C2561" s="157">
        <v>667</v>
      </c>
    </row>
    <row r="2562" spans="2:3">
      <c r="B2562" s="156" t="s">
        <v>3363</v>
      </c>
      <c r="C2562" s="157">
        <v>1</v>
      </c>
    </row>
    <row r="2563" spans="2:3">
      <c r="B2563" s="156" t="s">
        <v>3175</v>
      </c>
      <c r="C2563" s="157">
        <v>2950</v>
      </c>
    </row>
    <row r="2564" spans="2:3">
      <c r="B2564" s="156" t="s">
        <v>3364</v>
      </c>
      <c r="C2564" s="157">
        <v>3</v>
      </c>
    </row>
    <row r="2565" spans="2:3">
      <c r="B2565" s="156" t="s">
        <v>3365</v>
      </c>
      <c r="C2565" s="157">
        <v>152</v>
      </c>
    </row>
    <row r="2566" spans="2:3">
      <c r="B2566" s="156" t="s">
        <v>3366</v>
      </c>
      <c r="C2566" s="157">
        <v>525</v>
      </c>
    </row>
    <row r="2567" spans="2:3">
      <c r="B2567" s="156" t="s">
        <v>3367</v>
      </c>
      <c r="C2567" s="157">
        <v>27</v>
      </c>
    </row>
    <row r="2568" spans="2:3">
      <c r="B2568" s="156" t="s">
        <v>3368</v>
      </c>
      <c r="C2568" s="157">
        <v>3287</v>
      </c>
    </row>
    <row r="2569" spans="2:3">
      <c r="B2569" s="156" t="s">
        <v>3369</v>
      </c>
      <c r="C2569" s="157">
        <v>1156</v>
      </c>
    </row>
    <row r="2570" spans="2:3">
      <c r="B2570" s="156" t="s">
        <v>3370</v>
      </c>
      <c r="C2570" s="157">
        <v>856</v>
      </c>
    </row>
    <row r="2571" spans="2:3">
      <c r="B2571" s="156" t="s">
        <v>3371</v>
      </c>
      <c r="C2571" s="157">
        <v>195</v>
      </c>
    </row>
    <row r="2572" spans="2:3">
      <c r="B2572" s="156" t="s">
        <v>3181</v>
      </c>
      <c r="C2572" s="157">
        <v>5034</v>
      </c>
    </row>
    <row r="2573" spans="2:3">
      <c r="B2573" s="156" t="s">
        <v>3372</v>
      </c>
      <c r="C2573" s="157">
        <v>1767</v>
      </c>
    </row>
    <row r="2574" spans="2:3">
      <c r="B2574" s="156" t="s">
        <v>3373</v>
      </c>
      <c r="C2574" s="157">
        <v>43</v>
      </c>
    </row>
    <row r="2575" spans="2:3">
      <c r="B2575" s="156" t="s">
        <v>3184</v>
      </c>
      <c r="C2575" s="157">
        <v>243</v>
      </c>
    </row>
    <row r="2576" spans="2:3">
      <c r="B2576" s="156" t="s">
        <v>3374</v>
      </c>
      <c r="C2576" s="157">
        <v>50</v>
      </c>
    </row>
    <row r="2577" spans="2:3">
      <c r="B2577" s="156" t="s">
        <v>3375</v>
      </c>
      <c r="C2577" s="157">
        <v>935</v>
      </c>
    </row>
    <row r="2578" spans="2:3">
      <c r="B2578" s="156" t="s">
        <v>3376</v>
      </c>
      <c r="C2578" s="157">
        <v>20</v>
      </c>
    </row>
    <row r="2579" spans="2:3">
      <c r="B2579" s="156" t="s">
        <v>3187</v>
      </c>
      <c r="C2579" s="157">
        <v>569</v>
      </c>
    </row>
    <row r="2580" spans="2:3">
      <c r="B2580" s="156" t="s">
        <v>3377</v>
      </c>
      <c r="C2580" s="157">
        <v>131</v>
      </c>
    </row>
    <row r="2581" spans="2:3">
      <c r="B2581" s="156" t="s">
        <v>3378</v>
      </c>
      <c r="C2581" s="157">
        <v>389</v>
      </c>
    </row>
    <row r="2582" spans="2:3">
      <c r="B2582" s="156" t="s">
        <v>3379</v>
      </c>
      <c r="C2582" s="157">
        <v>49</v>
      </c>
    </row>
    <row r="2583" spans="2:3">
      <c r="B2583" s="156" t="s">
        <v>3380</v>
      </c>
      <c r="C2583" s="157">
        <v>3183</v>
      </c>
    </row>
    <row r="2584" spans="2:3">
      <c r="B2584" s="156" t="s">
        <v>3381</v>
      </c>
      <c r="C2584" s="157">
        <v>637</v>
      </c>
    </row>
    <row r="2585" spans="2:3">
      <c r="B2585" s="156" t="s">
        <v>3382</v>
      </c>
      <c r="C2585" s="157">
        <v>88</v>
      </c>
    </row>
    <row r="2586" spans="2:3">
      <c r="B2586" s="156" t="s">
        <v>3383</v>
      </c>
      <c r="C2586" s="157">
        <v>3346</v>
      </c>
    </row>
    <row r="2587" spans="2:3">
      <c r="B2587" s="156" t="s">
        <v>3384</v>
      </c>
      <c r="C2587" s="157">
        <v>702</v>
      </c>
    </row>
    <row r="2588" spans="2:3">
      <c r="B2588" s="156" t="s">
        <v>3385</v>
      </c>
      <c r="C2588" s="157">
        <v>138</v>
      </c>
    </row>
    <row r="2589" spans="2:3">
      <c r="B2589" s="156" t="s">
        <v>3386</v>
      </c>
      <c r="C2589" s="157">
        <v>695</v>
      </c>
    </row>
    <row r="2590" spans="2:3">
      <c r="B2590" s="156" t="s">
        <v>3387</v>
      </c>
      <c r="C2590" s="157">
        <v>9170000</v>
      </c>
    </row>
    <row r="2591" spans="2:3">
      <c r="B2591" s="156" t="s">
        <v>3388</v>
      </c>
      <c r="C2591" s="157">
        <v>639</v>
      </c>
    </row>
    <row r="2592" spans="2:3">
      <c r="B2592" s="156" t="s">
        <v>3389</v>
      </c>
      <c r="C2592" s="157">
        <v>8</v>
      </c>
    </row>
    <row r="2593" spans="2:3">
      <c r="B2593" s="156" t="s">
        <v>3390</v>
      </c>
      <c r="C2593" s="157">
        <v>696</v>
      </c>
    </row>
    <row r="2594" spans="2:3">
      <c r="B2594" s="156" t="s">
        <v>3391</v>
      </c>
      <c r="C2594" s="157">
        <v>68</v>
      </c>
    </row>
    <row r="2595" spans="2:3">
      <c r="B2595" s="156" t="s">
        <v>3392</v>
      </c>
      <c r="C2595" s="157">
        <v>600</v>
      </c>
    </row>
    <row r="2596" spans="2:3">
      <c r="B2596" s="156" t="s">
        <v>3393</v>
      </c>
      <c r="C2596" s="157">
        <v>1569</v>
      </c>
    </row>
    <row r="2597" spans="2:3">
      <c r="B2597" s="156" t="s">
        <v>3203</v>
      </c>
      <c r="C2597" s="157">
        <v>344</v>
      </c>
    </row>
    <row r="2598" spans="2:3">
      <c r="B2598" s="156" t="s">
        <v>3207</v>
      </c>
      <c r="C2598" s="157">
        <v>37</v>
      </c>
    </row>
    <row r="2599" spans="2:3">
      <c r="B2599" s="156" t="s">
        <v>3394</v>
      </c>
      <c r="C2599" s="157">
        <v>167</v>
      </c>
    </row>
    <row r="2600" spans="2:3">
      <c r="B2600" s="156" t="s">
        <v>3395</v>
      </c>
      <c r="C2600" s="157">
        <v>79</v>
      </c>
    </row>
    <row r="2601" spans="2:3">
      <c r="B2601" s="156" t="s">
        <v>3210</v>
      </c>
      <c r="C2601" s="157">
        <v>363</v>
      </c>
    </row>
    <row r="2602" spans="2:3">
      <c r="B2602" s="156" t="s">
        <v>3212</v>
      </c>
      <c r="C2602" s="157">
        <v>946</v>
      </c>
    </row>
    <row r="2603" spans="2:3">
      <c r="B2603" s="156" t="s">
        <v>3396</v>
      </c>
      <c r="C2603" s="157">
        <v>208</v>
      </c>
    </row>
    <row r="2604" spans="2:3">
      <c r="B2604" s="156" t="s">
        <v>3215</v>
      </c>
      <c r="C2604" s="157">
        <v>716</v>
      </c>
    </row>
    <row r="2605" spans="2:3">
      <c r="B2605" s="156" t="s">
        <v>3217</v>
      </c>
      <c r="C2605" s="157">
        <v>440</v>
      </c>
    </row>
    <row r="2606" spans="2:3">
      <c r="B2606" s="156" t="s">
        <v>3219</v>
      </c>
      <c r="C2606" s="157">
        <v>515</v>
      </c>
    </row>
    <row r="2607" spans="2:3">
      <c r="B2607" s="156" t="s">
        <v>3397</v>
      </c>
      <c r="C2607" s="157">
        <v>110</v>
      </c>
    </row>
    <row r="2608" spans="2:3">
      <c r="B2608" s="156" t="s">
        <v>3221</v>
      </c>
      <c r="C2608" s="157">
        <v>493</v>
      </c>
    </row>
    <row r="2609" spans="2:3">
      <c r="B2609" s="156" t="s">
        <v>3398</v>
      </c>
      <c r="C2609" s="157">
        <v>198</v>
      </c>
    </row>
    <row r="2610" spans="2:3">
      <c r="B2610" s="156" t="s">
        <v>3399</v>
      </c>
      <c r="C2610" s="157">
        <v>404</v>
      </c>
    </row>
    <row r="2611" spans="2:3">
      <c r="B2611" s="156" t="s">
        <v>3400</v>
      </c>
      <c r="C2611" s="157">
        <v>108</v>
      </c>
    </row>
    <row r="2612" spans="2:3">
      <c r="B2612" s="156" t="s">
        <v>3401</v>
      </c>
      <c r="C2612" s="157">
        <v>214</v>
      </c>
    </row>
    <row r="2613" spans="2:3">
      <c r="B2613" s="156" t="s">
        <v>3226</v>
      </c>
      <c r="C2613" s="157">
        <v>2503</v>
      </c>
    </row>
    <row r="2614" spans="2:3">
      <c r="B2614" s="156" t="s">
        <v>3402</v>
      </c>
      <c r="C2614" s="157">
        <v>29</v>
      </c>
    </row>
    <row r="2615" spans="2:3">
      <c r="B2615" s="156" t="s">
        <v>3403</v>
      </c>
      <c r="C2615" s="157">
        <v>169</v>
      </c>
    </row>
    <row r="2616" spans="2:3">
      <c r="B2616" s="156" t="s">
        <v>3404</v>
      </c>
      <c r="C2616" s="157">
        <v>214</v>
      </c>
    </row>
    <row r="2617" spans="2:3">
      <c r="B2617" s="156" t="s">
        <v>3405</v>
      </c>
      <c r="C2617" s="157">
        <v>339</v>
      </c>
    </row>
    <row r="2618" spans="2:3">
      <c r="B2618" s="156" t="s">
        <v>3406</v>
      </c>
      <c r="C2618" s="157">
        <v>283200</v>
      </c>
    </row>
    <row r="2619" spans="2:3">
      <c r="B2619" s="156" t="s">
        <v>3407</v>
      </c>
      <c r="C2619" s="157">
        <v>12</v>
      </c>
    </row>
    <row r="2620" spans="2:3">
      <c r="B2620" s="156" t="s">
        <v>3408</v>
      </c>
      <c r="C2620" s="157">
        <v>177</v>
      </c>
    </row>
    <row r="2621" spans="2:3">
      <c r="B2621" s="156" t="s">
        <v>3409</v>
      </c>
      <c r="C2621" s="157">
        <v>82</v>
      </c>
    </row>
    <row r="2622" spans="2:3">
      <c r="B2622" s="156" t="s">
        <v>3410</v>
      </c>
      <c r="C2622" s="157">
        <v>272</v>
      </c>
    </row>
    <row r="2623" spans="2:3">
      <c r="B2623" s="156" t="s">
        <v>3411</v>
      </c>
      <c r="C2623" s="157">
        <v>301</v>
      </c>
    </row>
    <row r="2624" spans="2:3">
      <c r="B2624" s="156" t="s">
        <v>3412</v>
      </c>
      <c r="C2624" s="157">
        <v>644</v>
      </c>
    </row>
    <row r="2625" spans="2:3">
      <c r="B2625" s="156" t="s">
        <v>3237</v>
      </c>
      <c r="C2625" s="157">
        <v>142</v>
      </c>
    </row>
    <row r="2626" spans="2:3">
      <c r="B2626" s="156" t="s">
        <v>3413</v>
      </c>
      <c r="C2626" s="157">
        <v>150</v>
      </c>
    </row>
    <row r="2627" spans="2:3">
      <c r="B2627" s="156" t="s">
        <v>3414</v>
      </c>
      <c r="C2627" s="157">
        <v>1139</v>
      </c>
    </row>
    <row r="2628" spans="2:3">
      <c r="B2628" s="156" t="s">
        <v>3415</v>
      </c>
      <c r="C2628" s="157">
        <v>690</v>
      </c>
    </row>
    <row r="2629" spans="2:3">
      <c r="B2629" s="156" t="s">
        <v>3416</v>
      </c>
      <c r="C2629" s="157">
        <v>894</v>
      </c>
    </row>
    <row r="2630" spans="2:3">
      <c r="B2630" s="156" t="s">
        <v>3417</v>
      </c>
      <c r="C2630" s="157">
        <v>152</v>
      </c>
    </row>
    <row r="2631" spans="2:3">
      <c r="B2631" s="156" t="s">
        <v>3418</v>
      </c>
      <c r="C2631" s="157">
        <v>186</v>
      </c>
    </row>
    <row r="2632" spans="2:3">
      <c r="B2632" s="156" t="s">
        <v>3419</v>
      </c>
      <c r="C2632" s="157">
        <v>3800</v>
      </c>
    </row>
    <row r="2633" spans="2:3">
      <c r="B2633" s="156" t="s">
        <v>3420</v>
      </c>
      <c r="C2633" s="157">
        <v>701</v>
      </c>
    </row>
    <row r="2634" spans="2:3">
      <c r="B2634" s="156" t="s">
        <v>3421</v>
      </c>
      <c r="C2634" s="157">
        <v>229</v>
      </c>
    </row>
    <row r="2635" spans="2:3">
      <c r="B2635" s="156" t="s">
        <v>3422</v>
      </c>
      <c r="C2635" s="157">
        <v>284</v>
      </c>
    </row>
    <row r="2636" spans="2:3">
      <c r="B2636" s="156" t="s">
        <v>3423</v>
      </c>
      <c r="C2636" s="157">
        <v>26</v>
      </c>
    </row>
    <row r="2637" spans="2:3">
      <c r="B2637" s="156" t="s">
        <v>3424</v>
      </c>
      <c r="C2637" s="157">
        <v>264</v>
      </c>
    </row>
    <row r="2638" spans="2:3">
      <c r="B2638" s="156" t="s">
        <v>3425</v>
      </c>
      <c r="C2638" s="157">
        <v>180</v>
      </c>
    </row>
    <row r="2639" spans="2:3">
      <c r="B2639" s="156" t="s">
        <v>3426</v>
      </c>
      <c r="C2639" s="157">
        <v>1</v>
      </c>
    </row>
    <row r="2640" spans="2:3">
      <c r="B2640" s="156" t="s">
        <v>3427</v>
      </c>
      <c r="C2640" s="157">
        <v>395</v>
      </c>
    </row>
    <row r="2641" spans="2:3">
      <c r="B2641" s="156" t="s">
        <v>3428</v>
      </c>
      <c r="C2641" s="157">
        <v>53</v>
      </c>
    </row>
    <row r="2642" spans="2:3">
      <c r="B2642" s="156" t="s">
        <v>3429</v>
      </c>
      <c r="C2642" s="157">
        <v>62</v>
      </c>
    </row>
    <row r="2643" spans="2:3">
      <c r="B2643" s="156" t="s">
        <v>3430</v>
      </c>
      <c r="C2643" s="157">
        <v>521</v>
      </c>
    </row>
    <row r="2644" spans="2:3">
      <c r="B2644" s="156" t="s">
        <v>3431</v>
      </c>
      <c r="C2644" s="157">
        <v>1255</v>
      </c>
    </row>
    <row r="2645" spans="2:3">
      <c r="B2645" s="156" t="s">
        <v>3432</v>
      </c>
      <c r="C2645" s="157">
        <v>1189</v>
      </c>
    </row>
    <row r="2646" spans="2:3">
      <c r="B2646" s="156" t="s">
        <v>3433</v>
      </c>
      <c r="C2646" s="157">
        <v>3</v>
      </c>
    </row>
    <row r="2647" spans="2:3">
      <c r="B2647" s="156" t="s">
        <v>3434</v>
      </c>
      <c r="C2647" s="157">
        <v>650</v>
      </c>
    </row>
    <row r="2648" spans="2:3">
      <c r="B2648" s="156" t="s">
        <v>3435</v>
      </c>
      <c r="C2648" s="157">
        <v>1565</v>
      </c>
    </row>
    <row r="2649" spans="2:3">
      <c r="B2649" s="156" t="s">
        <v>3264</v>
      </c>
      <c r="C2649" s="157">
        <v>111</v>
      </c>
    </row>
    <row r="2650" spans="2:3">
      <c r="B2650" s="156" t="s">
        <v>3436</v>
      </c>
      <c r="C2650" s="157">
        <v>101</v>
      </c>
    </row>
    <row r="2651" spans="2:3">
      <c r="B2651" s="156" t="s">
        <v>3266</v>
      </c>
      <c r="C2651" s="157">
        <v>302</v>
      </c>
    </row>
    <row r="2652" spans="2:3">
      <c r="B2652" s="156" t="s">
        <v>3437</v>
      </c>
      <c r="C2652" s="157">
        <v>166</v>
      </c>
    </row>
    <row r="2653" spans="2:3">
      <c r="B2653" s="156" t="s">
        <v>3268</v>
      </c>
      <c r="C2653" s="157">
        <v>132</v>
      </c>
    </row>
    <row r="2654" spans="2:3">
      <c r="B2654" s="156" t="s">
        <v>3269</v>
      </c>
      <c r="C2654" s="157">
        <v>282</v>
      </c>
    </row>
    <row r="2655" spans="2:3">
      <c r="B2655" s="156" t="s">
        <v>3271</v>
      </c>
      <c r="C2655" s="157">
        <v>3735</v>
      </c>
    </row>
    <row r="2656" spans="2:3">
      <c r="B2656" s="156" t="s">
        <v>3438</v>
      </c>
      <c r="C2656" s="157">
        <v>14</v>
      </c>
    </row>
    <row r="2657" spans="2:3">
      <c r="B2657" s="156" t="s">
        <v>3274</v>
      </c>
      <c r="C2657" s="157">
        <v>266</v>
      </c>
    </row>
    <row r="2658" spans="2:3">
      <c r="B2658" s="156" t="s">
        <v>3439</v>
      </c>
      <c r="C2658" s="157">
        <v>155</v>
      </c>
    </row>
    <row r="2659" spans="2:3">
      <c r="B2659" s="156" t="s">
        <v>3440</v>
      </c>
      <c r="C2659" s="157">
        <v>500</v>
      </c>
    </row>
    <row r="2660" spans="2:3">
      <c r="B2660" s="156" t="s">
        <v>3441</v>
      </c>
      <c r="C2660" s="157">
        <v>343500</v>
      </c>
    </row>
    <row r="2661" spans="2:3">
      <c r="B2661" s="156" t="s">
        <v>3442</v>
      </c>
      <c r="C2661" s="157">
        <v>3</v>
      </c>
    </row>
    <row r="2662" spans="2:3">
      <c r="B2662" s="156" t="s">
        <v>3443</v>
      </c>
      <c r="C2662" s="157">
        <v>624</v>
      </c>
    </row>
    <row r="2663" spans="2:3">
      <c r="B2663" s="156" t="s">
        <v>3444</v>
      </c>
      <c r="C2663" s="157">
        <v>697</v>
      </c>
    </row>
    <row r="2664" spans="2:3">
      <c r="B2664" s="156" t="s">
        <v>3281</v>
      </c>
      <c r="C2664" s="157">
        <v>230</v>
      </c>
    </row>
    <row r="2665" spans="2:3">
      <c r="B2665" s="156" t="s">
        <v>3445</v>
      </c>
      <c r="C2665" s="157">
        <v>21</v>
      </c>
    </row>
    <row r="2666" spans="2:3">
      <c r="B2666" s="156" t="s">
        <v>3283</v>
      </c>
      <c r="C2666" s="157">
        <v>1529</v>
      </c>
    </row>
    <row r="2667" spans="2:3">
      <c r="B2667" s="156" t="s">
        <v>3446</v>
      </c>
      <c r="C2667" s="157">
        <v>162</v>
      </c>
    </row>
    <row r="2668" spans="2:3">
      <c r="B2668" s="156" t="s">
        <v>3447</v>
      </c>
      <c r="C2668" s="157">
        <v>2484</v>
      </c>
    </row>
    <row r="2669" spans="2:3">
      <c r="B2669" s="156" t="s">
        <v>3286</v>
      </c>
      <c r="C2669" s="157">
        <v>1542</v>
      </c>
    </row>
    <row r="2670" spans="2:3">
      <c r="B2670" s="156" t="s">
        <v>3448</v>
      </c>
      <c r="C2670" s="157">
        <v>634</v>
      </c>
    </row>
    <row r="2671" spans="2:3">
      <c r="B2671" s="156" t="s">
        <v>3449</v>
      </c>
      <c r="C2671" s="157">
        <v>86</v>
      </c>
    </row>
    <row r="2672" spans="2:3">
      <c r="B2672" s="156" t="s">
        <v>3450</v>
      </c>
      <c r="C2672" s="157">
        <v>463</v>
      </c>
    </row>
    <row r="2673" spans="2:3">
      <c r="B2673" s="156" t="s">
        <v>3290</v>
      </c>
      <c r="C2673" s="157">
        <v>795</v>
      </c>
    </row>
    <row r="2674" spans="2:3">
      <c r="B2674" s="156" t="s">
        <v>3451</v>
      </c>
      <c r="C2674" s="157">
        <v>22</v>
      </c>
    </row>
    <row r="2675" spans="2:3">
      <c r="B2675" s="156" t="s">
        <v>3452</v>
      </c>
      <c r="C2675" s="157">
        <v>41</v>
      </c>
    </row>
    <row r="2676" spans="2:3">
      <c r="B2676" s="156" t="s">
        <v>3453</v>
      </c>
      <c r="C2676" s="157">
        <v>259</v>
      </c>
    </row>
    <row r="2677" spans="2:3">
      <c r="B2677" s="156" t="s">
        <v>3454</v>
      </c>
      <c r="C2677" s="157">
        <v>73</v>
      </c>
    </row>
    <row r="2678" spans="2:3">
      <c r="B2678" s="156" t="s">
        <v>3455</v>
      </c>
      <c r="C2678" s="157">
        <v>18</v>
      </c>
    </row>
    <row r="2679" spans="2:3">
      <c r="B2679" s="156" t="s">
        <v>3456</v>
      </c>
      <c r="C2679" s="157">
        <v>1010</v>
      </c>
    </row>
    <row r="2680" spans="2:3">
      <c r="B2680" s="156" t="s">
        <v>3457</v>
      </c>
      <c r="C2680" s="157">
        <v>759</v>
      </c>
    </row>
    <row r="2681" spans="2:3">
      <c r="B2681" s="156" t="s">
        <v>3458</v>
      </c>
      <c r="C2681" s="157">
        <v>666</v>
      </c>
    </row>
    <row r="2682" spans="2:3">
      <c r="B2682" s="156" t="s">
        <v>3459</v>
      </c>
      <c r="C2682" s="157">
        <v>21</v>
      </c>
    </row>
    <row r="2683" spans="2:3">
      <c r="B2683" s="156" t="s">
        <v>3460</v>
      </c>
      <c r="C2683" s="157">
        <v>1571</v>
      </c>
    </row>
    <row r="2684" spans="2:3">
      <c r="B2684" s="156" t="s">
        <v>3302</v>
      </c>
      <c r="C2684" s="157">
        <v>372</v>
      </c>
    </row>
    <row r="2685" spans="2:3">
      <c r="B2685" s="156" t="s">
        <v>3306</v>
      </c>
      <c r="C2685" s="157">
        <v>1218</v>
      </c>
    </row>
    <row r="2686" spans="2:3">
      <c r="B2686" s="156" t="s">
        <v>3308</v>
      </c>
      <c r="C2686" s="157">
        <v>75</v>
      </c>
    </row>
    <row r="2687" spans="2:3">
      <c r="B2687" s="156" t="s">
        <v>3309</v>
      </c>
      <c r="C2687" s="157">
        <v>948</v>
      </c>
    </row>
    <row r="2688" spans="2:3">
      <c r="B2688" s="156" t="s">
        <v>3312</v>
      </c>
      <c r="C2688" s="157">
        <v>722</v>
      </c>
    </row>
    <row r="2689" spans="2:3">
      <c r="B2689" s="156" t="s">
        <v>3315</v>
      </c>
      <c r="C2689" s="157">
        <v>38</v>
      </c>
    </row>
    <row r="2690" spans="2:3">
      <c r="B2690" s="156" t="s">
        <v>3317</v>
      </c>
      <c r="C2690" s="157">
        <v>327</v>
      </c>
    </row>
    <row r="2691" spans="2:3">
      <c r="B2691" s="156" t="s">
        <v>3320</v>
      </c>
      <c r="C2691" s="157">
        <v>634</v>
      </c>
    </row>
    <row r="2692" spans="2:3">
      <c r="B2692" s="156" t="s">
        <v>3322</v>
      </c>
      <c r="C2692" s="157">
        <v>167</v>
      </c>
    </row>
    <row r="2693" spans="2:3">
      <c r="B2693" s="156" t="s">
        <v>3324</v>
      </c>
      <c r="C2693" s="157">
        <v>496</v>
      </c>
    </row>
    <row r="2694" spans="2:3">
      <c r="B2694" s="156" t="s">
        <v>3328</v>
      </c>
      <c r="C2694" s="157">
        <v>364</v>
      </c>
    </row>
    <row r="2695" spans="2:3">
      <c r="B2695" s="156" t="s">
        <v>2474</v>
      </c>
      <c r="C2695" s="157">
        <v>574</v>
      </c>
    </row>
    <row r="2696" spans="2:3">
      <c r="B2696" s="156" t="s">
        <v>3334</v>
      </c>
      <c r="C2696" s="157">
        <v>61</v>
      </c>
    </row>
    <row r="2697" spans="2:3">
      <c r="B2697" s="156" t="s">
        <v>3341</v>
      </c>
      <c r="C2697" s="157">
        <v>1024</v>
      </c>
    </row>
    <row r="2698" spans="2:3">
      <c r="B2698" s="156" t="s">
        <v>3343</v>
      </c>
      <c r="C2698" s="157">
        <v>299</v>
      </c>
    </row>
    <row r="2699" spans="2:3">
      <c r="B2699" s="156" t="s">
        <v>3346</v>
      </c>
      <c r="C2699" s="157">
        <v>332</v>
      </c>
    </row>
    <row r="2700" spans="2:3">
      <c r="B2700" s="156" t="s">
        <v>3348</v>
      </c>
      <c r="C2700" s="157">
        <v>302</v>
      </c>
    </row>
    <row r="2701" spans="2:3">
      <c r="B2701" s="156" t="s">
        <v>3351</v>
      </c>
      <c r="C2701" s="157">
        <v>187</v>
      </c>
    </row>
    <row r="2702" spans="2:3">
      <c r="B2702" s="156" t="s">
        <v>3352</v>
      </c>
      <c r="C2702" s="157">
        <v>609</v>
      </c>
    </row>
    <row r="2703" spans="2:3">
      <c r="B2703" s="156" t="s">
        <v>3354</v>
      </c>
      <c r="C2703" s="157">
        <v>569</v>
      </c>
    </row>
    <row r="2704" spans="2:3">
      <c r="B2704" s="156" t="s">
        <v>3356</v>
      </c>
      <c r="C2704" s="157">
        <v>472</v>
      </c>
    </row>
    <row r="2705" spans="2:3">
      <c r="B2705" s="156" t="s">
        <v>3361</v>
      </c>
      <c r="C2705" s="157">
        <v>602</v>
      </c>
    </row>
    <row r="2706" spans="2:3">
      <c r="B2706" s="156" t="s">
        <v>3363</v>
      </c>
      <c r="C2706" s="157">
        <v>3373</v>
      </c>
    </row>
    <row r="2707" spans="2:3">
      <c r="B2707" s="156" t="s">
        <v>3364</v>
      </c>
      <c r="C2707" s="157">
        <v>221</v>
      </c>
    </row>
    <row r="2708" spans="2:3">
      <c r="B2708" s="156" t="s">
        <v>3367</v>
      </c>
      <c r="C2708" s="157">
        <v>3184</v>
      </c>
    </row>
    <row r="2709" spans="2:3">
      <c r="B2709" s="156" t="s">
        <v>3371</v>
      </c>
      <c r="C2709" s="157">
        <v>989</v>
      </c>
    </row>
    <row r="2710" spans="2:3">
      <c r="B2710" s="156" t="s">
        <v>3373</v>
      </c>
      <c r="C2710" s="157">
        <v>1</v>
      </c>
    </row>
    <row r="2711" spans="2:3">
      <c r="B2711" s="156" t="s">
        <v>3374</v>
      </c>
      <c r="C2711" s="157">
        <v>899</v>
      </c>
    </row>
    <row r="2712" spans="2:3">
      <c r="B2712" s="156" t="s">
        <v>3376</v>
      </c>
      <c r="C2712" s="157">
        <v>9</v>
      </c>
    </row>
    <row r="2713" spans="2:3">
      <c r="B2713" s="156" t="s">
        <v>3378</v>
      </c>
      <c r="C2713" s="157">
        <v>417</v>
      </c>
    </row>
    <row r="2714" spans="2:3">
      <c r="B2714" s="156" t="s">
        <v>3382</v>
      </c>
      <c r="C2714" s="157">
        <v>784</v>
      </c>
    </row>
    <row r="2715" spans="2:3">
      <c r="B2715" s="156" t="s">
        <v>3389</v>
      </c>
      <c r="C2715" s="157">
        <v>623</v>
      </c>
    </row>
    <row r="2716" spans="2:3">
      <c r="B2716" s="156" t="s">
        <v>3392</v>
      </c>
      <c r="C2716" s="157">
        <v>57</v>
      </c>
    </row>
    <row r="2717" spans="2:3">
      <c r="B2717" s="156" t="s">
        <v>3395</v>
      </c>
      <c r="C2717" s="157">
        <v>541</v>
      </c>
    </row>
    <row r="2718" spans="2:3">
      <c r="B2718" s="156" t="s">
        <v>3461</v>
      </c>
      <c r="C2718" s="157">
        <v>304</v>
      </c>
    </row>
    <row r="2719" spans="2:3">
      <c r="B2719" s="156" t="s">
        <v>3397</v>
      </c>
      <c r="C2719" s="157">
        <v>569</v>
      </c>
    </row>
    <row r="2720" spans="2:3">
      <c r="B2720" s="156" t="s">
        <v>3399</v>
      </c>
      <c r="C2720" s="157">
        <v>179</v>
      </c>
    </row>
    <row r="2721" spans="2:3">
      <c r="B2721" s="156" t="s">
        <v>3401</v>
      </c>
      <c r="C2721" s="157">
        <v>2186</v>
      </c>
    </row>
    <row r="2722" spans="2:3">
      <c r="B2722" s="156" t="s">
        <v>3407</v>
      </c>
      <c r="C2722" s="157">
        <v>519</v>
      </c>
    </row>
    <row r="2723" spans="2:3">
      <c r="B2723" s="156" t="s">
        <v>3409</v>
      </c>
      <c r="C2723" s="157">
        <v>137</v>
      </c>
    </row>
    <row r="2724" spans="2:3">
      <c r="B2724" s="156" t="s">
        <v>3423</v>
      </c>
      <c r="C2724" s="157">
        <v>406</v>
      </c>
    </row>
    <row r="2725" spans="2:3">
      <c r="B2725" s="156" t="s">
        <v>3426</v>
      </c>
      <c r="C2725" s="157">
        <v>315</v>
      </c>
    </row>
    <row r="2726" spans="2:3">
      <c r="B2726" s="156" t="s">
        <v>3429</v>
      </c>
      <c r="C2726" s="157">
        <v>793</v>
      </c>
    </row>
    <row r="2727" spans="2:3">
      <c r="B2727" s="156" t="s">
        <v>3433</v>
      </c>
      <c r="C2727" s="157">
        <v>489</v>
      </c>
    </row>
    <row r="2728" spans="2:3">
      <c r="B2728" s="156" t="s">
        <v>3462</v>
      </c>
      <c r="C2728" s="157">
        <v>54</v>
      </c>
    </row>
    <row r="2729" spans="2:3">
      <c r="B2729" s="156" t="s">
        <v>3436</v>
      </c>
      <c r="C2729" s="157">
        <v>363</v>
      </c>
    </row>
    <row r="2730" spans="2:3">
      <c r="B2730" s="156" t="s">
        <v>3438</v>
      </c>
      <c r="C2730" s="157">
        <v>73</v>
      </c>
    </row>
    <row r="2731" spans="2:3">
      <c r="B2731" s="156" t="s">
        <v>3440</v>
      </c>
      <c r="C2731" s="157">
        <v>235500</v>
      </c>
    </row>
    <row r="2732" spans="2:3">
      <c r="B2732" s="156" t="s">
        <v>3442</v>
      </c>
      <c r="C2732" s="157">
        <v>530</v>
      </c>
    </row>
    <row r="2733" spans="2:3">
      <c r="B2733" s="156" t="s">
        <v>3445</v>
      </c>
      <c r="C2733" s="157">
        <v>162</v>
      </c>
    </row>
    <row r="2734" spans="2:3">
      <c r="B2734" s="156" t="s">
        <v>3446</v>
      </c>
      <c r="C2734" s="157">
        <v>2385</v>
      </c>
    </row>
    <row r="2735" spans="2:3">
      <c r="B2735" s="156" t="s">
        <v>3449</v>
      </c>
      <c r="C2735" s="157">
        <v>199</v>
      </c>
    </row>
    <row r="2736" spans="2:3">
      <c r="B2736" s="156" t="s">
        <v>3453</v>
      </c>
      <c r="C2736" s="157">
        <v>119</v>
      </c>
    </row>
    <row r="2737" spans="2:3">
      <c r="B2737" s="156" t="s">
        <v>3455</v>
      </c>
      <c r="C2737" s="157">
        <v>1033</v>
      </c>
    </row>
    <row r="2738" spans="2:3">
      <c r="B2738" s="156" t="s">
        <v>3459</v>
      </c>
      <c r="C2738" s="157">
        <v>1569</v>
      </c>
    </row>
    <row r="2739" spans="2:3">
      <c r="B2739" s="156" t="s">
        <v>3463</v>
      </c>
      <c r="C2739" s="157">
        <v>282</v>
      </c>
    </row>
    <row r="2740" spans="2:3">
      <c r="B2740" s="156" t="s">
        <v>3464</v>
      </c>
      <c r="C2740" s="157">
        <v>328</v>
      </c>
    </row>
    <row r="2741" spans="2:3">
      <c r="B2741" s="156" t="s">
        <v>3465</v>
      </c>
      <c r="C2741" s="157">
        <v>217</v>
      </c>
    </row>
    <row r="2742" spans="2:3">
      <c r="B2742" s="156" t="s">
        <v>3466</v>
      </c>
      <c r="C2742" s="157">
        <v>377</v>
      </c>
    </row>
    <row r="2743" spans="2:3">
      <c r="B2743" s="156" t="s">
        <v>3467</v>
      </c>
      <c r="C2743" s="157">
        <v>154</v>
      </c>
    </row>
    <row r="2744" spans="2:3">
      <c r="B2744" s="156" t="s">
        <v>3468</v>
      </c>
      <c r="C2744" s="157">
        <v>1858</v>
      </c>
    </row>
    <row r="2745" spans="2:3">
      <c r="B2745" s="156" t="s">
        <v>3469</v>
      </c>
      <c r="C2745" s="157">
        <v>1519</v>
      </c>
    </row>
    <row r="2746" spans="2:3">
      <c r="B2746" s="156" t="s">
        <v>3470</v>
      </c>
      <c r="C2746" s="157">
        <v>929</v>
      </c>
    </row>
    <row r="2747" spans="2:3">
      <c r="B2747" s="156" t="s">
        <v>3471</v>
      </c>
      <c r="C2747" s="157">
        <v>626</v>
      </c>
    </row>
    <row r="2748" spans="2:3">
      <c r="B2748" s="156" t="s">
        <v>3472</v>
      </c>
      <c r="C2748" s="157">
        <v>1159</v>
      </c>
    </row>
    <row r="2749" spans="2:3">
      <c r="B2749" s="156" t="s">
        <v>3473</v>
      </c>
      <c r="C2749" s="157">
        <v>193</v>
      </c>
    </row>
    <row r="2750" spans="2:3">
      <c r="B2750" s="156" t="s">
        <v>3474</v>
      </c>
      <c r="C2750" s="157">
        <v>766</v>
      </c>
    </row>
    <row r="2751" spans="2:3">
      <c r="B2751" s="156" t="s">
        <v>3475</v>
      </c>
      <c r="C2751" s="157">
        <v>102</v>
      </c>
    </row>
    <row r="2752" spans="2:3">
      <c r="B2752" s="156" t="s">
        <v>3476</v>
      </c>
      <c r="C2752" s="157">
        <v>770</v>
      </c>
    </row>
    <row r="2753" spans="2:3">
      <c r="B2753" s="156" t="s">
        <v>3477</v>
      </c>
      <c r="C2753" s="157">
        <v>95</v>
      </c>
    </row>
    <row r="2754" spans="2:3">
      <c r="B2754" s="156" t="s">
        <v>3478</v>
      </c>
      <c r="C2754" s="157">
        <v>686</v>
      </c>
    </row>
    <row r="2755" spans="2:3">
      <c r="B2755" s="156" t="s">
        <v>3479</v>
      </c>
      <c r="C2755" s="157">
        <v>624</v>
      </c>
    </row>
    <row r="2756" spans="2:3">
      <c r="B2756" s="156" t="s">
        <v>3480</v>
      </c>
      <c r="C2756" s="157">
        <v>2297</v>
      </c>
    </row>
    <row r="2757" spans="2:3">
      <c r="B2757" s="156" t="s">
        <v>3481</v>
      </c>
      <c r="C2757" s="157">
        <v>397</v>
      </c>
    </row>
    <row r="2758" spans="2:3">
      <c r="B2758" s="156" t="s">
        <v>3482</v>
      </c>
      <c r="C2758" s="157">
        <v>798</v>
      </c>
    </row>
    <row r="2759" spans="2:3">
      <c r="B2759" s="156" t="s">
        <v>3483</v>
      </c>
      <c r="C2759" s="157">
        <v>244</v>
      </c>
    </row>
    <row r="2760" spans="2:3">
      <c r="B2760" s="156" t="s">
        <v>3484</v>
      </c>
      <c r="C2760" s="157">
        <v>34200</v>
      </c>
    </row>
    <row r="2761" spans="2:3">
      <c r="B2761" s="156" t="s">
        <v>3485</v>
      </c>
      <c r="C2761" s="157">
        <v>948</v>
      </c>
    </row>
    <row r="2762" spans="2:3">
      <c r="B2762" s="156" t="s">
        <v>3486</v>
      </c>
      <c r="C2762" s="157">
        <v>8620000</v>
      </c>
    </row>
    <row r="2763" spans="2:3">
      <c r="B2763" s="156" t="s">
        <v>3487</v>
      </c>
      <c r="C2763" s="157">
        <v>95</v>
      </c>
    </row>
    <row r="2764" spans="2:3">
      <c r="B2764" s="156" t="s">
        <v>3488</v>
      </c>
      <c r="C2764" s="157">
        <v>291</v>
      </c>
    </row>
    <row r="2765" spans="2:3">
      <c r="B2765" s="156" t="s">
        <v>3489</v>
      </c>
      <c r="C2765" s="157">
        <v>715</v>
      </c>
    </row>
    <row r="2766" spans="2:3">
      <c r="B2766" s="156" t="s">
        <v>3490</v>
      </c>
      <c r="C2766" s="157">
        <v>169</v>
      </c>
    </row>
    <row r="2767" spans="2:3">
      <c r="B2767" s="156" t="s">
        <v>3491</v>
      </c>
      <c r="C2767" s="157">
        <v>146</v>
      </c>
    </row>
    <row r="2768" spans="2:3">
      <c r="B2768" s="156" t="s">
        <v>3492</v>
      </c>
      <c r="C2768" s="157">
        <v>482</v>
      </c>
    </row>
    <row r="2769" spans="2:3">
      <c r="B2769" s="156" t="s">
        <v>3493</v>
      </c>
      <c r="C2769" s="157">
        <v>140</v>
      </c>
    </row>
    <row r="2770" spans="2:3">
      <c r="B2770" s="156" t="s">
        <v>3494</v>
      </c>
      <c r="C2770" s="157">
        <v>13</v>
      </c>
    </row>
    <row r="2771" spans="2:3">
      <c r="B2771" s="156" t="s">
        <v>3495</v>
      </c>
      <c r="C2771" s="157">
        <v>7</v>
      </c>
    </row>
    <row r="2772" spans="2:3">
      <c r="B2772" s="156" t="s">
        <v>3496</v>
      </c>
      <c r="C2772" s="157">
        <v>94</v>
      </c>
    </row>
    <row r="2773" spans="2:3">
      <c r="B2773" s="156" t="s">
        <v>3497</v>
      </c>
      <c r="C2773" s="157">
        <v>178</v>
      </c>
    </row>
    <row r="2774" spans="2:3">
      <c r="B2774" s="156" t="s">
        <v>3498</v>
      </c>
      <c r="C2774" s="157">
        <v>714</v>
      </c>
    </row>
    <row r="2775" spans="2:3">
      <c r="B2775" s="156" t="s">
        <v>3499</v>
      </c>
      <c r="C2775" s="157">
        <v>624</v>
      </c>
    </row>
    <row r="2776" spans="2:3">
      <c r="B2776" s="156" t="s">
        <v>3500</v>
      </c>
      <c r="C2776" s="157">
        <v>1081</v>
      </c>
    </row>
    <row r="2777" spans="2:3">
      <c r="B2777" s="156" t="s">
        <v>3501</v>
      </c>
      <c r="C2777" s="157">
        <v>301</v>
      </c>
    </row>
    <row r="2778" spans="2:3">
      <c r="B2778" s="156" t="s">
        <v>3502</v>
      </c>
      <c r="C2778" s="157">
        <v>534</v>
      </c>
    </row>
    <row r="2779" spans="2:3">
      <c r="B2779" s="156" t="s">
        <v>3503</v>
      </c>
      <c r="C2779" s="157">
        <v>49</v>
      </c>
    </row>
    <row r="2780" spans="2:3">
      <c r="B2780" s="156" t="s">
        <v>3504</v>
      </c>
      <c r="C2780" s="157">
        <v>3765</v>
      </c>
    </row>
    <row r="2781" spans="2:3">
      <c r="B2781" s="156" t="s">
        <v>3505</v>
      </c>
      <c r="C2781" s="157">
        <v>291</v>
      </c>
    </row>
    <row r="2782" spans="2:3">
      <c r="B2782" s="156" t="s">
        <v>3506</v>
      </c>
      <c r="C2782" s="157">
        <v>2</v>
      </c>
    </row>
    <row r="2783" spans="2:3">
      <c r="B2783" s="156" t="s">
        <v>3507</v>
      </c>
      <c r="C2783" s="157">
        <v>95</v>
      </c>
    </row>
    <row r="2784" spans="2:3">
      <c r="B2784" s="156" t="s">
        <v>3508</v>
      </c>
      <c r="C2784" s="157">
        <v>736</v>
      </c>
    </row>
    <row r="2785" spans="2:3">
      <c r="B2785" s="156" t="s">
        <v>3509</v>
      </c>
      <c r="C2785" s="157">
        <v>368</v>
      </c>
    </row>
    <row r="2786" spans="2:3">
      <c r="B2786" s="156" t="s">
        <v>3510</v>
      </c>
      <c r="C2786" s="157">
        <v>306</v>
      </c>
    </row>
    <row r="2787" spans="2:3">
      <c r="B2787" s="156" t="s">
        <v>3511</v>
      </c>
      <c r="C2787" s="157">
        <v>10</v>
      </c>
    </row>
    <row r="2788" spans="2:3">
      <c r="B2788" s="156" t="s">
        <v>3512</v>
      </c>
      <c r="C2788" s="157">
        <v>235</v>
      </c>
    </row>
    <row r="2789" spans="2:3">
      <c r="B2789" s="156" t="s">
        <v>3513</v>
      </c>
      <c r="C2789" s="157">
        <v>659</v>
      </c>
    </row>
    <row r="2790" spans="2:3">
      <c r="B2790" s="156" t="s">
        <v>3514</v>
      </c>
      <c r="C2790" s="157">
        <v>90</v>
      </c>
    </row>
    <row r="2791" spans="2:3">
      <c r="B2791" s="156" t="s">
        <v>3515</v>
      </c>
      <c r="C2791" s="157">
        <v>1468</v>
      </c>
    </row>
    <row r="2792" spans="2:3">
      <c r="B2792" s="156" t="s">
        <v>3516</v>
      </c>
      <c r="C2792" s="157">
        <v>532</v>
      </c>
    </row>
    <row r="2793" spans="2:3">
      <c r="B2793" s="156" t="s">
        <v>3517</v>
      </c>
      <c r="C2793" s="157">
        <v>357</v>
      </c>
    </row>
    <row r="2794" spans="2:3">
      <c r="B2794" s="156" t="s">
        <v>3518</v>
      </c>
      <c r="C2794" s="157">
        <v>445</v>
      </c>
    </row>
    <row r="2795" spans="2:3">
      <c r="B2795" s="156" t="s">
        <v>3519</v>
      </c>
      <c r="C2795" s="157">
        <v>38</v>
      </c>
    </row>
    <row r="2796" spans="2:3">
      <c r="B2796" s="156" t="s">
        <v>3520</v>
      </c>
      <c r="C2796" s="157">
        <v>157</v>
      </c>
    </row>
    <row r="2797" spans="2:3">
      <c r="B2797" s="156" t="s">
        <v>3521</v>
      </c>
      <c r="C2797" s="157">
        <v>374</v>
      </c>
    </row>
    <row r="2798" spans="2:3">
      <c r="B2798" s="156" t="s">
        <v>3522</v>
      </c>
      <c r="C2798" s="157">
        <v>3738</v>
      </c>
    </row>
    <row r="2799" spans="2:3">
      <c r="B2799" s="156" t="s">
        <v>3523</v>
      </c>
      <c r="C2799" s="157">
        <v>306</v>
      </c>
    </row>
    <row r="2800" spans="2:3">
      <c r="B2800" s="156" t="s">
        <v>3524</v>
      </c>
      <c r="C2800" s="157">
        <v>497</v>
      </c>
    </row>
    <row r="2801" spans="2:3">
      <c r="B2801" s="156" t="s">
        <v>3525</v>
      </c>
      <c r="C2801" s="157">
        <v>376</v>
      </c>
    </row>
    <row r="2802" spans="2:3">
      <c r="B2802" s="156" t="s">
        <v>3526</v>
      </c>
      <c r="C2802" s="157">
        <v>392</v>
      </c>
    </row>
    <row r="2803" spans="2:3">
      <c r="B2803" s="156" t="s">
        <v>3527</v>
      </c>
      <c r="C2803" s="157">
        <v>43</v>
      </c>
    </row>
    <row r="2804" spans="2:3">
      <c r="B2804" s="156" t="s">
        <v>3528</v>
      </c>
      <c r="C2804" s="157">
        <v>221</v>
      </c>
    </row>
    <row r="2805" spans="2:3">
      <c r="B2805" s="156" t="s">
        <v>3529</v>
      </c>
      <c r="C2805" s="157">
        <v>230</v>
      </c>
    </row>
    <row r="2806" spans="2:3">
      <c r="B2806" s="156" t="s">
        <v>3530</v>
      </c>
      <c r="C2806" s="157">
        <v>170</v>
      </c>
    </row>
    <row r="2807" spans="2:3">
      <c r="B2807" s="156" t="s">
        <v>3531</v>
      </c>
      <c r="C2807" s="157">
        <v>430</v>
      </c>
    </row>
    <row r="2808" spans="2:3">
      <c r="B2808" s="156" t="s">
        <v>3532</v>
      </c>
      <c r="C2808" s="157">
        <v>40</v>
      </c>
    </row>
    <row r="2809" spans="2:3">
      <c r="B2809" s="156" t="s">
        <v>3533</v>
      </c>
      <c r="C2809" s="157">
        <v>69</v>
      </c>
    </row>
    <row r="2810" spans="2:3">
      <c r="B2810" s="156" t="s">
        <v>3534</v>
      </c>
      <c r="C2810" s="157">
        <v>22</v>
      </c>
    </row>
    <row r="2811" spans="2:3">
      <c r="B2811" s="156" t="s">
        <v>3535</v>
      </c>
      <c r="C2811" s="157">
        <v>111</v>
      </c>
    </row>
    <row r="2812" spans="2:3">
      <c r="B2812" s="156" t="s">
        <v>3536</v>
      </c>
      <c r="C2812" s="157">
        <v>155</v>
      </c>
    </row>
    <row r="2813" spans="2:3">
      <c r="B2813" s="156" t="s">
        <v>3537</v>
      </c>
      <c r="C2813" s="157">
        <v>354</v>
      </c>
    </row>
    <row r="2814" spans="2:3">
      <c r="B2814" s="156" t="s">
        <v>3538</v>
      </c>
      <c r="C2814" s="157">
        <v>284</v>
      </c>
    </row>
    <row r="2815" spans="2:3">
      <c r="B2815" s="156" t="s">
        <v>3539</v>
      </c>
      <c r="C2815" s="157">
        <v>113</v>
      </c>
    </row>
    <row r="2816" spans="2:3">
      <c r="B2816" s="156" t="s">
        <v>3540</v>
      </c>
      <c r="C2816" s="157">
        <v>136</v>
      </c>
    </row>
    <row r="2817" spans="2:3">
      <c r="B2817" s="156" t="s">
        <v>3541</v>
      </c>
      <c r="C2817" s="157">
        <v>151</v>
      </c>
    </row>
    <row r="2818" spans="2:3">
      <c r="B2818" s="156" t="s">
        <v>3542</v>
      </c>
      <c r="C2818" s="157">
        <v>638</v>
      </c>
    </row>
    <row r="2819" spans="2:3">
      <c r="B2819" s="156" t="s">
        <v>3543</v>
      </c>
      <c r="C2819" s="157">
        <v>29</v>
      </c>
    </row>
    <row r="2820" spans="2:3">
      <c r="B2820" s="156" t="s">
        <v>3544</v>
      </c>
      <c r="C2820" s="157">
        <v>1</v>
      </c>
    </row>
    <row r="2821" spans="2:3">
      <c r="B2821" s="156" t="s">
        <v>2475</v>
      </c>
      <c r="C2821" s="157">
        <v>931</v>
      </c>
    </row>
    <row r="2822" spans="2:3">
      <c r="B2822" s="156" t="s">
        <v>3545</v>
      </c>
      <c r="C2822" s="157">
        <v>35</v>
      </c>
    </row>
    <row r="2823" spans="2:3">
      <c r="B2823" s="156" t="s">
        <v>3546</v>
      </c>
      <c r="C2823" s="157">
        <v>281</v>
      </c>
    </row>
    <row r="2824" spans="2:3">
      <c r="B2824" s="156" t="s">
        <v>3547</v>
      </c>
      <c r="C2824" s="157">
        <v>22</v>
      </c>
    </row>
    <row r="2825" spans="2:3">
      <c r="B2825" s="156" t="s">
        <v>3548</v>
      </c>
      <c r="C2825" s="157">
        <v>206</v>
      </c>
    </row>
    <row r="2826" spans="2:3">
      <c r="B2826" s="156" t="s">
        <v>3549</v>
      </c>
      <c r="C2826" s="157">
        <v>53</v>
      </c>
    </row>
    <row r="2827" spans="2:3">
      <c r="B2827" s="156" t="s">
        <v>3550</v>
      </c>
      <c r="C2827" s="157">
        <v>30</v>
      </c>
    </row>
    <row r="2828" spans="2:3">
      <c r="B2828" s="156" t="s">
        <v>3551</v>
      </c>
      <c r="C2828" s="157">
        <v>59</v>
      </c>
    </row>
    <row r="2829" spans="2:3">
      <c r="B2829" s="156" t="s">
        <v>3552</v>
      </c>
      <c r="C2829" s="157">
        <v>52</v>
      </c>
    </row>
    <row r="2830" spans="2:3">
      <c r="B2830" s="156" t="s">
        <v>3553</v>
      </c>
      <c r="C2830" s="157">
        <v>256800</v>
      </c>
    </row>
    <row r="2831" spans="2:3">
      <c r="B2831" s="156" t="s">
        <v>3554</v>
      </c>
      <c r="C2831" s="157">
        <v>67</v>
      </c>
    </row>
    <row r="2832" spans="2:3">
      <c r="B2832" s="156" t="s">
        <v>3555</v>
      </c>
      <c r="C2832" s="157">
        <v>191</v>
      </c>
    </row>
    <row r="2833" spans="2:3">
      <c r="B2833" s="156" t="s">
        <v>3556</v>
      </c>
      <c r="C2833" s="157">
        <v>45</v>
      </c>
    </row>
    <row r="2834" spans="2:3">
      <c r="B2834" s="156" t="s">
        <v>3557</v>
      </c>
      <c r="C2834" s="157">
        <v>221</v>
      </c>
    </row>
    <row r="2835" spans="2:3">
      <c r="B2835" s="156" t="s">
        <v>3558</v>
      </c>
      <c r="C2835" s="157">
        <v>53</v>
      </c>
    </row>
    <row r="2836" spans="2:3">
      <c r="B2836" s="156" t="s">
        <v>3559</v>
      </c>
      <c r="C2836" s="157">
        <v>106</v>
      </c>
    </row>
    <row r="2837" spans="2:3">
      <c r="B2837" s="156" t="s">
        <v>3560</v>
      </c>
      <c r="C2837" s="157">
        <v>216</v>
      </c>
    </row>
    <row r="2838" spans="2:3">
      <c r="B2838" s="156" t="s">
        <v>3561</v>
      </c>
      <c r="C2838" s="157">
        <v>24</v>
      </c>
    </row>
    <row r="2839" spans="2:3">
      <c r="B2839" s="156" t="s">
        <v>3562</v>
      </c>
      <c r="C2839" s="157">
        <v>2</v>
      </c>
    </row>
    <row r="2840" spans="2:3">
      <c r="B2840" s="156" t="s">
        <v>3563</v>
      </c>
      <c r="C2840" s="157">
        <v>40</v>
      </c>
    </row>
    <row r="2841" spans="2:3">
      <c r="B2841" s="156" t="s">
        <v>3564</v>
      </c>
      <c r="C2841" s="157">
        <v>36</v>
      </c>
    </row>
    <row r="2842" spans="2:3">
      <c r="B2842" s="156" t="s">
        <v>3565</v>
      </c>
      <c r="C2842" s="157">
        <v>5</v>
      </c>
    </row>
    <row r="2843" spans="2:3">
      <c r="B2843" s="156" t="s">
        <v>3566</v>
      </c>
      <c r="C2843" s="157">
        <v>145</v>
      </c>
    </row>
    <row r="2844" spans="2:3">
      <c r="B2844" s="156" t="s">
        <v>3567</v>
      </c>
      <c r="C2844" s="157">
        <v>35</v>
      </c>
    </row>
    <row r="2845" spans="2:3">
      <c r="B2845" s="156" t="s">
        <v>3568</v>
      </c>
      <c r="C2845" s="157">
        <v>768</v>
      </c>
    </row>
    <row r="2846" spans="2:3">
      <c r="B2846" s="156" t="s">
        <v>3569</v>
      </c>
      <c r="C2846" s="157">
        <v>1</v>
      </c>
    </row>
    <row r="2847" spans="2:3">
      <c r="B2847" s="156" t="s">
        <v>3570</v>
      </c>
      <c r="C2847" s="157">
        <v>7</v>
      </c>
    </row>
    <row r="2848" spans="2:3">
      <c r="B2848" s="156" t="s">
        <v>3571</v>
      </c>
      <c r="C2848" s="157">
        <v>94</v>
      </c>
    </row>
    <row r="2849" spans="2:3">
      <c r="B2849" s="156" t="s">
        <v>3572</v>
      </c>
      <c r="C2849" s="157">
        <v>22</v>
      </c>
    </row>
    <row r="2850" spans="2:3">
      <c r="B2850" s="156" t="s">
        <v>3573</v>
      </c>
      <c r="C2850" s="157">
        <v>103</v>
      </c>
    </row>
    <row r="2851" spans="2:3">
      <c r="B2851" s="156" t="s">
        <v>3574</v>
      </c>
      <c r="C2851" s="157">
        <v>5</v>
      </c>
    </row>
    <row r="2852" spans="2:3">
      <c r="B2852" s="156" t="s">
        <v>3575</v>
      </c>
      <c r="C2852" s="157">
        <v>291</v>
      </c>
    </row>
    <row r="2853" spans="2:3">
      <c r="B2853" s="156" t="s">
        <v>3576</v>
      </c>
      <c r="C2853" s="157">
        <v>70</v>
      </c>
    </row>
    <row r="2854" spans="2:3">
      <c r="B2854" s="156" t="s">
        <v>3577</v>
      </c>
      <c r="C2854" s="157">
        <v>3</v>
      </c>
    </row>
    <row r="2855" spans="2:3">
      <c r="B2855" s="156" t="s">
        <v>3578</v>
      </c>
      <c r="C2855" s="157">
        <v>72</v>
      </c>
    </row>
    <row r="2856" spans="2:3">
      <c r="B2856" s="156" t="s">
        <v>3579</v>
      </c>
      <c r="C2856" s="157">
        <v>53</v>
      </c>
    </row>
    <row r="2857" spans="2:3">
      <c r="B2857" s="156" t="s">
        <v>3580</v>
      </c>
      <c r="C2857" s="157">
        <v>107</v>
      </c>
    </row>
    <row r="2858" spans="2:3">
      <c r="B2858" s="156" t="s">
        <v>3581</v>
      </c>
      <c r="C2858" s="157">
        <v>193</v>
      </c>
    </row>
    <row r="2859" spans="2:3">
      <c r="B2859" s="156" t="s">
        <v>3582</v>
      </c>
      <c r="C2859" s="157">
        <v>67</v>
      </c>
    </row>
    <row r="2860" spans="2:3">
      <c r="B2860" s="156" t="s">
        <v>3583</v>
      </c>
      <c r="C2860" s="157">
        <v>21500</v>
      </c>
    </row>
    <row r="2861" spans="2:3">
      <c r="B2861" s="156" t="s">
        <v>3584</v>
      </c>
      <c r="C2861" s="157">
        <v>39</v>
      </c>
    </row>
    <row r="2862" spans="2:3">
      <c r="B2862" s="156" t="s">
        <v>3585</v>
      </c>
      <c r="C2862" s="157">
        <v>56</v>
      </c>
    </row>
    <row r="2863" spans="2:3">
      <c r="B2863" s="156" t="s">
        <v>3586</v>
      </c>
      <c r="C2863" s="157">
        <v>239</v>
      </c>
    </row>
    <row r="2864" spans="2:3">
      <c r="B2864" s="156" t="s">
        <v>3587</v>
      </c>
      <c r="C2864" s="157">
        <v>30</v>
      </c>
    </row>
    <row r="2865" spans="2:3">
      <c r="B2865" s="156" t="s">
        <v>3588</v>
      </c>
      <c r="C2865" s="157">
        <v>217</v>
      </c>
    </row>
    <row r="2866" spans="2:3">
      <c r="B2866" s="156" t="s">
        <v>3589</v>
      </c>
      <c r="C2866" s="157">
        <v>113</v>
      </c>
    </row>
    <row r="2867" spans="2:3">
      <c r="B2867" s="156" t="s">
        <v>3590</v>
      </c>
      <c r="C2867" s="157">
        <v>1303</v>
      </c>
    </row>
    <row r="2868" spans="2:3">
      <c r="B2868" s="156" t="s">
        <v>3591</v>
      </c>
      <c r="C2868" s="157">
        <v>534</v>
      </c>
    </row>
    <row r="2869" spans="2:3">
      <c r="B2869" s="156" t="s">
        <v>3592</v>
      </c>
      <c r="C2869" s="157">
        <v>61</v>
      </c>
    </row>
    <row r="2870" spans="2:3">
      <c r="B2870" s="156" t="s">
        <v>3593</v>
      </c>
      <c r="C2870" s="157">
        <v>51</v>
      </c>
    </row>
    <row r="2871" spans="2:3">
      <c r="B2871" s="156" t="s">
        <v>3594</v>
      </c>
      <c r="C2871" s="157">
        <v>16</v>
      </c>
    </row>
    <row r="2872" spans="2:3">
      <c r="B2872" s="156" t="s">
        <v>3595</v>
      </c>
      <c r="C2872" s="157">
        <v>221</v>
      </c>
    </row>
    <row r="2873" spans="2:3">
      <c r="B2873" s="156" t="s">
        <v>3596</v>
      </c>
      <c r="C2873" s="157">
        <v>6</v>
      </c>
    </row>
    <row r="2874" spans="2:3">
      <c r="B2874" s="156" t="s">
        <v>3597</v>
      </c>
      <c r="C2874" s="157">
        <v>65</v>
      </c>
    </row>
    <row r="2875" spans="2:3">
      <c r="B2875" s="156" t="s">
        <v>3598</v>
      </c>
      <c r="C2875" s="157">
        <v>142</v>
      </c>
    </row>
    <row r="2876" spans="2:3">
      <c r="B2876" s="156" t="s">
        <v>3599</v>
      </c>
      <c r="C2876" s="157">
        <v>37</v>
      </c>
    </row>
    <row r="2877" spans="2:3">
      <c r="B2877" s="156" t="s">
        <v>3600</v>
      </c>
      <c r="C2877" s="157">
        <v>93</v>
      </c>
    </row>
    <row r="2878" spans="2:3">
      <c r="B2878" s="156" t="s">
        <v>3601</v>
      </c>
      <c r="C2878" s="157">
        <v>5</v>
      </c>
    </row>
    <row r="2879" spans="2:3">
      <c r="B2879" s="156" t="s">
        <v>3602</v>
      </c>
      <c r="C2879" s="157">
        <v>220</v>
      </c>
    </row>
    <row r="2880" spans="2:3">
      <c r="B2880" s="156" t="s">
        <v>3603</v>
      </c>
      <c r="C2880" s="157">
        <v>83</v>
      </c>
    </row>
    <row r="2881" spans="2:3">
      <c r="B2881" s="156" t="s">
        <v>3604</v>
      </c>
      <c r="C2881" s="157">
        <v>166</v>
      </c>
    </row>
    <row r="2882" spans="2:3">
      <c r="B2882" s="156" t="s">
        <v>3605</v>
      </c>
      <c r="C2882" s="157">
        <v>37</v>
      </c>
    </row>
    <row r="2883" spans="2:3">
      <c r="B2883" s="156" t="s">
        <v>3606</v>
      </c>
      <c r="C2883" s="157">
        <v>8</v>
      </c>
    </row>
    <row r="2884" spans="2:3">
      <c r="B2884" s="156" t="s">
        <v>3607</v>
      </c>
      <c r="C2884" s="157">
        <v>2600</v>
      </c>
    </row>
    <row r="2885" spans="2:3">
      <c r="B2885" s="156" t="s">
        <v>3608</v>
      </c>
      <c r="C2885" s="157">
        <v>2</v>
      </c>
    </row>
    <row r="2886" spans="2:3">
      <c r="B2886" s="156" t="s">
        <v>3609</v>
      </c>
      <c r="C2886" s="157">
        <v>3</v>
      </c>
    </row>
    <row r="2887" spans="2:3">
      <c r="B2887" s="156" t="s">
        <v>3610</v>
      </c>
      <c r="C2887" s="157">
        <v>12</v>
      </c>
    </row>
    <row r="2888" spans="2:3">
      <c r="B2888" s="156" t="s">
        <v>3611</v>
      </c>
      <c r="C2888" s="157">
        <v>64</v>
      </c>
    </row>
    <row r="2889" spans="2:3">
      <c r="B2889" s="156" t="s">
        <v>3612</v>
      </c>
      <c r="C2889" s="157">
        <v>5</v>
      </c>
    </row>
    <row r="2890" spans="2:3">
      <c r="B2890" s="156" t="s">
        <v>3613</v>
      </c>
      <c r="C2890" s="157">
        <v>65</v>
      </c>
    </row>
    <row r="2891" spans="2:3">
      <c r="B2891" s="156" t="s">
        <v>3614</v>
      </c>
      <c r="C2891" s="157">
        <v>8</v>
      </c>
    </row>
    <row r="2892" spans="2:3">
      <c r="B2892" s="156" t="s">
        <v>3615</v>
      </c>
      <c r="C2892" s="157">
        <v>17</v>
      </c>
    </row>
    <row r="2893" spans="2:3">
      <c r="B2893" s="156" t="s">
        <v>3616</v>
      </c>
      <c r="C2893" s="157">
        <v>62</v>
      </c>
    </row>
    <row r="2894" spans="2:3">
      <c r="B2894" s="156" t="s">
        <v>3617</v>
      </c>
      <c r="C2894" s="157">
        <v>35</v>
      </c>
    </row>
    <row r="2895" spans="2:3">
      <c r="B2895" s="156" t="s">
        <v>3618</v>
      </c>
      <c r="C2895" s="157">
        <v>15</v>
      </c>
    </row>
    <row r="2896" spans="2:3">
      <c r="B2896" s="156" t="s">
        <v>3619</v>
      </c>
      <c r="C2896" s="157">
        <v>174</v>
      </c>
    </row>
    <row r="2897" spans="2:3">
      <c r="B2897" s="156" t="s">
        <v>3620</v>
      </c>
      <c r="C2897" s="157">
        <v>184</v>
      </c>
    </row>
    <row r="2898" spans="2:3">
      <c r="B2898" s="156" t="s">
        <v>3621</v>
      </c>
      <c r="C2898" s="157">
        <v>74</v>
      </c>
    </row>
    <row r="2899" spans="2:3">
      <c r="B2899" s="156" t="s">
        <v>3622</v>
      </c>
      <c r="C2899" s="157">
        <v>143</v>
      </c>
    </row>
    <row r="2900" spans="2:3">
      <c r="B2900" s="156" t="s">
        <v>3623</v>
      </c>
      <c r="C2900" s="157">
        <v>104</v>
      </c>
    </row>
    <row r="2901" spans="2:3">
      <c r="B2901" s="156" t="s">
        <v>3624</v>
      </c>
      <c r="C2901" s="157">
        <v>237</v>
      </c>
    </row>
    <row r="2902" spans="2:3">
      <c r="B2902" s="156" t="s">
        <v>3625</v>
      </c>
      <c r="C2902" s="157">
        <v>7</v>
      </c>
    </row>
    <row r="2903" spans="2:3">
      <c r="B2903" s="156" t="s">
        <v>3626</v>
      </c>
      <c r="C2903" s="157">
        <v>128</v>
      </c>
    </row>
    <row r="2904" spans="2:3">
      <c r="B2904" s="156" t="s">
        <v>3627</v>
      </c>
      <c r="C2904" s="157">
        <v>1</v>
      </c>
    </row>
    <row r="2905" spans="2:3">
      <c r="B2905" s="156" t="s">
        <v>3628</v>
      </c>
      <c r="C2905" s="157">
        <v>46</v>
      </c>
    </row>
    <row r="2906" spans="2:3">
      <c r="B2906" s="156" t="s">
        <v>3629</v>
      </c>
      <c r="C2906" s="157">
        <v>32</v>
      </c>
    </row>
    <row r="2907" spans="2:3">
      <c r="B2907" s="156" t="s">
        <v>3630</v>
      </c>
      <c r="C2907" s="157">
        <v>4</v>
      </c>
    </row>
    <row r="2908" spans="2:3">
      <c r="B2908" s="156" t="s">
        <v>3631</v>
      </c>
      <c r="C2908" s="157">
        <v>168</v>
      </c>
    </row>
    <row r="2909" spans="2:3">
      <c r="B2909" s="156" t="s">
        <v>3632</v>
      </c>
      <c r="C2909" s="157">
        <v>163</v>
      </c>
    </row>
    <row r="2910" spans="2:3">
      <c r="B2910" s="156" t="s">
        <v>3633</v>
      </c>
      <c r="C2910" s="157">
        <v>2</v>
      </c>
    </row>
    <row r="2911" spans="2:3">
      <c r="B2911" s="156" t="s">
        <v>3634</v>
      </c>
      <c r="C2911" s="157">
        <v>5</v>
      </c>
    </row>
    <row r="2912" spans="2:3">
      <c r="B2912" s="156" t="s">
        <v>3635</v>
      </c>
      <c r="C2912" s="157">
        <v>91</v>
      </c>
    </row>
    <row r="2913" spans="2:3">
      <c r="B2913" s="156" t="s">
        <v>3636</v>
      </c>
      <c r="C2913" s="157">
        <v>13</v>
      </c>
    </row>
    <row r="2914" spans="2:3">
      <c r="B2914" s="156" t="s">
        <v>3637</v>
      </c>
      <c r="C2914" s="157">
        <v>1</v>
      </c>
    </row>
    <row r="2915" spans="2:3">
      <c r="B2915" s="156" t="s">
        <v>3638</v>
      </c>
      <c r="C2915" s="157">
        <v>21</v>
      </c>
    </row>
    <row r="2916" spans="2:3">
      <c r="B2916" s="156" t="s">
        <v>3639</v>
      </c>
      <c r="C2916" s="157">
        <v>2</v>
      </c>
    </row>
    <row r="2917" spans="2:3">
      <c r="B2917" s="156" t="s">
        <v>3640</v>
      </c>
      <c r="C2917" s="157">
        <v>18</v>
      </c>
    </row>
    <row r="2918" spans="2:3">
      <c r="B2918" s="156" t="s">
        <v>3641</v>
      </c>
      <c r="C2918" s="157">
        <v>3</v>
      </c>
    </row>
    <row r="2919" spans="2:3">
      <c r="B2919" s="156" t="s">
        <v>3642</v>
      </c>
      <c r="C2919" s="157">
        <v>38</v>
      </c>
    </row>
    <row r="2920" spans="2:3">
      <c r="B2920" s="156" t="s">
        <v>3643</v>
      </c>
      <c r="C2920" s="157">
        <v>3</v>
      </c>
    </row>
    <row r="2921" spans="2:3">
      <c r="B2921" s="156" t="s">
        <v>3644</v>
      </c>
      <c r="C2921" s="157">
        <v>4</v>
      </c>
    </row>
    <row r="2922" spans="2:3">
      <c r="B2922" s="156" t="s">
        <v>3645</v>
      </c>
      <c r="C2922" s="157">
        <v>6</v>
      </c>
    </row>
    <row r="2923" spans="2:3">
      <c r="B2923" s="156" t="s">
        <v>3646</v>
      </c>
      <c r="C2923" s="157">
        <v>63</v>
      </c>
    </row>
    <row r="2924" spans="2:3">
      <c r="B2924" s="156" t="s">
        <v>3647</v>
      </c>
      <c r="C2924" s="157">
        <v>1</v>
      </c>
    </row>
    <row r="2925" spans="2:3">
      <c r="B2925" s="156" t="s">
        <v>3499</v>
      </c>
      <c r="C2925" s="158">
        <v>798</v>
      </c>
    </row>
    <row r="2926" spans="2:3">
      <c r="B2926" s="156" t="s">
        <v>3506</v>
      </c>
      <c r="C2926" s="158">
        <v>806</v>
      </c>
    </row>
    <row r="2927" spans="2:3">
      <c r="B2927" s="156" t="s">
        <v>3549</v>
      </c>
      <c r="C2927" s="158">
        <v>17</v>
      </c>
    </row>
    <row r="2928" spans="2:3">
      <c r="B2928" s="156" t="s">
        <v>3550</v>
      </c>
      <c r="C2928" s="158">
        <v>1079</v>
      </c>
    </row>
    <row r="2929" spans="2:3">
      <c r="B2929" s="156" t="s">
        <v>3551</v>
      </c>
      <c r="C2929" s="158">
        <v>3030</v>
      </c>
    </row>
    <row r="2930" spans="2:3">
      <c r="B2930" s="156" t="s">
        <v>3557</v>
      </c>
      <c r="C2930" s="158">
        <v>22</v>
      </c>
    </row>
    <row r="2931" spans="2:3">
      <c r="B2931" s="156" t="s">
        <v>3558</v>
      </c>
      <c r="C2931" s="158">
        <v>210</v>
      </c>
    </row>
    <row r="2932" spans="2:3">
      <c r="B2932" s="156" t="s">
        <v>3559</v>
      </c>
      <c r="C2932" s="158">
        <v>418</v>
      </c>
    </row>
    <row r="2933" spans="2:3">
      <c r="B2933" s="156" t="s">
        <v>3560</v>
      </c>
      <c r="C2933" s="158">
        <v>841</v>
      </c>
    </row>
    <row r="2934" spans="2:3">
      <c r="B2934" s="156" t="s">
        <v>3561</v>
      </c>
      <c r="C2934" s="158">
        <v>89</v>
      </c>
    </row>
    <row r="2935" spans="2:3">
      <c r="B2935" s="156" t="s">
        <v>3562</v>
      </c>
      <c r="C2935" s="158">
        <v>64</v>
      </c>
    </row>
    <row r="2936" spans="2:3">
      <c r="B2936" s="156" t="s">
        <v>3563</v>
      </c>
      <c r="C2936" s="158">
        <v>119</v>
      </c>
    </row>
    <row r="2937" spans="2:3">
      <c r="B2937" s="156" t="s">
        <v>3564</v>
      </c>
      <c r="C2937" s="158">
        <v>276</v>
      </c>
    </row>
    <row r="2938" spans="2:3">
      <c r="B2938" s="156" t="s">
        <v>3565</v>
      </c>
      <c r="C2938" s="158">
        <v>54</v>
      </c>
    </row>
    <row r="2939" spans="2:3">
      <c r="B2939" s="156" t="s">
        <v>3566</v>
      </c>
      <c r="C2939" s="158">
        <v>324</v>
      </c>
    </row>
    <row r="2940" spans="2:3">
      <c r="B2940" s="156" t="s">
        <v>3567</v>
      </c>
      <c r="C2940" s="158">
        <v>309</v>
      </c>
    </row>
    <row r="2941" spans="2:3">
      <c r="B2941" s="156" t="s">
        <v>3568</v>
      </c>
      <c r="C2941" s="158">
        <v>63</v>
      </c>
    </row>
    <row r="2942" spans="2:3">
      <c r="B2942" s="156" t="s">
        <v>3569</v>
      </c>
      <c r="C2942" s="158">
        <v>53</v>
      </c>
    </row>
    <row r="2943" spans="2:3">
      <c r="B2943" s="156" t="s">
        <v>3570</v>
      </c>
      <c r="C2943" s="158">
        <v>179</v>
      </c>
    </row>
    <row r="2944" spans="2:3">
      <c r="B2944" s="156" t="s">
        <v>3571</v>
      </c>
      <c r="C2944" s="158">
        <v>135</v>
      </c>
    </row>
    <row r="2945" spans="2:3">
      <c r="B2945" s="156" t="s">
        <v>3572</v>
      </c>
      <c r="C2945" s="158">
        <v>104</v>
      </c>
    </row>
    <row r="2946" spans="2:3">
      <c r="B2946" s="156" t="s">
        <v>3573</v>
      </c>
      <c r="C2946" s="158">
        <v>261</v>
      </c>
    </row>
    <row r="2947" spans="2:3">
      <c r="B2947" s="156" t="s">
        <v>3574</v>
      </c>
      <c r="C2947" s="158">
        <v>1273</v>
      </c>
    </row>
    <row r="2948" spans="2:3">
      <c r="B2948" s="156" t="s">
        <v>3575</v>
      </c>
      <c r="C2948" s="158">
        <v>472</v>
      </c>
    </row>
    <row r="2949" spans="2:3">
      <c r="B2949" s="156" t="s">
        <v>3577</v>
      </c>
      <c r="C2949" s="158">
        <v>48</v>
      </c>
    </row>
    <row r="2950" spans="2:3">
      <c r="B2950" s="156" t="s">
        <v>3578</v>
      </c>
      <c r="C2950" s="158">
        <v>42</v>
      </c>
    </row>
    <row r="2951" spans="2:3">
      <c r="B2951" s="156" t="s">
        <v>3579</v>
      </c>
      <c r="C2951" s="158">
        <v>206</v>
      </c>
    </row>
    <row r="2952" spans="2:3">
      <c r="B2952" s="156" t="s">
        <v>3580</v>
      </c>
      <c r="C2952" s="158">
        <v>1687</v>
      </c>
    </row>
    <row r="2953" spans="2:3">
      <c r="B2953" s="156" t="s">
        <v>3581</v>
      </c>
      <c r="C2953" s="158">
        <v>344</v>
      </c>
    </row>
    <row r="2954" spans="2:3">
      <c r="B2954" s="156" t="s">
        <v>3582</v>
      </c>
      <c r="C2954" s="158">
        <v>43</v>
      </c>
    </row>
    <row r="2955" spans="2:3">
      <c r="B2955" s="156" t="s">
        <v>3583</v>
      </c>
      <c r="C2955" s="158">
        <v>132500</v>
      </c>
    </row>
    <row r="2956" spans="2:3">
      <c r="B2956" s="156" t="s">
        <v>3584</v>
      </c>
      <c r="C2956" s="158">
        <v>561</v>
      </c>
    </row>
    <row r="2957" spans="2:3">
      <c r="B2957" s="156" t="s">
        <v>3585</v>
      </c>
      <c r="C2957" s="158">
        <v>502</v>
      </c>
    </row>
    <row r="2958" spans="2:3">
      <c r="B2958" s="156" t="s">
        <v>3586</v>
      </c>
      <c r="C2958" s="158">
        <v>959</v>
      </c>
    </row>
    <row r="2959" spans="2:3">
      <c r="B2959" s="156" t="s">
        <v>3587</v>
      </c>
      <c r="C2959" s="158">
        <v>930</v>
      </c>
    </row>
    <row r="2960" spans="2:3">
      <c r="B2960" s="156" t="s">
        <v>3588</v>
      </c>
      <c r="C2960" s="158">
        <v>429</v>
      </c>
    </row>
    <row r="2961" spans="2:3">
      <c r="B2961" s="156" t="s">
        <v>3589</v>
      </c>
      <c r="C2961" s="158">
        <v>2232</v>
      </c>
    </row>
    <row r="2962" spans="2:3">
      <c r="B2962" s="156" t="s">
        <v>3590</v>
      </c>
      <c r="C2962" s="158">
        <v>1071</v>
      </c>
    </row>
    <row r="2963" spans="2:3">
      <c r="B2963" s="156" t="s">
        <v>3591</v>
      </c>
      <c r="C2963" s="158">
        <v>3186</v>
      </c>
    </row>
    <row r="2964" spans="2:3">
      <c r="B2964" s="156" t="s">
        <v>3592</v>
      </c>
      <c r="C2964" s="158">
        <v>294</v>
      </c>
    </row>
    <row r="2965" spans="2:3">
      <c r="B2965" s="156" t="s">
        <v>3593</v>
      </c>
      <c r="C2965" s="158">
        <v>70</v>
      </c>
    </row>
    <row r="2966" spans="2:3">
      <c r="B2966" s="156" t="s">
        <v>3594</v>
      </c>
      <c r="C2966" s="158">
        <v>2228</v>
      </c>
    </row>
    <row r="2967" spans="2:3">
      <c r="B2967" s="156" t="s">
        <v>3595</v>
      </c>
      <c r="C2967" s="158">
        <v>383</v>
      </c>
    </row>
    <row r="2968" spans="2:3">
      <c r="B2968" s="156" t="s">
        <v>3596</v>
      </c>
      <c r="C2968" s="158">
        <v>235</v>
      </c>
    </row>
    <row r="2969" spans="2:3">
      <c r="B2969" s="156" t="s">
        <v>3597</v>
      </c>
      <c r="C2969" s="158">
        <v>367</v>
      </c>
    </row>
    <row r="2970" spans="2:3">
      <c r="B2970" s="156" t="s">
        <v>3598</v>
      </c>
      <c r="C2970" s="158">
        <v>20</v>
      </c>
    </row>
    <row r="2971" spans="2:3">
      <c r="B2971" s="156" t="s">
        <v>3599</v>
      </c>
      <c r="C2971" s="158">
        <v>315</v>
      </c>
    </row>
    <row r="2972" spans="2:3">
      <c r="B2972" s="156" t="s">
        <v>3600</v>
      </c>
      <c r="C2972" s="158">
        <v>417</v>
      </c>
    </row>
    <row r="2973" spans="2:3">
      <c r="B2973" s="156" t="s">
        <v>3601</v>
      </c>
      <c r="C2973" s="158">
        <v>15</v>
      </c>
    </row>
    <row r="2974" spans="2:3">
      <c r="B2974" s="156" t="s">
        <v>3602</v>
      </c>
      <c r="C2974" s="158">
        <v>889</v>
      </c>
    </row>
    <row r="2975" spans="2:3">
      <c r="B2975" s="156" t="s">
        <v>3603</v>
      </c>
      <c r="C2975" s="158">
        <v>1018</v>
      </c>
    </row>
    <row r="2976" spans="2:3">
      <c r="B2976" s="156" t="s">
        <v>3604</v>
      </c>
      <c r="C2976" s="158">
        <v>79</v>
      </c>
    </row>
    <row r="2977" spans="2:3">
      <c r="B2977" s="156" t="s">
        <v>3605</v>
      </c>
      <c r="C2977" s="158">
        <v>23</v>
      </c>
    </row>
    <row r="2978" spans="2:3">
      <c r="B2978" s="156" t="s">
        <v>3606</v>
      </c>
      <c r="C2978" s="158">
        <v>121</v>
      </c>
    </row>
    <row r="2979" spans="2:3">
      <c r="B2979" s="156" t="s">
        <v>3607</v>
      </c>
      <c r="C2979" s="158">
        <v>84400</v>
      </c>
    </row>
    <row r="2980" spans="2:3">
      <c r="B2980" s="156" t="s">
        <v>3608</v>
      </c>
      <c r="C2980" s="158">
        <v>159</v>
      </c>
    </row>
    <row r="2981" spans="2:3">
      <c r="B2981" s="156" t="s">
        <v>3609</v>
      </c>
      <c r="C2981" s="158">
        <v>535</v>
      </c>
    </row>
    <row r="2982" spans="2:3">
      <c r="B2982" s="156" t="s">
        <v>3610</v>
      </c>
      <c r="C2982" s="158">
        <v>384</v>
      </c>
    </row>
    <row r="2983" spans="2:3">
      <c r="B2983" s="156" t="s">
        <v>3612</v>
      </c>
      <c r="C2983" s="158">
        <v>2</v>
      </c>
    </row>
    <row r="2984" spans="2:3">
      <c r="B2984" s="156" t="s">
        <v>3613</v>
      </c>
      <c r="C2984" s="158">
        <v>395</v>
      </c>
    </row>
    <row r="2985" spans="2:3">
      <c r="B2985" s="156" t="s">
        <v>3614</v>
      </c>
      <c r="C2985" s="158">
        <v>603</v>
      </c>
    </row>
    <row r="2986" spans="2:3">
      <c r="B2986" s="156" t="s">
        <v>3615</v>
      </c>
      <c r="C2986" s="158">
        <v>68</v>
      </c>
    </row>
    <row r="2987" spans="2:3">
      <c r="B2987" s="156" t="s">
        <v>3616</v>
      </c>
      <c r="C2987" s="158">
        <v>51</v>
      </c>
    </row>
    <row r="2988" spans="2:3">
      <c r="B2988" s="156" t="s">
        <v>3617</v>
      </c>
      <c r="C2988" s="158">
        <v>519</v>
      </c>
    </row>
    <row r="2989" spans="2:3">
      <c r="B2989" s="156" t="s">
        <v>3618</v>
      </c>
      <c r="C2989" s="158">
        <v>492</v>
      </c>
    </row>
    <row r="2990" spans="2:3">
      <c r="B2990" s="156" t="s">
        <v>3619</v>
      </c>
      <c r="C2990" s="158">
        <v>2838</v>
      </c>
    </row>
    <row r="2991" spans="2:3">
      <c r="B2991" s="156" t="s">
        <v>3620</v>
      </c>
      <c r="C2991" s="158">
        <v>496</v>
      </c>
    </row>
    <row r="2992" spans="2:3">
      <c r="B2992" s="156" t="s">
        <v>3621</v>
      </c>
      <c r="C2992" s="158">
        <v>571</v>
      </c>
    </row>
    <row r="2993" spans="2:3">
      <c r="B2993" s="156" t="s">
        <v>3622</v>
      </c>
      <c r="C2993" s="158">
        <v>27</v>
      </c>
    </row>
    <row r="2994" spans="2:3">
      <c r="B2994" s="156" t="s">
        <v>3623</v>
      </c>
      <c r="C2994" s="158">
        <v>251</v>
      </c>
    </row>
    <row r="2995" spans="2:3">
      <c r="B2995" s="156" t="s">
        <v>3624</v>
      </c>
      <c r="C2995" s="158">
        <v>1495</v>
      </c>
    </row>
    <row r="2996" spans="2:3">
      <c r="B2996" s="156" t="s">
        <v>3625</v>
      </c>
      <c r="C2996" s="158">
        <v>123</v>
      </c>
    </row>
    <row r="2997" spans="2:3">
      <c r="B2997" s="156" t="s">
        <v>3626</v>
      </c>
      <c r="C2997" s="158">
        <v>256</v>
      </c>
    </row>
    <row r="2998" spans="2:3">
      <c r="B2998" s="156" t="s">
        <v>3627</v>
      </c>
      <c r="C2998" s="158">
        <v>478</v>
      </c>
    </row>
    <row r="2999" spans="2:3">
      <c r="B2999" s="156" t="s">
        <v>3628</v>
      </c>
      <c r="C2999" s="158">
        <v>864</v>
      </c>
    </row>
    <row r="3000" spans="2:3">
      <c r="B3000" s="156" t="s">
        <v>3629</v>
      </c>
      <c r="C3000" s="158">
        <v>352</v>
      </c>
    </row>
    <row r="3001" spans="2:3">
      <c r="B3001" s="156" t="s">
        <v>3630</v>
      </c>
      <c r="C3001" s="158">
        <v>95</v>
      </c>
    </row>
    <row r="3002" spans="2:3">
      <c r="B3002" s="156" t="s">
        <v>3631</v>
      </c>
      <c r="C3002" s="158">
        <v>1146</v>
      </c>
    </row>
    <row r="3003" spans="2:3">
      <c r="B3003" s="156" t="s">
        <v>3632</v>
      </c>
      <c r="C3003" s="158">
        <v>347</v>
      </c>
    </row>
    <row r="3004" spans="2:3">
      <c r="B3004" s="156" t="s">
        <v>3633</v>
      </c>
      <c r="C3004" s="158">
        <v>543</v>
      </c>
    </row>
    <row r="3005" spans="2:3">
      <c r="B3005" s="156" t="s">
        <v>3634</v>
      </c>
      <c r="C3005" s="158">
        <v>872</v>
      </c>
    </row>
    <row r="3006" spans="2:3">
      <c r="B3006" s="156" t="s">
        <v>3648</v>
      </c>
      <c r="C3006" s="158">
        <v>162</v>
      </c>
    </row>
    <row r="3007" spans="2:3">
      <c r="B3007" s="156" t="s">
        <v>3635</v>
      </c>
      <c r="C3007" s="158">
        <v>269</v>
      </c>
    </row>
    <row r="3008" spans="2:3">
      <c r="B3008" s="156" t="s">
        <v>3636</v>
      </c>
      <c r="C3008" s="158">
        <v>440</v>
      </c>
    </row>
    <row r="3009" spans="2:3">
      <c r="B3009" s="156" t="s">
        <v>3637</v>
      </c>
      <c r="C3009" s="158">
        <v>838</v>
      </c>
    </row>
    <row r="3010" spans="2:3">
      <c r="B3010" s="156" t="s">
        <v>3638</v>
      </c>
      <c r="C3010" s="158">
        <v>158</v>
      </c>
    </row>
    <row r="3011" spans="2:3">
      <c r="B3011" s="156" t="s">
        <v>3639</v>
      </c>
      <c r="C3011" s="158">
        <v>201</v>
      </c>
    </row>
    <row r="3012" spans="2:3">
      <c r="B3012" s="156" t="s">
        <v>3640</v>
      </c>
      <c r="C3012" s="158">
        <v>743</v>
      </c>
    </row>
    <row r="3013" spans="2:3">
      <c r="B3013" s="156" t="s">
        <v>3641</v>
      </c>
      <c r="C3013" s="158">
        <v>3516</v>
      </c>
    </row>
    <row r="3014" spans="2:3">
      <c r="B3014" s="156" t="s">
        <v>3642</v>
      </c>
      <c r="C3014" s="158">
        <v>1398</v>
      </c>
    </row>
    <row r="3015" spans="2:3">
      <c r="B3015" s="156" t="s">
        <v>3643</v>
      </c>
      <c r="C3015" s="158">
        <v>316</v>
      </c>
    </row>
    <row r="3016" spans="2:3">
      <c r="B3016" s="156" t="s">
        <v>3644</v>
      </c>
      <c r="C3016" s="158">
        <v>56</v>
      </c>
    </row>
    <row r="3017" spans="2:3">
      <c r="B3017" s="156" t="s">
        <v>3645</v>
      </c>
      <c r="C3017" s="158">
        <v>515</v>
      </c>
    </row>
    <row r="3018" spans="2:3">
      <c r="B3018" s="156" t="s">
        <v>3646</v>
      </c>
      <c r="C3018" s="158">
        <v>714</v>
      </c>
    </row>
    <row r="3019" spans="2:3">
      <c r="B3019" s="156" t="s">
        <v>3647</v>
      </c>
      <c r="C3019" s="158">
        <v>2</v>
      </c>
    </row>
    <row r="3020" spans="2:3">
      <c r="B3020" s="156" t="s">
        <v>3649</v>
      </c>
      <c r="C3020" s="158">
        <v>550</v>
      </c>
    </row>
    <row r="3021" spans="2:3">
      <c r="B3021" s="156" t="s">
        <v>3650</v>
      </c>
      <c r="C3021" s="158">
        <v>185</v>
      </c>
    </row>
    <row r="3022" spans="2:3">
      <c r="B3022" s="156" t="s">
        <v>3651</v>
      </c>
      <c r="C3022" s="158">
        <v>306</v>
      </c>
    </row>
    <row r="3023" spans="2:3">
      <c r="B3023" s="156" t="s">
        <v>3652</v>
      </c>
      <c r="C3023" s="158">
        <v>85</v>
      </c>
    </row>
    <row r="3024" spans="2:3">
      <c r="B3024" s="156" t="s">
        <v>3653</v>
      </c>
      <c r="C3024" s="158">
        <v>91</v>
      </c>
    </row>
    <row r="3025" spans="2:3">
      <c r="B3025" s="156" t="s">
        <v>3654</v>
      </c>
      <c r="C3025" s="158">
        <v>218</v>
      </c>
    </row>
    <row r="3026" spans="2:3">
      <c r="B3026" s="156" t="s">
        <v>3655</v>
      </c>
      <c r="C3026" s="158">
        <v>917</v>
      </c>
    </row>
    <row r="3027" spans="2:3">
      <c r="B3027" s="156" t="s">
        <v>3656</v>
      </c>
      <c r="C3027" s="158">
        <v>1786</v>
      </c>
    </row>
    <row r="3028" spans="2:3">
      <c r="B3028" s="156" t="s">
        <v>3657</v>
      </c>
      <c r="C3028" s="158">
        <v>494</v>
      </c>
    </row>
    <row r="3029" spans="2:3">
      <c r="B3029" s="156" t="s">
        <v>3658</v>
      </c>
      <c r="C3029" s="158">
        <v>1133</v>
      </c>
    </row>
    <row r="3030" spans="2:3">
      <c r="B3030" s="156" t="s">
        <v>3659</v>
      </c>
      <c r="C3030" s="158">
        <v>146</v>
      </c>
    </row>
    <row r="3031" spans="2:3">
      <c r="B3031" s="156" t="s">
        <v>3660</v>
      </c>
      <c r="C3031" s="158">
        <v>63</v>
      </c>
    </row>
    <row r="3032" spans="2:3">
      <c r="B3032" s="156" t="s">
        <v>3661</v>
      </c>
      <c r="C3032" s="158">
        <v>11</v>
      </c>
    </row>
    <row r="3033" spans="2:3">
      <c r="B3033" s="156" t="s">
        <v>3662</v>
      </c>
      <c r="C3033" s="158">
        <v>169</v>
      </c>
    </row>
    <row r="3034" spans="2:3">
      <c r="B3034" s="156" t="s">
        <v>3663</v>
      </c>
      <c r="C3034" s="158">
        <v>48</v>
      </c>
    </row>
    <row r="3035" spans="2:3">
      <c r="B3035" s="156" t="s">
        <v>3664</v>
      </c>
      <c r="C3035" s="158">
        <v>53</v>
      </c>
    </row>
    <row r="3036" spans="2:3">
      <c r="B3036" s="156" t="s">
        <v>3665</v>
      </c>
      <c r="C3036" s="158">
        <v>351</v>
      </c>
    </row>
    <row r="3037" spans="2:3">
      <c r="B3037" s="156" t="s">
        <v>3666</v>
      </c>
      <c r="C3037" s="158">
        <v>46</v>
      </c>
    </row>
    <row r="3038" spans="2:3">
      <c r="B3038" s="156" t="s">
        <v>3667</v>
      </c>
      <c r="C3038" s="158">
        <v>578</v>
      </c>
    </row>
    <row r="3039" spans="2:3">
      <c r="B3039" s="156" t="s">
        <v>3668</v>
      </c>
      <c r="C3039" s="158">
        <v>282</v>
      </c>
    </row>
    <row r="3040" spans="2:3">
      <c r="B3040" s="156" t="s">
        <v>3669</v>
      </c>
      <c r="C3040" s="158">
        <v>310</v>
      </c>
    </row>
    <row r="3041" spans="2:3">
      <c r="B3041" s="156" t="s">
        <v>3670</v>
      </c>
      <c r="C3041" s="158">
        <v>1410</v>
      </c>
    </row>
    <row r="3042" spans="2:3">
      <c r="B3042" s="156" t="s">
        <v>3671</v>
      </c>
      <c r="C3042" s="158">
        <v>247</v>
      </c>
    </row>
    <row r="3043" spans="2:3">
      <c r="B3043" s="156" t="s">
        <v>3672</v>
      </c>
      <c r="C3043" s="158">
        <v>510</v>
      </c>
    </row>
    <row r="3044" spans="2:3">
      <c r="B3044" s="156" t="s">
        <v>3673</v>
      </c>
      <c r="C3044" s="158">
        <v>346</v>
      </c>
    </row>
    <row r="3045" spans="2:3">
      <c r="B3045" s="156" t="s">
        <v>3674</v>
      </c>
      <c r="C3045" s="158">
        <v>316</v>
      </c>
    </row>
    <row r="3046" spans="2:3">
      <c r="B3046" s="156" t="s">
        <v>3675</v>
      </c>
      <c r="C3046" s="158">
        <v>330</v>
      </c>
    </row>
    <row r="3047" spans="2:3">
      <c r="B3047" s="156" t="s">
        <v>3676</v>
      </c>
      <c r="C3047" s="158">
        <v>26</v>
      </c>
    </row>
    <row r="3048" spans="2:3">
      <c r="B3048" s="156" t="s">
        <v>3677</v>
      </c>
      <c r="C3048" s="158">
        <v>166</v>
      </c>
    </row>
    <row r="3049" spans="2:3">
      <c r="B3049" s="156" t="s">
        <v>3678</v>
      </c>
      <c r="C3049" s="158">
        <v>1007</v>
      </c>
    </row>
    <row r="3050" spans="2:3">
      <c r="B3050" s="156" t="s">
        <v>3679</v>
      </c>
      <c r="C3050" s="158">
        <v>51</v>
      </c>
    </row>
    <row r="3051" spans="2:3">
      <c r="B3051" s="156" t="s">
        <v>3680</v>
      </c>
      <c r="C3051" s="158">
        <v>256</v>
      </c>
    </row>
    <row r="3052" spans="2:3">
      <c r="B3052" s="156" t="s">
        <v>3681</v>
      </c>
      <c r="C3052" s="158">
        <v>728</v>
      </c>
    </row>
    <row r="3053" spans="2:3">
      <c r="B3053" s="156" t="s">
        <v>3682</v>
      </c>
      <c r="C3053" s="158">
        <v>373</v>
      </c>
    </row>
    <row r="3054" spans="2:3">
      <c r="B3054" s="156" t="s">
        <v>3683</v>
      </c>
      <c r="C3054" s="158">
        <v>347</v>
      </c>
    </row>
    <row r="3055" spans="2:3">
      <c r="B3055" s="156" t="s">
        <v>3684</v>
      </c>
      <c r="C3055" s="158">
        <v>172</v>
      </c>
    </row>
    <row r="3056" spans="2:3">
      <c r="B3056" s="156" t="s">
        <v>3685</v>
      </c>
      <c r="C3056" s="158">
        <v>293600</v>
      </c>
    </row>
    <row r="3057" spans="2:3">
      <c r="B3057" s="156" t="s">
        <v>3686</v>
      </c>
      <c r="C3057" s="158">
        <v>470</v>
      </c>
    </row>
    <row r="3058" spans="2:3">
      <c r="B3058" s="156" t="s">
        <v>3687</v>
      </c>
      <c r="C3058" s="158">
        <v>348</v>
      </c>
    </row>
    <row r="3059" spans="2:3">
      <c r="B3059" s="156" t="s">
        <v>3688</v>
      </c>
      <c r="C3059" s="158">
        <v>324</v>
      </c>
    </row>
    <row r="3060" spans="2:3">
      <c r="B3060" s="156" t="s">
        <v>3689</v>
      </c>
      <c r="C3060" s="158">
        <v>324675</v>
      </c>
    </row>
    <row r="3061" spans="2:3">
      <c r="B3061" s="156" t="s">
        <v>3690</v>
      </c>
      <c r="C3061" s="158">
        <v>883</v>
      </c>
    </row>
    <row r="3062" spans="2:3">
      <c r="B3062" s="156" t="s">
        <v>3691</v>
      </c>
      <c r="C3062" s="158">
        <v>896</v>
      </c>
    </row>
    <row r="3063" spans="2:3">
      <c r="B3063" s="156" t="s">
        <v>3692</v>
      </c>
      <c r="C3063" s="158">
        <v>1242</v>
      </c>
    </row>
    <row r="3064" spans="2:3">
      <c r="B3064" s="156" t="s">
        <v>3693</v>
      </c>
      <c r="C3064" s="158">
        <v>672</v>
      </c>
    </row>
    <row r="3065" spans="2:3">
      <c r="B3065" s="156" t="s">
        <v>3694</v>
      </c>
      <c r="C3065" s="158">
        <v>1389</v>
      </c>
    </row>
    <row r="3066" spans="2:3">
      <c r="B3066" s="156" t="s">
        <v>3695</v>
      </c>
      <c r="C3066" s="158">
        <v>435</v>
      </c>
    </row>
    <row r="3067" spans="2:3">
      <c r="B3067" s="156" t="s">
        <v>3696</v>
      </c>
      <c r="C3067" s="158">
        <v>9380000</v>
      </c>
    </row>
    <row r="3068" spans="2:3">
      <c r="B3068" s="156" t="s">
        <v>3697</v>
      </c>
      <c r="C3068" s="158">
        <v>24</v>
      </c>
    </row>
    <row r="3069" spans="2:3">
      <c r="B3069" s="156" t="s">
        <v>3698</v>
      </c>
      <c r="C3069" s="158">
        <v>114</v>
      </c>
    </row>
    <row r="3070" spans="2:3">
      <c r="B3070" s="156" t="s">
        <v>3699</v>
      </c>
      <c r="C3070" s="158">
        <v>965700</v>
      </c>
    </row>
    <row r="3071" spans="2:3">
      <c r="B3071" s="156" t="s">
        <v>3700</v>
      </c>
      <c r="C3071" s="158">
        <v>204100</v>
      </c>
    </row>
    <row r="3072" spans="2:3">
      <c r="B3072" s="156" t="s">
        <v>3701</v>
      </c>
      <c r="C3072" s="158">
        <v>307</v>
      </c>
    </row>
    <row r="3073" spans="2:3">
      <c r="B3073" s="156" t="s">
        <v>3702</v>
      </c>
      <c r="C3073" s="158">
        <v>190</v>
      </c>
    </row>
    <row r="3074" spans="2:3">
      <c r="B3074" s="156" t="s">
        <v>3703</v>
      </c>
      <c r="C3074" s="158">
        <v>320</v>
      </c>
    </row>
    <row r="3075" spans="2:3">
      <c r="B3075" s="156" t="s">
        <v>3704</v>
      </c>
      <c r="C3075" s="158">
        <v>412</v>
      </c>
    </row>
    <row r="3076" spans="2:3">
      <c r="B3076" s="156" t="s">
        <v>3705</v>
      </c>
      <c r="C3076" s="158">
        <v>3</v>
      </c>
    </row>
    <row r="3077" spans="2:3">
      <c r="B3077" s="156" t="s">
        <v>3706</v>
      </c>
      <c r="C3077" s="158">
        <v>425</v>
      </c>
    </row>
    <row r="3078" spans="2:3">
      <c r="B3078" s="156" t="s">
        <v>3707</v>
      </c>
      <c r="C3078" s="158">
        <v>37</v>
      </c>
    </row>
    <row r="3079" spans="2:3">
      <c r="B3079" s="156" t="s">
        <v>3708</v>
      </c>
      <c r="C3079" s="158">
        <v>1</v>
      </c>
    </row>
    <row r="3080" spans="2:3">
      <c r="B3080" s="156" t="s">
        <v>3709</v>
      </c>
      <c r="C3080" s="158">
        <v>724</v>
      </c>
    </row>
    <row r="3081" spans="2:3">
      <c r="B3081" s="156" t="s">
        <v>3710</v>
      </c>
      <c r="C3081" s="158">
        <v>180</v>
      </c>
    </row>
    <row r="3082" spans="2:3">
      <c r="B3082" s="156" t="s">
        <v>3711</v>
      </c>
      <c r="C3082" s="158">
        <v>128</v>
      </c>
    </row>
    <row r="3083" spans="2:3">
      <c r="B3083" s="156" t="s">
        <v>3712</v>
      </c>
      <c r="C3083" s="158">
        <v>1</v>
      </c>
    </row>
    <row r="3084" spans="2:3">
      <c r="B3084" s="156" t="s">
        <v>3713</v>
      </c>
      <c r="C3084" s="158">
        <v>8</v>
      </c>
    </row>
    <row r="3085" spans="2:3">
      <c r="B3085" s="156" t="s">
        <v>3714</v>
      </c>
      <c r="C3085" s="158">
        <v>26</v>
      </c>
    </row>
    <row r="3086" spans="2:3">
      <c r="B3086" s="156" t="s">
        <v>3715</v>
      </c>
      <c r="C3086" s="158">
        <v>21</v>
      </c>
    </row>
    <row r="3087" spans="2:3">
      <c r="B3087" s="156" t="s">
        <v>3716</v>
      </c>
      <c r="C3087" s="158">
        <v>57</v>
      </c>
    </row>
    <row r="3088" spans="2:3">
      <c r="B3088" s="156" t="s">
        <v>3717</v>
      </c>
      <c r="C3088" s="158">
        <v>28400</v>
      </c>
    </row>
    <row r="3089" spans="2:3">
      <c r="B3089" s="156" t="s">
        <v>3718</v>
      </c>
      <c r="C3089" s="158">
        <v>1</v>
      </c>
    </row>
    <row r="3090" spans="2:3">
      <c r="B3090" s="156" t="s">
        <v>3719</v>
      </c>
      <c r="C3090" s="158">
        <v>3</v>
      </c>
    </row>
    <row r="3091" spans="2:3">
      <c r="B3091" s="156" t="s">
        <v>3720</v>
      </c>
      <c r="C3091" s="158">
        <v>182</v>
      </c>
    </row>
    <row r="3092" spans="2:3">
      <c r="B3092" s="156" t="s">
        <v>3721</v>
      </c>
      <c r="C3092" s="158">
        <v>92</v>
      </c>
    </row>
    <row r="3093" spans="2:3">
      <c r="B3093" s="156" t="s">
        <v>3722</v>
      </c>
      <c r="C3093" s="158">
        <v>83</v>
      </c>
    </row>
    <row r="3094" spans="2:3">
      <c r="B3094" s="156" t="s">
        <v>3723</v>
      </c>
      <c r="C3094" s="158">
        <v>504</v>
      </c>
    </row>
    <row r="3095" spans="2:3">
      <c r="B3095" s="156" t="s">
        <v>3724</v>
      </c>
      <c r="C3095" s="158">
        <v>61</v>
      </c>
    </row>
    <row r="3096" spans="2:3">
      <c r="B3096" s="156" t="s">
        <v>3725</v>
      </c>
      <c r="C3096" s="158">
        <v>36</v>
      </c>
    </row>
    <row r="3097" spans="2:3">
      <c r="B3097" s="156" t="s">
        <v>3726</v>
      </c>
      <c r="C3097" s="158">
        <v>30</v>
      </c>
    </row>
    <row r="3098" spans="2:3">
      <c r="B3098" s="156" t="s">
        <v>3727</v>
      </c>
      <c r="C3098" s="158">
        <v>2</v>
      </c>
    </row>
    <row r="3099" spans="2:3">
      <c r="B3099" s="156" t="s">
        <v>3728</v>
      </c>
      <c r="C3099" s="158">
        <v>56</v>
      </c>
    </row>
    <row r="3100" spans="2:3">
      <c r="B3100" s="156" t="s">
        <v>3729</v>
      </c>
      <c r="C3100" s="158">
        <v>10</v>
      </c>
    </row>
    <row r="3101" spans="2:3">
      <c r="B3101" s="156" t="s">
        <v>3730</v>
      </c>
      <c r="C3101" s="158">
        <v>271</v>
      </c>
    </row>
    <row r="3102" spans="2:3">
      <c r="B3102" s="156" t="s">
        <v>3731</v>
      </c>
      <c r="C3102" s="158">
        <v>5</v>
      </c>
    </row>
    <row r="3103" spans="2:3">
      <c r="B3103" s="156" t="s">
        <v>3732</v>
      </c>
      <c r="C3103" s="158">
        <v>15</v>
      </c>
    </row>
    <row r="3104" spans="2:3">
      <c r="B3104" s="156" t="s">
        <v>3733</v>
      </c>
      <c r="C3104" s="158">
        <v>195</v>
      </c>
    </row>
    <row r="3105" spans="2:3">
      <c r="B3105" s="156" t="s">
        <v>3734</v>
      </c>
      <c r="C3105" s="158">
        <v>142</v>
      </c>
    </row>
    <row r="3106" spans="2:3">
      <c r="B3106" s="156" t="s">
        <v>3735</v>
      </c>
      <c r="C3106" s="158">
        <v>14</v>
      </c>
    </row>
    <row r="3107" spans="2:3">
      <c r="B3107" s="156" t="s">
        <v>3736</v>
      </c>
      <c r="C3107" s="158">
        <v>72</v>
      </c>
    </row>
    <row r="3108" spans="2:3">
      <c r="B3108" s="156" t="s">
        <v>3737</v>
      </c>
      <c r="C3108" s="158">
        <v>1</v>
      </c>
    </row>
    <row r="3109" spans="2:3">
      <c r="B3109" s="156" t="s">
        <v>3738</v>
      </c>
      <c r="C3109" s="158">
        <v>207</v>
      </c>
    </row>
    <row r="3110" spans="2:3">
      <c r="B3110" s="156" t="s">
        <v>3739</v>
      </c>
      <c r="C3110" s="158">
        <v>0</v>
      </c>
    </row>
    <row r="3111" spans="2:3">
      <c r="B3111" s="156" t="s">
        <v>3740</v>
      </c>
      <c r="C3111" s="158">
        <v>34</v>
      </c>
    </row>
    <row r="3112" spans="2:3">
      <c r="B3112" s="156" t="s">
        <v>3741</v>
      </c>
      <c r="C3112" s="158">
        <v>3</v>
      </c>
    </row>
    <row r="3113" spans="2:3">
      <c r="B3113" s="156" t="s">
        <v>3742</v>
      </c>
      <c r="C3113" s="158">
        <v>8</v>
      </c>
    </row>
    <row r="3114" spans="2:3">
      <c r="B3114" s="156" t="s">
        <v>3743</v>
      </c>
      <c r="C3114" s="158">
        <v>36</v>
      </c>
    </row>
    <row r="3115" spans="2:3">
      <c r="B3115" s="156" t="s">
        <v>3744</v>
      </c>
      <c r="C3115" s="158">
        <v>16</v>
      </c>
    </row>
    <row r="3116" spans="2:3">
      <c r="B3116" s="156" t="s">
        <v>3745</v>
      </c>
      <c r="C3116" s="158">
        <v>5</v>
      </c>
    </row>
    <row r="3117" spans="2:3">
      <c r="B3117" s="156" t="s">
        <v>3746</v>
      </c>
      <c r="C3117" s="158">
        <v>185</v>
      </c>
    </row>
    <row r="3118" spans="2:3">
      <c r="B3118" s="156" t="s">
        <v>3747</v>
      </c>
      <c r="C3118" s="158">
        <v>1</v>
      </c>
    </row>
    <row r="3119" spans="2:3">
      <c r="B3119" s="156" t="s">
        <v>3748</v>
      </c>
      <c r="C3119" s="158">
        <v>5</v>
      </c>
    </row>
    <row r="3120" spans="2:3">
      <c r="B3120" s="156" t="s">
        <v>3749</v>
      </c>
      <c r="C3120" s="158">
        <v>46</v>
      </c>
    </row>
    <row r="3121" spans="2:3">
      <c r="B3121" s="156" t="s">
        <v>3750</v>
      </c>
      <c r="C3121" s="158">
        <v>3</v>
      </c>
    </row>
    <row r="3122" spans="2:3">
      <c r="B3122" s="156" t="s">
        <v>3751</v>
      </c>
      <c r="C3122" s="158">
        <v>26</v>
      </c>
    </row>
    <row r="3123" spans="2:3">
      <c r="B3123" s="156" t="s">
        <v>3752</v>
      </c>
      <c r="C3123" s="158">
        <v>5</v>
      </c>
    </row>
    <row r="3124" spans="2:3">
      <c r="B3124" s="156" t="s">
        <v>3753</v>
      </c>
      <c r="C3124" s="158">
        <v>10</v>
      </c>
    </row>
    <row r="3125" spans="2:3">
      <c r="B3125" s="156" t="s">
        <v>3754</v>
      </c>
      <c r="C3125" s="158">
        <v>48</v>
      </c>
    </row>
    <row r="3126" spans="2:3">
      <c r="B3126" s="156" t="s">
        <v>3755</v>
      </c>
      <c r="C3126" s="158">
        <v>24</v>
      </c>
    </row>
    <row r="3127" spans="2:3">
      <c r="B3127" s="156" t="s">
        <v>3756</v>
      </c>
      <c r="C3127" s="158">
        <v>149</v>
      </c>
    </row>
    <row r="3128" spans="2:3">
      <c r="B3128" s="156" t="s">
        <v>3757</v>
      </c>
      <c r="C3128" s="158">
        <v>5</v>
      </c>
    </row>
    <row r="3129" spans="2:3">
      <c r="B3129" s="156" t="s">
        <v>3758</v>
      </c>
      <c r="C3129" s="158">
        <v>46</v>
      </c>
    </row>
    <row r="3130" spans="2:3">
      <c r="B3130" s="156" t="s">
        <v>3759</v>
      </c>
      <c r="C3130" s="158">
        <v>6</v>
      </c>
    </row>
    <row r="3131" spans="2:3">
      <c r="B3131" s="156" t="s">
        <v>3760</v>
      </c>
      <c r="C3131" s="158">
        <v>3</v>
      </c>
    </row>
    <row r="3132" spans="2:3">
      <c r="B3132" s="156" t="s">
        <v>3761</v>
      </c>
      <c r="C3132" s="158">
        <v>5</v>
      </c>
    </row>
    <row r="3133" spans="2:3">
      <c r="B3133" s="156" t="s">
        <v>3762</v>
      </c>
      <c r="C3133" s="158">
        <v>353</v>
      </c>
    </row>
    <row r="3134" spans="2:3">
      <c r="B3134" s="156" t="s">
        <v>3763</v>
      </c>
      <c r="C3134" s="158">
        <v>2</v>
      </c>
    </row>
    <row r="3135" spans="2:3">
      <c r="B3135" s="156" t="s">
        <v>3764</v>
      </c>
      <c r="C3135" s="158">
        <v>18</v>
      </c>
    </row>
    <row r="3136" spans="2:3">
      <c r="B3136" s="156" t="s">
        <v>3765</v>
      </c>
      <c r="C3136" s="158">
        <v>181</v>
      </c>
    </row>
    <row r="3137" spans="2:8">
      <c r="B3137" s="156" t="s">
        <v>3766</v>
      </c>
      <c r="C3137" s="158">
        <v>2</v>
      </c>
    </row>
    <row r="3138" spans="2:8">
      <c r="B3138" s="156" t="s">
        <v>3767</v>
      </c>
      <c r="C3138" s="158">
        <v>1</v>
      </c>
    </row>
    <row r="3139" spans="2:8">
      <c r="B3139" s="156" t="s">
        <v>3768</v>
      </c>
      <c r="C3139" s="158">
        <v>20</v>
      </c>
    </row>
    <row r="3140" spans="2:8">
      <c r="B3140" s="156" t="s">
        <v>3769</v>
      </c>
      <c r="C3140" s="158">
        <v>471</v>
      </c>
    </row>
    <row r="3141" spans="2:8">
      <c r="B3141" s="156" t="s">
        <v>3770</v>
      </c>
      <c r="C3141" s="158">
        <v>3</v>
      </c>
    </row>
    <row r="3142" spans="2:8">
      <c r="B3142" s="156" t="s">
        <v>3771</v>
      </c>
      <c r="C3142" s="158">
        <v>1</v>
      </c>
    </row>
    <row r="3143" spans="2:8">
      <c r="B3143" s="156" t="s">
        <v>3772</v>
      </c>
      <c r="C3143" s="158">
        <v>3</v>
      </c>
    </row>
    <row r="3144" spans="2:8">
      <c r="B3144" s="156" t="s">
        <v>3773</v>
      </c>
      <c r="C3144" s="158">
        <v>26</v>
      </c>
    </row>
    <row r="3145" spans="2:8">
      <c r="B3145" s="156" t="s">
        <v>3774</v>
      </c>
      <c r="C3145" s="158">
        <v>3</v>
      </c>
    </row>
    <row r="3146" spans="2:8">
      <c r="B3146" s="156" t="s">
        <v>3775</v>
      </c>
      <c r="C3146" s="158">
        <v>3</v>
      </c>
    </row>
    <row r="3147" spans="2:8" s="12" customFormat="1" ht="12.75">
      <c r="C3147" s="15"/>
      <c r="F3147" s="16"/>
      <c r="G3147" s="16"/>
      <c r="H3147" s="16"/>
    </row>
    <row r="3148" spans="2:8" s="12" customFormat="1" ht="12.75">
      <c r="C3148" s="15"/>
      <c r="F3148" s="16"/>
      <c r="G3148" s="16"/>
      <c r="H3148" s="16"/>
    </row>
    <row r="3149" spans="2:8" s="12" customFormat="1" ht="15.75">
      <c r="B3149" s="283" t="s">
        <v>3777</v>
      </c>
      <c r="C3149" s="284" t="s">
        <v>2461</v>
      </c>
      <c r="F3149" s="16"/>
      <c r="G3149" s="16"/>
      <c r="H3149" s="16"/>
    </row>
    <row r="3150" spans="2:8">
      <c r="B3150" s="154" t="s">
        <v>2642</v>
      </c>
      <c r="C3150" s="160">
        <v>215964238.05999997</v>
      </c>
    </row>
    <row r="3151" spans="2:8">
      <c r="B3151" s="154" t="s">
        <v>2643</v>
      </c>
      <c r="C3151" s="160">
        <v>754894856.05999994</v>
      </c>
    </row>
    <row r="3152" spans="2:8">
      <c r="B3152" s="154" t="s">
        <v>2644</v>
      </c>
      <c r="C3152" s="160">
        <v>41552837.549999997</v>
      </c>
    </row>
    <row r="3153" spans="2:3">
      <c r="B3153" s="154" t="s">
        <v>2645</v>
      </c>
      <c r="C3153" s="160">
        <v>2046110275.6499996</v>
      </c>
    </row>
    <row r="3154" spans="2:3">
      <c r="B3154" s="154" t="s">
        <v>2646</v>
      </c>
      <c r="C3154" s="160">
        <v>2463836850.1300001</v>
      </c>
    </row>
    <row r="3155" spans="2:3">
      <c r="B3155" s="154" t="s">
        <v>2647</v>
      </c>
      <c r="C3155" s="160">
        <v>2225250</v>
      </c>
    </row>
    <row r="3156" spans="2:3">
      <c r="B3156" s="154" t="s">
        <v>2648</v>
      </c>
      <c r="C3156" s="160">
        <v>214387255.30000001</v>
      </c>
    </row>
    <row r="3157" spans="2:3">
      <c r="B3157" s="154" t="s">
        <v>2649</v>
      </c>
      <c r="C3157" s="160">
        <v>848112587.25</v>
      </c>
    </row>
    <row r="3158" spans="2:3">
      <c r="B3158" s="154" t="s">
        <v>2650</v>
      </c>
      <c r="C3158" s="160">
        <v>65630810.07</v>
      </c>
    </row>
    <row r="3159" spans="2:3">
      <c r="B3159" s="154" t="s">
        <v>2651</v>
      </c>
      <c r="C3159" s="160">
        <v>388184431.62</v>
      </c>
    </row>
    <row r="3160" spans="2:3">
      <c r="B3160" s="154" t="s">
        <v>2652</v>
      </c>
      <c r="C3160" s="160">
        <v>199305375.75</v>
      </c>
    </row>
    <row r="3161" spans="2:3">
      <c r="B3161" s="154" t="s">
        <v>2653</v>
      </c>
      <c r="C3161" s="160">
        <v>4658625</v>
      </c>
    </row>
    <row r="3162" spans="2:3">
      <c r="B3162" s="154" t="s">
        <v>2654</v>
      </c>
      <c r="C3162" s="160">
        <v>39304566</v>
      </c>
    </row>
    <row r="3163" spans="2:3">
      <c r="B3163" s="154" t="s">
        <v>2655</v>
      </c>
      <c r="C3163" s="160">
        <v>1145025</v>
      </c>
    </row>
    <row r="3164" spans="2:3">
      <c r="B3164" s="154" t="s">
        <v>2656</v>
      </c>
      <c r="C3164" s="160">
        <v>159265252.32999998</v>
      </c>
    </row>
    <row r="3165" spans="2:3">
      <c r="B3165" s="154" t="s">
        <v>2657</v>
      </c>
      <c r="C3165" s="160">
        <v>98586974.810000002</v>
      </c>
    </row>
    <row r="3166" spans="2:3">
      <c r="B3166" s="154" t="s">
        <v>2658</v>
      </c>
      <c r="C3166" s="160">
        <v>844489928.12</v>
      </c>
    </row>
    <row r="3167" spans="2:3">
      <c r="B3167" s="154" t="s">
        <v>2659</v>
      </c>
      <c r="C3167" s="160">
        <v>4306124.8499999996</v>
      </c>
    </row>
    <row r="3168" spans="2:3">
      <c r="B3168" s="154" t="s">
        <v>2660</v>
      </c>
      <c r="C3168" s="160">
        <v>1393144145.6399999</v>
      </c>
    </row>
    <row r="3169" spans="2:3">
      <c r="B3169" s="154" t="s">
        <v>2661</v>
      </c>
      <c r="C3169" s="160">
        <v>16122240.24</v>
      </c>
    </row>
    <row r="3170" spans="2:3">
      <c r="B3170" s="154" t="s">
        <v>2662</v>
      </c>
      <c r="C3170" s="160">
        <v>189925768.96000004</v>
      </c>
    </row>
    <row r="3171" spans="2:3">
      <c r="B3171" s="154" t="s">
        <v>2663</v>
      </c>
      <c r="C3171" s="160">
        <v>1252552083.49</v>
      </c>
    </row>
    <row r="3172" spans="2:3">
      <c r="B3172" s="154" t="s">
        <v>2664</v>
      </c>
      <c r="C3172" s="160">
        <v>1137425058.7</v>
      </c>
    </row>
    <row r="3173" spans="2:3">
      <c r="B3173" s="154" t="s">
        <v>2665</v>
      </c>
      <c r="C3173" s="160">
        <v>232040288.81999999</v>
      </c>
    </row>
    <row r="3174" spans="2:3">
      <c r="B3174" s="154" t="s">
        <v>2666</v>
      </c>
      <c r="C3174" s="160">
        <v>434520</v>
      </c>
    </row>
    <row r="3175" spans="2:3">
      <c r="B3175" s="154" t="s">
        <v>2667</v>
      </c>
      <c r="C3175" s="160">
        <v>1179104277.0599999</v>
      </c>
    </row>
    <row r="3176" spans="2:3">
      <c r="B3176" s="154" t="s">
        <v>2668</v>
      </c>
      <c r="C3176" s="160">
        <v>607590</v>
      </c>
    </row>
    <row r="3177" spans="2:3">
      <c r="B3177" s="154" t="s">
        <v>2669</v>
      </c>
      <c r="C3177" s="160">
        <v>529936215.12</v>
      </c>
    </row>
    <row r="3178" spans="2:3">
      <c r="B3178" s="154" t="s">
        <v>2670</v>
      </c>
      <c r="C3178" s="160">
        <v>26942272.609999999</v>
      </c>
    </row>
    <row r="3179" spans="2:3">
      <c r="B3179" s="154" t="s">
        <v>2671</v>
      </c>
      <c r="C3179" s="160">
        <v>928744871.75999999</v>
      </c>
    </row>
    <row r="3180" spans="2:3">
      <c r="B3180" s="154" t="s">
        <v>2672</v>
      </c>
      <c r="C3180" s="160">
        <v>2730870</v>
      </c>
    </row>
    <row r="3181" spans="2:3">
      <c r="B3181" s="154" t="s">
        <v>2673</v>
      </c>
      <c r="C3181" s="160">
        <v>36535180.879999995</v>
      </c>
    </row>
    <row r="3182" spans="2:3">
      <c r="B3182" s="154" t="s">
        <v>2674</v>
      </c>
      <c r="C3182" s="160">
        <v>266242730.19000003</v>
      </c>
    </row>
    <row r="3183" spans="2:3">
      <c r="B3183" s="154" t="s">
        <v>2675</v>
      </c>
      <c r="C3183" s="160">
        <v>81710405.829999998</v>
      </c>
    </row>
    <row r="3184" spans="2:3">
      <c r="B3184" s="154" t="s">
        <v>2676</v>
      </c>
      <c r="C3184" s="160">
        <v>27070630.189999998</v>
      </c>
    </row>
    <row r="3185" spans="2:3">
      <c r="B3185" s="154" t="s">
        <v>2677</v>
      </c>
      <c r="C3185" s="160">
        <v>127968281.7</v>
      </c>
    </row>
    <row r="3186" spans="2:3">
      <c r="B3186" s="154" t="s">
        <v>2678</v>
      </c>
      <c r="C3186" s="160">
        <v>899608675.63999999</v>
      </c>
    </row>
    <row r="3187" spans="2:3">
      <c r="B3187" s="154" t="s">
        <v>2679</v>
      </c>
      <c r="C3187" s="160">
        <v>43066009.600000001</v>
      </c>
    </row>
    <row r="3188" spans="2:3">
      <c r="B3188" s="154" t="s">
        <v>2680</v>
      </c>
      <c r="C3188" s="160">
        <v>274794492.42000002</v>
      </c>
    </row>
    <row r="3189" spans="2:3">
      <c r="B3189" s="154" t="s">
        <v>2681</v>
      </c>
      <c r="C3189" s="160">
        <v>124049427.66</v>
      </c>
    </row>
    <row r="3190" spans="2:3">
      <c r="B3190" s="154" t="s">
        <v>2682</v>
      </c>
      <c r="C3190" s="160">
        <v>96806276.709999993</v>
      </c>
    </row>
    <row r="3191" spans="2:3">
      <c r="B3191" s="154" t="s">
        <v>2683</v>
      </c>
      <c r="C3191" s="160">
        <v>13120250.439999999</v>
      </c>
    </row>
    <row r="3192" spans="2:3">
      <c r="B3192" s="154" t="s">
        <v>2684</v>
      </c>
      <c r="C3192" s="160">
        <v>409772688.05000001</v>
      </c>
    </row>
    <row r="3193" spans="2:3">
      <c r="B3193" s="154" t="s">
        <v>2685</v>
      </c>
      <c r="C3193" s="160">
        <v>11278959.890000001</v>
      </c>
    </row>
    <row r="3194" spans="2:3">
      <c r="B3194" s="154" t="s">
        <v>2686</v>
      </c>
      <c r="C3194" s="160">
        <v>248658663.23999998</v>
      </c>
    </row>
    <row r="3195" spans="2:3">
      <c r="B3195" s="154" t="s">
        <v>2687</v>
      </c>
      <c r="C3195" s="160">
        <v>15007005</v>
      </c>
    </row>
    <row r="3196" spans="2:3">
      <c r="B3196" s="154" t="s">
        <v>2688</v>
      </c>
      <c r="C3196" s="160">
        <v>450194438.50999999</v>
      </c>
    </row>
    <row r="3197" spans="2:3">
      <c r="B3197" s="154" t="s">
        <v>2689</v>
      </c>
      <c r="C3197" s="160">
        <v>544228493.38999999</v>
      </c>
    </row>
    <row r="3198" spans="2:3">
      <c r="B3198" s="154" t="s">
        <v>2690</v>
      </c>
      <c r="C3198" s="160">
        <v>7005277.5</v>
      </c>
    </row>
    <row r="3199" spans="2:3">
      <c r="B3199" s="154" t="s">
        <v>2691</v>
      </c>
      <c r="C3199" s="160">
        <v>570381390.18000007</v>
      </c>
    </row>
    <row r="3200" spans="2:3">
      <c r="B3200" s="154" t="s">
        <v>2692</v>
      </c>
      <c r="C3200" s="160">
        <v>64223047.140000001</v>
      </c>
    </row>
    <row r="3201" spans="2:3">
      <c r="B3201" s="154" t="s">
        <v>2693</v>
      </c>
      <c r="C3201" s="160">
        <v>40235352.329999998</v>
      </c>
    </row>
    <row r="3202" spans="2:3">
      <c r="B3202" s="154" t="s">
        <v>2694</v>
      </c>
      <c r="C3202" s="160">
        <v>486227397.83999997</v>
      </c>
    </row>
    <row r="3203" spans="2:3">
      <c r="B3203" s="154" t="s">
        <v>2695</v>
      </c>
      <c r="C3203" s="160">
        <v>528720</v>
      </c>
    </row>
    <row r="3204" spans="2:3">
      <c r="B3204" s="154" t="s">
        <v>2696</v>
      </c>
      <c r="C3204" s="160">
        <v>107051220.53999999</v>
      </c>
    </row>
    <row r="3205" spans="2:3">
      <c r="B3205" s="154" t="s">
        <v>2697</v>
      </c>
      <c r="C3205" s="160">
        <v>11359570</v>
      </c>
    </row>
    <row r="3206" spans="2:3">
      <c r="B3206" s="154" t="s">
        <v>2698</v>
      </c>
      <c r="C3206" s="160">
        <v>243480357.60000002</v>
      </c>
    </row>
    <row r="3207" spans="2:3">
      <c r="B3207" s="154" t="s">
        <v>2699</v>
      </c>
      <c r="C3207" s="160">
        <v>100806631.14000002</v>
      </c>
    </row>
    <row r="3208" spans="2:3">
      <c r="B3208" s="154" t="s">
        <v>2700</v>
      </c>
      <c r="C3208" s="160">
        <v>799899169.28999996</v>
      </c>
    </row>
    <row r="3209" spans="2:3">
      <c r="B3209" s="154" t="s">
        <v>2701</v>
      </c>
      <c r="C3209" s="160">
        <v>106294775.24000001</v>
      </c>
    </row>
    <row r="3210" spans="2:3">
      <c r="B3210" s="154" t="s">
        <v>2702</v>
      </c>
      <c r="C3210" s="160">
        <v>1141637.5</v>
      </c>
    </row>
    <row r="3211" spans="2:3">
      <c r="B3211" s="154" t="s">
        <v>2703</v>
      </c>
      <c r="C3211" s="160">
        <v>907563930.07000005</v>
      </c>
    </row>
    <row r="3212" spans="2:3">
      <c r="B3212" s="154" t="s">
        <v>2704</v>
      </c>
      <c r="C3212" s="160">
        <v>18792905.010000002</v>
      </c>
    </row>
    <row r="3213" spans="2:3">
      <c r="B3213" s="154" t="s">
        <v>2705</v>
      </c>
      <c r="C3213" s="160">
        <v>865260250.66000009</v>
      </c>
    </row>
    <row r="3214" spans="2:3">
      <c r="B3214" s="154" t="s">
        <v>2706</v>
      </c>
      <c r="C3214" s="160">
        <v>81340812.859999999</v>
      </c>
    </row>
    <row r="3215" spans="2:3">
      <c r="B3215" s="154" t="s">
        <v>2707</v>
      </c>
      <c r="C3215" s="160">
        <v>68580043.560000002</v>
      </c>
    </row>
    <row r="3216" spans="2:3">
      <c r="B3216" s="154" t="s">
        <v>2708</v>
      </c>
      <c r="C3216" s="160">
        <v>1272462729.9100001</v>
      </c>
    </row>
    <row r="3217" spans="2:3">
      <c r="B3217" s="154" t="s">
        <v>2709</v>
      </c>
      <c r="C3217" s="160">
        <v>10270155.040000001</v>
      </c>
    </row>
    <row r="3218" spans="2:3">
      <c r="B3218" s="154" t="s">
        <v>2710</v>
      </c>
      <c r="C3218" s="160">
        <v>170752092.78</v>
      </c>
    </row>
    <row r="3219" spans="2:3">
      <c r="B3219" s="154" t="s">
        <v>2711</v>
      </c>
      <c r="C3219" s="160">
        <v>138578240.88</v>
      </c>
    </row>
    <row r="3220" spans="2:3">
      <c r="B3220" s="154" t="s">
        <v>2712</v>
      </c>
      <c r="C3220" s="160">
        <v>38794600.520000003</v>
      </c>
    </row>
    <row r="3221" spans="2:3">
      <c r="B3221" s="154" t="s">
        <v>2713</v>
      </c>
      <c r="C3221" s="160">
        <v>67804013</v>
      </c>
    </row>
    <row r="3222" spans="2:3">
      <c r="B3222" s="154" t="s">
        <v>2714</v>
      </c>
      <c r="C3222" s="160">
        <v>86952544.859999999</v>
      </c>
    </row>
    <row r="3223" spans="2:3">
      <c r="B3223" s="154" t="s">
        <v>2715</v>
      </c>
      <c r="C3223" s="160">
        <v>745294143.63</v>
      </c>
    </row>
    <row r="3224" spans="2:3">
      <c r="B3224" s="154" t="s">
        <v>2716</v>
      </c>
      <c r="C3224" s="160">
        <v>48027439.270000003</v>
      </c>
    </row>
    <row r="3225" spans="2:3">
      <c r="B3225" s="154" t="s">
        <v>2717</v>
      </c>
      <c r="C3225" s="160">
        <v>203589333.10999998</v>
      </c>
    </row>
    <row r="3226" spans="2:3">
      <c r="B3226" s="154" t="s">
        <v>2718</v>
      </c>
      <c r="C3226" s="160">
        <v>3024212.73</v>
      </c>
    </row>
    <row r="3227" spans="2:3">
      <c r="B3227" s="154" t="s">
        <v>2719</v>
      </c>
      <c r="C3227" s="160">
        <v>652438527.39999986</v>
      </c>
    </row>
    <row r="3228" spans="2:3">
      <c r="B3228" s="154" t="s">
        <v>2720</v>
      </c>
      <c r="C3228" s="160">
        <v>221658374.83000001</v>
      </c>
    </row>
    <row r="3229" spans="2:3">
      <c r="B3229" s="154" t="s">
        <v>2721</v>
      </c>
      <c r="C3229" s="160">
        <v>45137164.050000004</v>
      </c>
    </row>
    <row r="3230" spans="2:3">
      <c r="B3230" s="154" t="s">
        <v>2722</v>
      </c>
      <c r="C3230" s="160">
        <v>450686771.79999995</v>
      </c>
    </row>
    <row r="3231" spans="2:3">
      <c r="B3231" s="154" t="s">
        <v>2723</v>
      </c>
      <c r="C3231" s="160">
        <v>262366249.39999998</v>
      </c>
    </row>
    <row r="3232" spans="2:3">
      <c r="B3232" s="154" t="s">
        <v>2724</v>
      </c>
      <c r="C3232" s="160">
        <v>197287117.28</v>
      </c>
    </row>
    <row r="3233" spans="2:3">
      <c r="B3233" s="154" t="s">
        <v>2725</v>
      </c>
      <c r="C3233" s="160">
        <v>877239704.60000002</v>
      </c>
    </row>
    <row r="3234" spans="2:3">
      <c r="B3234" s="154" t="s">
        <v>2726</v>
      </c>
      <c r="C3234" s="160">
        <v>2447076431.2400002</v>
      </c>
    </row>
    <row r="3235" spans="2:3">
      <c r="B3235" s="154" t="s">
        <v>2727</v>
      </c>
      <c r="C3235" s="160">
        <v>19972120.140000001</v>
      </c>
    </row>
    <row r="3236" spans="2:3">
      <c r="B3236" s="154" t="s">
        <v>2728</v>
      </c>
      <c r="C3236" s="160">
        <v>1897841844.5799999</v>
      </c>
    </row>
    <row r="3237" spans="2:3">
      <c r="B3237" s="154" t="s">
        <v>2729</v>
      </c>
      <c r="C3237" s="160">
        <v>124496079.06999999</v>
      </c>
    </row>
    <row r="3238" spans="2:3">
      <c r="B3238" s="154" t="s">
        <v>2730</v>
      </c>
      <c r="C3238" s="160">
        <v>3776862887.099999</v>
      </c>
    </row>
    <row r="3239" spans="2:3">
      <c r="B3239" s="154" t="s">
        <v>2731</v>
      </c>
      <c r="C3239" s="160">
        <v>815019923.73000002</v>
      </c>
    </row>
    <row r="3240" spans="2:3">
      <c r="B3240" s="154" t="s">
        <v>2732</v>
      </c>
      <c r="C3240" s="160">
        <v>9052320.0299999993</v>
      </c>
    </row>
    <row r="3241" spans="2:3">
      <c r="B3241" s="154" t="s">
        <v>2733</v>
      </c>
      <c r="C3241" s="160">
        <v>253572891.04000002</v>
      </c>
    </row>
    <row r="3242" spans="2:3">
      <c r="B3242" s="154" t="s">
        <v>2734</v>
      </c>
      <c r="C3242" s="160">
        <v>262399432.77999997</v>
      </c>
    </row>
    <row r="3243" spans="2:3">
      <c r="B3243" s="154" t="s">
        <v>2735</v>
      </c>
      <c r="C3243" s="160">
        <v>46175942.700000003</v>
      </c>
    </row>
    <row r="3244" spans="2:3">
      <c r="B3244" s="154" t="s">
        <v>2736</v>
      </c>
      <c r="C3244" s="160">
        <v>3189177966.8400002</v>
      </c>
    </row>
    <row r="3245" spans="2:3">
      <c r="B3245" s="154" t="s">
        <v>2737</v>
      </c>
      <c r="C3245" s="160">
        <v>372171271.07999998</v>
      </c>
    </row>
    <row r="3246" spans="2:3">
      <c r="B3246" s="154" t="s">
        <v>2738</v>
      </c>
      <c r="C3246" s="160">
        <v>64966162.619999997</v>
      </c>
    </row>
    <row r="3247" spans="2:3">
      <c r="B3247" s="154" t="s">
        <v>2739</v>
      </c>
      <c r="C3247" s="160">
        <v>8476163.9000000004</v>
      </c>
    </row>
    <row r="3248" spans="2:3">
      <c r="B3248" s="154" t="s">
        <v>2740</v>
      </c>
      <c r="C3248" s="160">
        <v>972823762.88999999</v>
      </c>
    </row>
    <row r="3249" spans="2:3">
      <c r="B3249" s="154" t="s">
        <v>2741</v>
      </c>
      <c r="C3249" s="160">
        <v>792842662.88</v>
      </c>
    </row>
    <row r="3250" spans="2:3">
      <c r="B3250" s="154" t="s">
        <v>2742</v>
      </c>
      <c r="C3250" s="160">
        <v>353554864.84000003</v>
      </c>
    </row>
    <row r="3251" spans="2:3">
      <c r="B3251" s="154" t="s">
        <v>2743</v>
      </c>
      <c r="C3251" s="160">
        <v>207838470.13</v>
      </c>
    </row>
    <row r="3252" spans="2:3">
      <c r="B3252" s="154" t="s">
        <v>2744</v>
      </c>
      <c r="C3252" s="160">
        <v>446969232.35000002</v>
      </c>
    </row>
    <row r="3253" spans="2:3">
      <c r="B3253" s="154" t="s">
        <v>2745</v>
      </c>
      <c r="C3253" s="160">
        <v>503732317.38</v>
      </c>
    </row>
    <row r="3254" spans="2:3">
      <c r="B3254" s="154" t="s">
        <v>2746</v>
      </c>
      <c r="C3254" s="160">
        <v>93296000</v>
      </c>
    </row>
    <row r="3255" spans="2:3">
      <c r="B3255" s="154" t="s">
        <v>2747</v>
      </c>
      <c r="C3255" s="160">
        <v>721311616.35000002</v>
      </c>
    </row>
    <row r="3256" spans="2:3">
      <c r="B3256" s="154" t="s">
        <v>2748</v>
      </c>
      <c r="C3256" s="160">
        <v>390239364</v>
      </c>
    </row>
    <row r="3257" spans="2:3">
      <c r="B3257" s="154" t="s">
        <v>2749</v>
      </c>
      <c r="C3257" s="160">
        <v>304074642.31999999</v>
      </c>
    </row>
    <row r="3258" spans="2:3">
      <c r="B3258" s="154" t="s">
        <v>2750</v>
      </c>
      <c r="C3258" s="160">
        <v>70269034.640000001</v>
      </c>
    </row>
    <row r="3259" spans="2:3">
      <c r="B3259" s="154" t="s">
        <v>2751</v>
      </c>
      <c r="C3259" s="160">
        <v>3005560</v>
      </c>
    </row>
    <row r="3260" spans="2:3">
      <c r="B3260" s="154" t="s">
        <v>2752</v>
      </c>
      <c r="C3260" s="160">
        <v>409356499.05000001</v>
      </c>
    </row>
    <row r="3261" spans="2:3">
      <c r="B3261" s="154" t="s">
        <v>2753</v>
      </c>
      <c r="C3261" s="160">
        <v>465212.5</v>
      </c>
    </row>
    <row r="3262" spans="2:3">
      <c r="B3262" s="154" t="s">
        <v>2754</v>
      </c>
      <c r="C3262" s="160">
        <v>31923360</v>
      </c>
    </row>
    <row r="3263" spans="2:3">
      <c r="B3263" s="154" t="s">
        <v>2755</v>
      </c>
      <c r="C3263" s="160">
        <v>1986637751.8499999</v>
      </c>
    </row>
    <row r="3264" spans="2:3">
      <c r="B3264" s="154" t="s">
        <v>2756</v>
      </c>
      <c r="C3264" s="160">
        <v>375031241.64999998</v>
      </c>
    </row>
    <row r="3265" spans="2:3">
      <c r="B3265" s="154" t="s">
        <v>2757</v>
      </c>
      <c r="C3265" s="160">
        <v>1079453304.6399999</v>
      </c>
    </row>
    <row r="3266" spans="2:3">
      <c r="B3266" s="154" t="s">
        <v>2758</v>
      </c>
      <c r="C3266" s="160">
        <v>40931933.040000007</v>
      </c>
    </row>
    <row r="3267" spans="2:3">
      <c r="B3267" s="154" t="s">
        <v>2759</v>
      </c>
      <c r="C3267" s="160">
        <v>16657110</v>
      </c>
    </row>
    <row r="3268" spans="2:3">
      <c r="B3268" s="154" t="s">
        <v>2760</v>
      </c>
      <c r="C3268" s="160">
        <v>29074249.75</v>
      </c>
    </row>
    <row r="3269" spans="2:3">
      <c r="B3269" s="154" t="s">
        <v>2761</v>
      </c>
      <c r="C3269" s="160">
        <v>911200978.25999999</v>
      </c>
    </row>
    <row r="3270" spans="2:3">
      <c r="B3270" s="154" t="s">
        <v>2762</v>
      </c>
      <c r="C3270" s="160">
        <v>1560080099.1199999</v>
      </c>
    </row>
    <row r="3271" spans="2:3">
      <c r="B3271" s="154" t="s">
        <v>2763</v>
      </c>
      <c r="C3271" s="160">
        <v>184054076.64000002</v>
      </c>
    </row>
    <row r="3272" spans="2:3">
      <c r="B3272" s="154" t="s">
        <v>2764</v>
      </c>
      <c r="C3272" s="160">
        <v>225786864.03</v>
      </c>
    </row>
    <row r="3273" spans="2:3">
      <c r="B3273" s="154" t="s">
        <v>2765</v>
      </c>
      <c r="C3273" s="160">
        <v>65098780.920000002</v>
      </c>
    </row>
    <row r="3274" spans="2:3">
      <c r="B3274" s="154" t="s">
        <v>2766</v>
      </c>
      <c r="C3274" s="160">
        <v>553092150.24000001</v>
      </c>
    </row>
    <row r="3275" spans="2:3">
      <c r="B3275" s="154" t="s">
        <v>2767</v>
      </c>
      <c r="C3275" s="160">
        <v>531216612</v>
      </c>
    </row>
    <row r="3276" spans="2:3">
      <c r="B3276" s="154" t="s">
        <v>2768</v>
      </c>
      <c r="C3276" s="160">
        <v>17041400.199999999</v>
      </c>
    </row>
    <row r="3277" spans="2:3">
      <c r="B3277" s="154" t="s">
        <v>2769</v>
      </c>
      <c r="C3277" s="160">
        <v>729214502.17999995</v>
      </c>
    </row>
    <row r="3278" spans="2:3">
      <c r="B3278" s="154" t="s">
        <v>2770</v>
      </c>
      <c r="C3278" s="160">
        <v>28149120.140000001</v>
      </c>
    </row>
    <row r="3279" spans="2:3">
      <c r="B3279" s="154" t="s">
        <v>2771</v>
      </c>
      <c r="C3279" s="160">
        <v>1520144857.6500001</v>
      </c>
    </row>
    <row r="3280" spans="2:3">
      <c r="B3280" s="154" t="s">
        <v>2772</v>
      </c>
      <c r="C3280" s="160">
        <v>371599637.96000004</v>
      </c>
    </row>
    <row r="3281" spans="2:3">
      <c r="B3281" s="154" t="s">
        <v>2773</v>
      </c>
      <c r="C3281" s="160">
        <v>37319579.899999999</v>
      </c>
    </row>
    <row r="3282" spans="2:3">
      <c r="B3282" s="154" t="s">
        <v>2774</v>
      </c>
      <c r="C3282" s="160">
        <v>660049365.26999998</v>
      </c>
    </row>
    <row r="3283" spans="2:3">
      <c r="B3283" s="154" t="s">
        <v>2775</v>
      </c>
      <c r="C3283" s="160">
        <v>294511010.39999998</v>
      </c>
    </row>
    <row r="3284" spans="2:3">
      <c r="B3284" s="154" t="s">
        <v>2776</v>
      </c>
      <c r="C3284" s="160">
        <v>40026398.799999997</v>
      </c>
    </row>
    <row r="3285" spans="2:3">
      <c r="B3285" s="154" t="s">
        <v>2777</v>
      </c>
      <c r="C3285" s="160">
        <v>37220785.420000002</v>
      </c>
    </row>
    <row r="3286" spans="2:3">
      <c r="B3286" s="154" t="s">
        <v>2778</v>
      </c>
      <c r="C3286" s="160">
        <v>165349755.08000001</v>
      </c>
    </row>
    <row r="3287" spans="2:3">
      <c r="B3287" s="154" t="s">
        <v>2779</v>
      </c>
      <c r="C3287" s="160">
        <v>168577803</v>
      </c>
    </row>
    <row r="3288" spans="2:3">
      <c r="B3288" s="154" t="s">
        <v>2780</v>
      </c>
      <c r="C3288" s="160">
        <v>21451657.800000001</v>
      </c>
    </row>
    <row r="3289" spans="2:3">
      <c r="B3289" s="154" t="s">
        <v>2781</v>
      </c>
      <c r="C3289" s="160">
        <v>436212251.79999995</v>
      </c>
    </row>
    <row r="3290" spans="2:3">
      <c r="B3290" s="154" t="s">
        <v>2782</v>
      </c>
      <c r="C3290" s="160">
        <v>19008350</v>
      </c>
    </row>
    <row r="3291" spans="2:3">
      <c r="B3291" s="154" t="s">
        <v>2783</v>
      </c>
      <c r="C3291" s="160">
        <v>423879619.88</v>
      </c>
    </row>
    <row r="3292" spans="2:3">
      <c r="B3292" s="154" t="s">
        <v>2784</v>
      </c>
      <c r="C3292" s="160">
        <v>16987594.060000002</v>
      </c>
    </row>
    <row r="3293" spans="2:3">
      <c r="B3293" s="154" t="s">
        <v>2785</v>
      </c>
      <c r="C3293" s="160">
        <v>350272211.37</v>
      </c>
    </row>
    <row r="3294" spans="2:3">
      <c r="B3294" s="154" t="s">
        <v>2786</v>
      </c>
      <c r="C3294" s="160">
        <v>4009180</v>
      </c>
    </row>
    <row r="3295" spans="2:3">
      <c r="B3295" s="154" t="s">
        <v>2787</v>
      </c>
      <c r="C3295" s="160">
        <v>240080878.31999999</v>
      </c>
    </row>
    <row r="3296" spans="2:3">
      <c r="B3296" s="154" t="s">
        <v>2788</v>
      </c>
      <c r="C3296" s="160">
        <v>86605892.700000003</v>
      </c>
    </row>
    <row r="3297" spans="2:3">
      <c r="B3297" s="154" t="s">
        <v>2789</v>
      </c>
      <c r="C3297" s="160">
        <v>764999714.25999999</v>
      </c>
    </row>
    <row r="3298" spans="2:3">
      <c r="B3298" s="154" t="s">
        <v>2790</v>
      </c>
      <c r="C3298" s="160">
        <v>125482183.74999999</v>
      </c>
    </row>
    <row r="3299" spans="2:3">
      <c r="B3299" s="154" t="s">
        <v>2791</v>
      </c>
      <c r="C3299" s="160">
        <v>558784862.73000002</v>
      </c>
    </row>
    <row r="3300" spans="2:3">
      <c r="B3300" s="154" t="s">
        <v>2792</v>
      </c>
      <c r="C3300" s="160">
        <v>12482653.93</v>
      </c>
    </row>
    <row r="3301" spans="2:3">
      <c r="B3301" s="154" t="s">
        <v>2793</v>
      </c>
      <c r="C3301" s="160">
        <v>394848991.81</v>
      </c>
    </row>
    <row r="3302" spans="2:3">
      <c r="B3302" s="154" t="s">
        <v>2794</v>
      </c>
      <c r="C3302" s="160">
        <v>397741409.5</v>
      </c>
    </row>
    <row r="3303" spans="2:3">
      <c r="B3303" s="154" t="s">
        <v>2795</v>
      </c>
      <c r="C3303" s="160">
        <v>57042216.5</v>
      </c>
    </row>
    <row r="3304" spans="2:3">
      <c r="B3304" s="154" t="s">
        <v>2796</v>
      </c>
      <c r="C3304" s="160">
        <v>952699558.12</v>
      </c>
    </row>
    <row r="3305" spans="2:3">
      <c r="B3305" s="154" t="s">
        <v>2797</v>
      </c>
      <c r="C3305" s="160">
        <v>627801666.00999999</v>
      </c>
    </row>
    <row r="3306" spans="2:3">
      <c r="B3306" s="154" t="s">
        <v>2798</v>
      </c>
      <c r="C3306" s="160">
        <v>72932029.950000003</v>
      </c>
    </row>
    <row r="3307" spans="2:3">
      <c r="B3307" s="154" t="s">
        <v>2799</v>
      </c>
      <c r="C3307" s="160">
        <v>315714726.03000003</v>
      </c>
    </row>
    <row r="3308" spans="2:3">
      <c r="B3308" s="154" t="s">
        <v>2800</v>
      </c>
      <c r="C3308" s="160">
        <v>134928978.99000001</v>
      </c>
    </row>
    <row r="3309" spans="2:3">
      <c r="B3309" s="154" t="s">
        <v>2801</v>
      </c>
      <c r="C3309" s="160">
        <v>5465443.8600000003</v>
      </c>
    </row>
    <row r="3310" spans="2:3">
      <c r="B3310" s="154" t="s">
        <v>2802</v>
      </c>
      <c r="C3310" s="160">
        <v>75198622.379999995</v>
      </c>
    </row>
    <row r="3311" spans="2:3">
      <c r="B3311" s="154" t="s">
        <v>2803</v>
      </c>
      <c r="C3311" s="160">
        <v>360717385.54000002</v>
      </c>
    </row>
    <row r="3312" spans="2:3">
      <c r="B3312" s="154" t="s">
        <v>2804</v>
      </c>
      <c r="C3312" s="160">
        <v>36933887.640000001</v>
      </c>
    </row>
    <row r="3313" spans="2:3">
      <c r="B3313" s="154" t="s">
        <v>2805</v>
      </c>
      <c r="C3313" s="160">
        <v>240817950.34999999</v>
      </c>
    </row>
    <row r="3314" spans="2:3">
      <c r="B3314" s="154" t="s">
        <v>2806</v>
      </c>
      <c r="C3314" s="160">
        <v>64062847.230000004</v>
      </c>
    </row>
    <row r="3315" spans="2:3">
      <c r="B3315" s="154" t="s">
        <v>2807</v>
      </c>
      <c r="C3315" s="160">
        <v>321482199.47000003</v>
      </c>
    </row>
    <row r="3316" spans="2:3">
      <c r="B3316" s="154" t="s">
        <v>2808</v>
      </c>
      <c r="C3316" s="160">
        <v>2177525</v>
      </c>
    </row>
    <row r="3317" spans="2:3">
      <c r="B3317" s="154" t="s">
        <v>2809</v>
      </c>
      <c r="C3317" s="160">
        <v>12191530.52</v>
      </c>
    </row>
    <row r="3318" spans="2:3">
      <c r="B3318" s="154" t="s">
        <v>2810</v>
      </c>
      <c r="C3318" s="160">
        <v>6683430.5199999996</v>
      </c>
    </row>
    <row r="3319" spans="2:3">
      <c r="B3319" s="154" t="s">
        <v>2811</v>
      </c>
      <c r="C3319" s="160">
        <v>234757576.46000004</v>
      </c>
    </row>
    <row r="3320" spans="2:3">
      <c r="B3320" s="154" t="s">
        <v>2812</v>
      </c>
      <c r="C3320" s="160">
        <v>433989309.60000002</v>
      </c>
    </row>
    <row r="3321" spans="2:3">
      <c r="B3321" s="154" t="s">
        <v>2813</v>
      </c>
      <c r="C3321" s="160">
        <v>389304813.79999995</v>
      </c>
    </row>
    <row r="3322" spans="2:3">
      <c r="B3322" s="154" t="s">
        <v>2814</v>
      </c>
      <c r="C3322" s="160">
        <v>24102805.039999999</v>
      </c>
    </row>
    <row r="3323" spans="2:3">
      <c r="B3323" s="154" t="s">
        <v>2815</v>
      </c>
      <c r="C3323" s="160">
        <v>75043924.489999995</v>
      </c>
    </row>
    <row r="3324" spans="2:3">
      <c r="B3324" s="154" t="s">
        <v>2816</v>
      </c>
      <c r="C3324" s="160">
        <v>538329163.20000005</v>
      </c>
    </row>
    <row r="3325" spans="2:3">
      <c r="B3325" s="154" t="s">
        <v>2817</v>
      </c>
      <c r="C3325" s="160">
        <v>1668602381.04</v>
      </c>
    </row>
    <row r="3326" spans="2:3">
      <c r="B3326" s="154" t="s">
        <v>2818</v>
      </c>
      <c r="C3326" s="160">
        <v>258775299.26999998</v>
      </c>
    </row>
    <row r="3327" spans="2:3">
      <c r="B3327" s="154" t="s">
        <v>2819</v>
      </c>
      <c r="C3327" s="160">
        <v>72957517.510000005</v>
      </c>
    </row>
    <row r="3328" spans="2:3">
      <c r="B3328" s="154" t="s">
        <v>2820</v>
      </c>
      <c r="C3328" s="160">
        <v>56209053.560000002</v>
      </c>
    </row>
    <row r="3329" spans="2:3">
      <c r="B3329" s="154" t="s">
        <v>2821</v>
      </c>
      <c r="C3329" s="160">
        <v>22302384.829999998</v>
      </c>
    </row>
    <row r="3330" spans="2:3">
      <c r="B3330" s="154" t="s">
        <v>2822</v>
      </c>
      <c r="C3330" s="160">
        <v>452656396.82999998</v>
      </c>
    </row>
    <row r="3331" spans="2:3">
      <c r="B3331" s="154" t="s">
        <v>2823</v>
      </c>
      <c r="C3331" s="160">
        <v>243021577.80000001</v>
      </c>
    </row>
    <row r="3332" spans="2:3">
      <c r="B3332" s="154" t="s">
        <v>2824</v>
      </c>
      <c r="C3332" s="160">
        <v>16784397</v>
      </c>
    </row>
    <row r="3333" spans="2:3">
      <c r="B3333" s="154" t="s">
        <v>2825</v>
      </c>
      <c r="C3333" s="160">
        <v>3500021745.3000002</v>
      </c>
    </row>
    <row r="3334" spans="2:3">
      <c r="B3334" s="154" t="s">
        <v>2826</v>
      </c>
      <c r="C3334" s="160">
        <v>236469387.88</v>
      </c>
    </row>
    <row r="3335" spans="2:3">
      <c r="B3335" s="154" t="s">
        <v>2827</v>
      </c>
      <c r="C3335" s="160">
        <v>6826902.5099999998</v>
      </c>
    </row>
    <row r="3336" spans="2:3">
      <c r="B3336" s="154" t="s">
        <v>2828</v>
      </c>
      <c r="C3336" s="160">
        <v>728153512.07000005</v>
      </c>
    </row>
    <row r="3337" spans="2:3">
      <c r="B3337" s="154" t="s">
        <v>2829</v>
      </c>
      <c r="C3337" s="160">
        <v>7456650</v>
      </c>
    </row>
    <row r="3338" spans="2:3">
      <c r="B3338" s="154" t="s">
        <v>2830</v>
      </c>
      <c r="C3338" s="160">
        <v>325663799</v>
      </c>
    </row>
    <row r="3339" spans="2:3">
      <c r="B3339" s="154" t="s">
        <v>2831</v>
      </c>
      <c r="C3339" s="160">
        <v>2485325.1</v>
      </c>
    </row>
    <row r="3340" spans="2:3">
      <c r="B3340" s="154" t="s">
        <v>2832</v>
      </c>
      <c r="C3340" s="160">
        <v>511282628.49000001</v>
      </c>
    </row>
    <row r="3341" spans="2:3">
      <c r="B3341" s="154" t="s">
        <v>2833</v>
      </c>
      <c r="C3341" s="160">
        <v>1378925.48</v>
      </c>
    </row>
    <row r="3342" spans="2:3">
      <c r="B3342" s="154" t="s">
        <v>2834</v>
      </c>
      <c r="C3342" s="160">
        <v>155424594.90000001</v>
      </c>
    </row>
    <row r="3343" spans="2:3">
      <c r="B3343" s="154" t="s">
        <v>2835</v>
      </c>
      <c r="C3343" s="160">
        <v>95686781.239999995</v>
      </c>
    </row>
    <row r="3344" spans="2:3">
      <c r="B3344" s="154" t="s">
        <v>2836</v>
      </c>
      <c r="C3344" s="160">
        <v>340954187.41999996</v>
      </c>
    </row>
    <row r="3345" spans="2:3">
      <c r="B3345" s="154" t="s">
        <v>2837</v>
      </c>
      <c r="C3345" s="160">
        <v>783246479.74000001</v>
      </c>
    </row>
    <row r="3346" spans="2:3">
      <c r="B3346" s="154" t="s">
        <v>2838</v>
      </c>
      <c r="C3346" s="160">
        <v>51452906.479999997</v>
      </c>
    </row>
    <row r="3347" spans="2:3">
      <c r="B3347" s="154" t="s">
        <v>2839</v>
      </c>
      <c r="C3347" s="160">
        <v>427326457.88</v>
      </c>
    </row>
    <row r="3348" spans="2:3">
      <c r="B3348" s="154" t="s">
        <v>2840</v>
      </c>
      <c r="C3348" s="160">
        <v>100004801.88000001</v>
      </c>
    </row>
    <row r="3349" spans="2:3">
      <c r="B3349" s="154" t="s">
        <v>2841</v>
      </c>
      <c r="C3349" s="160">
        <v>8601039.9299999997</v>
      </c>
    </row>
    <row r="3350" spans="2:3">
      <c r="B3350" s="154" t="s">
        <v>2842</v>
      </c>
      <c r="C3350" s="160">
        <v>81770474.700000003</v>
      </c>
    </row>
    <row r="3351" spans="2:3">
      <c r="B3351" s="154" t="s">
        <v>2843</v>
      </c>
      <c r="C3351" s="160">
        <v>261133792.30000001</v>
      </c>
    </row>
    <row r="3352" spans="2:3">
      <c r="B3352" s="154" t="s">
        <v>2844</v>
      </c>
      <c r="C3352" s="160">
        <v>12415300</v>
      </c>
    </row>
    <row r="3353" spans="2:3">
      <c r="B3353" s="154" t="s">
        <v>2845</v>
      </c>
      <c r="C3353" s="160">
        <v>444104100.27999997</v>
      </c>
    </row>
    <row r="3354" spans="2:3">
      <c r="B3354" s="154" t="s">
        <v>2846</v>
      </c>
      <c r="C3354" s="160">
        <v>18412659.800000001</v>
      </c>
    </row>
    <row r="3355" spans="2:3">
      <c r="B3355" s="154" t="s">
        <v>2847</v>
      </c>
      <c r="C3355" s="160">
        <v>1043889974</v>
      </c>
    </row>
    <row r="3356" spans="2:3">
      <c r="B3356" s="154" t="s">
        <v>2848</v>
      </c>
      <c r="C3356" s="160">
        <v>124034280.00999999</v>
      </c>
    </row>
    <row r="3357" spans="2:3">
      <c r="B3357" s="154" t="s">
        <v>2849</v>
      </c>
      <c r="C3357" s="160">
        <v>1434825017.1300001</v>
      </c>
    </row>
    <row r="3358" spans="2:3">
      <c r="B3358" s="154" t="s">
        <v>2850</v>
      </c>
      <c r="C3358" s="160">
        <v>45843300</v>
      </c>
    </row>
    <row r="3359" spans="2:3">
      <c r="B3359" s="154" t="s">
        <v>2851</v>
      </c>
      <c r="C3359" s="160">
        <v>794204386.08999991</v>
      </c>
    </row>
    <row r="3360" spans="2:3">
      <c r="B3360" s="154" t="s">
        <v>2852</v>
      </c>
      <c r="C3360" s="160">
        <v>91086045.429999992</v>
      </c>
    </row>
    <row r="3361" spans="2:3">
      <c r="B3361" s="154" t="s">
        <v>2853</v>
      </c>
      <c r="C3361" s="160">
        <v>1788376133.99</v>
      </c>
    </row>
    <row r="3362" spans="2:3">
      <c r="B3362" s="154" t="s">
        <v>2854</v>
      </c>
      <c r="C3362" s="160">
        <v>692730270.77999997</v>
      </c>
    </row>
    <row r="3363" spans="2:3">
      <c r="B3363" s="154" t="s">
        <v>2855</v>
      </c>
      <c r="C3363" s="160">
        <v>389750584.78000003</v>
      </c>
    </row>
    <row r="3364" spans="2:3">
      <c r="B3364" s="154" t="s">
        <v>2856</v>
      </c>
      <c r="C3364" s="160">
        <v>18841112.5</v>
      </c>
    </row>
    <row r="3365" spans="2:3">
      <c r="B3365" s="154" t="s">
        <v>2857</v>
      </c>
      <c r="C3365" s="160">
        <v>511583968.64999998</v>
      </c>
    </row>
    <row r="3366" spans="2:3">
      <c r="B3366" s="154" t="s">
        <v>2858</v>
      </c>
      <c r="C3366" s="160">
        <v>87936765.359999999</v>
      </c>
    </row>
    <row r="3367" spans="2:3">
      <c r="B3367" s="154" t="s">
        <v>2859</v>
      </c>
      <c r="C3367" s="160">
        <v>47425193.310000002</v>
      </c>
    </row>
    <row r="3368" spans="2:3">
      <c r="B3368" s="154" t="s">
        <v>2860</v>
      </c>
      <c r="C3368" s="160">
        <v>602414079.90999997</v>
      </c>
    </row>
    <row r="3369" spans="2:3">
      <c r="B3369" s="154" t="s">
        <v>2861</v>
      </c>
      <c r="C3369" s="160">
        <v>959464773.1500001</v>
      </c>
    </row>
    <row r="3370" spans="2:3">
      <c r="B3370" s="154" t="s">
        <v>2862</v>
      </c>
      <c r="C3370" s="160">
        <v>18220605</v>
      </c>
    </row>
    <row r="3371" spans="2:3">
      <c r="B3371" s="154" t="s">
        <v>2863</v>
      </c>
      <c r="C3371" s="160">
        <v>1277177542.0500002</v>
      </c>
    </row>
    <row r="3372" spans="2:3">
      <c r="B3372" s="154" t="s">
        <v>2864</v>
      </c>
      <c r="C3372" s="160">
        <v>92934924.049999997</v>
      </c>
    </row>
    <row r="3373" spans="2:3">
      <c r="B3373" s="154" t="s">
        <v>2865</v>
      </c>
      <c r="C3373" s="160">
        <v>183878947.95000002</v>
      </c>
    </row>
    <row r="3374" spans="2:3">
      <c r="B3374" s="154" t="s">
        <v>2866</v>
      </c>
      <c r="C3374" s="160">
        <v>2870287.55</v>
      </c>
    </row>
    <row r="3375" spans="2:3">
      <c r="B3375" s="154" t="s">
        <v>2867</v>
      </c>
      <c r="C3375" s="160">
        <v>410469179.68000001</v>
      </c>
    </row>
    <row r="3376" spans="2:3">
      <c r="B3376" s="154" t="s">
        <v>2868</v>
      </c>
      <c r="C3376" s="160">
        <v>278769726.56</v>
      </c>
    </row>
    <row r="3377" spans="2:3">
      <c r="B3377" s="154" t="s">
        <v>2869</v>
      </c>
      <c r="C3377" s="160">
        <v>1382799934.2</v>
      </c>
    </row>
    <row r="3378" spans="2:3">
      <c r="B3378" s="156" t="s">
        <v>2870</v>
      </c>
      <c r="C3378" s="160">
        <v>8405746.2599999998</v>
      </c>
    </row>
    <row r="3379" spans="2:3">
      <c r="B3379" s="156" t="s">
        <v>2871</v>
      </c>
      <c r="C3379" s="160">
        <v>36792377.159999996</v>
      </c>
    </row>
    <row r="3380" spans="2:3">
      <c r="B3380" s="156" t="s">
        <v>2872</v>
      </c>
      <c r="C3380" s="160">
        <v>213441675.24000001</v>
      </c>
    </row>
    <row r="3381" spans="2:3">
      <c r="B3381" s="156" t="s">
        <v>2873</v>
      </c>
      <c r="C3381" s="160">
        <v>617692451.12999988</v>
      </c>
    </row>
    <row r="3382" spans="2:3">
      <c r="B3382" s="156" t="s">
        <v>2874</v>
      </c>
      <c r="C3382" s="160">
        <v>1925252939.1000001</v>
      </c>
    </row>
    <row r="3383" spans="2:3">
      <c r="B3383" s="156" t="s">
        <v>2875</v>
      </c>
      <c r="C3383" s="160">
        <v>1675141517</v>
      </c>
    </row>
    <row r="3384" spans="2:3">
      <c r="B3384" s="156" t="s">
        <v>2876</v>
      </c>
      <c r="C3384" s="160">
        <v>3061650.02</v>
      </c>
    </row>
    <row r="3385" spans="2:3">
      <c r="B3385" s="156" t="s">
        <v>2877</v>
      </c>
      <c r="C3385" s="160">
        <v>36546160.060000002</v>
      </c>
    </row>
    <row r="3386" spans="2:3">
      <c r="B3386" s="156" t="s">
        <v>2878</v>
      </c>
      <c r="C3386" s="160">
        <v>194680398.90000001</v>
      </c>
    </row>
    <row r="3387" spans="2:3">
      <c r="B3387" s="156" t="s">
        <v>2879</v>
      </c>
      <c r="C3387" s="160">
        <v>1601582551.6500001</v>
      </c>
    </row>
    <row r="3388" spans="2:3">
      <c r="B3388" s="156" t="s">
        <v>2880</v>
      </c>
      <c r="C3388" s="160">
        <v>1114112591.23</v>
      </c>
    </row>
    <row r="3389" spans="2:3">
      <c r="B3389" s="156" t="s">
        <v>2881</v>
      </c>
      <c r="C3389" s="160">
        <v>1343023921.3099999</v>
      </c>
    </row>
    <row r="3390" spans="2:3">
      <c r="B3390" s="156" t="s">
        <v>2882</v>
      </c>
      <c r="C3390" s="160">
        <v>86495385.75</v>
      </c>
    </row>
    <row r="3391" spans="2:3">
      <c r="B3391" s="156" t="s">
        <v>2883</v>
      </c>
      <c r="C3391" s="160">
        <v>54879981.299999997</v>
      </c>
    </row>
    <row r="3392" spans="2:3">
      <c r="B3392" s="156" t="s">
        <v>2884</v>
      </c>
      <c r="C3392" s="160">
        <v>143006401.34999999</v>
      </c>
    </row>
    <row r="3393" spans="2:3">
      <c r="B3393" s="156" t="s">
        <v>2885</v>
      </c>
      <c r="C3393" s="160">
        <v>4445632.5</v>
      </c>
    </row>
    <row r="3394" spans="2:3">
      <c r="B3394" s="156" t="s">
        <v>2886</v>
      </c>
      <c r="C3394" s="160">
        <v>10570552.52</v>
      </c>
    </row>
    <row r="3395" spans="2:3">
      <c r="B3395" s="156" t="s">
        <v>2887</v>
      </c>
      <c r="C3395" s="160">
        <v>284742528.5</v>
      </c>
    </row>
    <row r="3396" spans="2:3">
      <c r="B3396" s="156" t="s">
        <v>2888</v>
      </c>
      <c r="C3396" s="160">
        <v>37215639.600000001</v>
      </c>
    </row>
    <row r="3397" spans="2:3">
      <c r="B3397" s="156" t="s">
        <v>2889</v>
      </c>
      <c r="C3397" s="160">
        <v>740629511.41999996</v>
      </c>
    </row>
    <row r="3398" spans="2:3">
      <c r="B3398" s="156" t="s">
        <v>2890</v>
      </c>
      <c r="C3398" s="160">
        <v>133539427.55999999</v>
      </c>
    </row>
    <row r="3399" spans="2:3">
      <c r="B3399" s="156" t="s">
        <v>2891</v>
      </c>
      <c r="C3399" s="160">
        <v>3210733313.7600002</v>
      </c>
    </row>
    <row r="3400" spans="2:3">
      <c r="B3400" s="156" t="s">
        <v>2892</v>
      </c>
      <c r="C3400" s="160">
        <v>144479124.80000001</v>
      </c>
    </row>
    <row r="3401" spans="2:3">
      <c r="B3401" s="156" t="s">
        <v>2893</v>
      </c>
      <c r="C3401" s="160">
        <v>255201446.88</v>
      </c>
    </row>
    <row r="3402" spans="2:3">
      <c r="B3402" s="156" t="s">
        <v>2894</v>
      </c>
      <c r="C3402" s="160">
        <v>1262216700.4000001</v>
      </c>
    </row>
    <row r="3403" spans="2:3">
      <c r="B3403" s="156" t="s">
        <v>2895</v>
      </c>
      <c r="C3403" s="160">
        <v>719119591.29000008</v>
      </c>
    </row>
    <row r="3404" spans="2:3">
      <c r="B3404" s="156" t="s">
        <v>2896</v>
      </c>
      <c r="C3404" s="160">
        <v>1178430582.53</v>
      </c>
    </row>
    <row r="3405" spans="2:3">
      <c r="B3405" s="156" t="s">
        <v>2897</v>
      </c>
      <c r="C3405" s="160">
        <v>61896461.119999997</v>
      </c>
    </row>
    <row r="3406" spans="2:3">
      <c r="B3406" s="156" t="s">
        <v>2898</v>
      </c>
      <c r="C3406" s="160">
        <v>89380390.239999995</v>
      </c>
    </row>
    <row r="3407" spans="2:3">
      <c r="B3407" s="156" t="s">
        <v>2899</v>
      </c>
      <c r="C3407" s="160">
        <v>20324339.82</v>
      </c>
    </row>
    <row r="3408" spans="2:3">
      <c r="B3408" s="156" t="s">
        <v>2900</v>
      </c>
      <c r="C3408" s="160">
        <v>1239101613</v>
      </c>
    </row>
    <row r="3409" spans="2:3">
      <c r="B3409" s="156" t="s">
        <v>2901</v>
      </c>
      <c r="C3409" s="160">
        <v>612330992.33999991</v>
      </c>
    </row>
    <row r="3410" spans="2:3">
      <c r="B3410" s="156" t="s">
        <v>2902</v>
      </c>
      <c r="C3410" s="160">
        <v>34571171.579999998</v>
      </c>
    </row>
    <row r="3411" spans="2:3">
      <c r="B3411" s="156" t="s">
        <v>2903</v>
      </c>
      <c r="C3411" s="160">
        <v>740628141.5</v>
      </c>
    </row>
    <row r="3412" spans="2:3">
      <c r="B3412" s="156" t="s">
        <v>2904</v>
      </c>
      <c r="C3412" s="160">
        <v>34048518.239999995</v>
      </c>
    </row>
    <row r="3413" spans="2:3">
      <c r="B3413" s="156" t="s">
        <v>2905</v>
      </c>
      <c r="C3413" s="160">
        <v>65773840.439999998</v>
      </c>
    </row>
    <row r="3414" spans="2:3">
      <c r="B3414" s="156" t="s">
        <v>2906</v>
      </c>
      <c r="C3414" s="160">
        <v>1508212.5</v>
      </c>
    </row>
    <row r="3415" spans="2:3">
      <c r="B3415" s="156" t="s">
        <v>2907</v>
      </c>
      <c r="C3415" s="160">
        <v>159858901.75</v>
      </c>
    </row>
    <row r="3416" spans="2:3">
      <c r="B3416" s="156" t="s">
        <v>2908</v>
      </c>
      <c r="C3416" s="160">
        <v>2741557.5</v>
      </c>
    </row>
    <row r="3417" spans="2:3">
      <c r="B3417" s="156" t="s">
        <v>2909</v>
      </c>
      <c r="C3417" s="160">
        <v>240561859.65000004</v>
      </c>
    </row>
    <row r="3418" spans="2:3">
      <c r="B3418" s="156" t="s">
        <v>2910</v>
      </c>
      <c r="C3418" s="160">
        <v>7745250.2300000004</v>
      </c>
    </row>
    <row r="3419" spans="2:3">
      <c r="B3419" s="156" t="s">
        <v>2911</v>
      </c>
      <c r="C3419" s="160">
        <v>456830232.45999998</v>
      </c>
    </row>
    <row r="3420" spans="2:3">
      <c r="B3420" s="156" t="s">
        <v>2912</v>
      </c>
      <c r="C3420" s="160">
        <v>19479312.5</v>
      </c>
    </row>
    <row r="3421" spans="2:3">
      <c r="B3421" s="156" t="s">
        <v>2913</v>
      </c>
      <c r="C3421" s="160">
        <v>107984879.45999999</v>
      </c>
    </row>
    <row r="3422" spans="2:3">
      <c r="B3422" s="156" t="s">
        <v>2914</v>
      </c>
      <c r="C3422" s="160">
        <v>18549809.880000003</v>
      </c>
    </row>
    <row r="3423" spans="2:3">
      <c r="B3423" s="156" t="s">
        <v>2915</v>
      </c>
      <c r="C3423" s="160">
        <v>29179230.240000002</v>
      </c>
    </row>
    <row r="3424" spans="2:3">
      <c r="B3424" s="156" t="s">
        <v>2916</v>
      </c>
      <c r="C3424" s="160">
        <v>11092124.34</v>
      </c>
    </row>
    <row r="3425" spans="2:3">
      <c r="B3425" s="156" t="s">
        <v>2917</v>
      </c>
      <c r="C3425" s="160">
        <v>363946667.03999996</v>
      </c>
    </row>
    <row r="3426" spans="2:3">
      <c r="B3426" s="156" t="s">
        <v>2687</v>
      </c>
      <c r="C3426" s="160">
        <v>199816448.13</v>
      </c>
    </row>
    <row r="3427" spans="2:3">
      <c r="B3427" s="156" t="s">
        <v>2918</v>
      </c>
      <c r="C3427" s="160">
        <v>9438097.5</v>
      </c>
    </row>
    <row r="3428" spans="2:3">
      <c r="B3428" s="156" t="s">
        <v>2919</v>
      </c>
      <c r="C3428" s="160">
        <v>66607321.850000001</v>
      </c>
    </row>
    <row r="3429" spans="2:3">
      <c r="B3429" s="156" t="s">
        <v>2920</v>
      </c>
      <c r="C3429" s="160">
        <v>388547701.00999999</v>
      </c>
    </row>
    <row r="3430" spans="2:3">
      <c r="B3430" s="156" t="s">
        <v>2921</v>
      </c>
      <c r="C3430" s="160">
        <v>326063201.69</v>
      </c>
    </row>
    <row r="3431" spans="2:3">
      <c r="B3431" s="156" t="s">
        <v>2922</v>
      </c>
      <c r="C3431" s="160">
        <v>696169384.56999993</v>
      </c>
    </row>
    <row r="3432" spans="2:3">
      <c r="B3432" s="156" t="s">
        <v>2923</v>
      </c>
      <c r="C3432" s="160">
        <v>242081688.24000001</v>
      </c>
    </row>
    <row r="3433" spans="2:3">
      <c r="B3433" s="156" t="s">
        <v>2924</v>
      </c>
      <c r="C3433" s="160">
        <v>50847680</v>
      </c>
    </row>
    <row r="3434" spans="2:3">
      <c r="B3434" s="156" t="s">
        <v>2925</v>
      </c>
      <c r="C3434" s="160">
        <v>477404222.32000005</v>
      </c>
    </row>
    <row r="3435" spans="2:3">
      <c r="B3435" s="156" t="s">
        <v>2926</v>
      </c>
      <c r="C3435" s="160">
        <v>64644542.719999999</v>
      </c>
    </row>
    <row r="3436" spans="2:3">
      <c r="B3436" s="156" t="s">
        <v>2927</v>
      </c>
      <c r="C3436" s="160">
        <v>77134319.039999992</v>
      </c>
    </row>
    <row r="3437" spans="2:3">
      <c r="B3437" s="156" t="s">
        <v>2928</v>
      </c>
      <c r="C3437" s="160">
        <v>839002135.75999999</v>
      </c>
    </row>
    <row r="3438" spans="2:3">
      <c r="B3438" s="156" t="s">
        <v>2929</v>
      </c>
      <c r="C3438" s="160">
        <v>152228976.65000001</v>
      </c>
    </row>
    <row r="3439" spans="2:3">
      <c r="B3439" s="156" t="s">
        <v>2930</v>
      </c>
      <c r="C3439" s="160">
        <v>5041564.9800000004</v>
      </c>
    </row>
    <row r="3440" spans="2:3">
      <c r="B3440" s="156" t="s">
        <v>2931</v>
      </c>
      <c r="C3440" s="160">
        <v>517623274.91000009</v>
      </c>
    </row>
    <row r="3441" spans="2:3">
      <c r="B3441" s="156" t="s">
        <v>2932</v>
      </c>
      <c r="C3441" s="160">
        <v>10198649.18</v>
      </c>
    </row>
    <row r="3442" spans="2:3">
      <c r="B3442" s="156" t="s">
        <v>2933</v>
      </c>
      <c r="C3442" s="160">
        <v>848592065.99000001</v>
      </c>
    </row>
    <row r="3443" spans="2:3">
      <c r="B3443" s="156" t="s">
        <v>2934</v>
      </c>
      <c r="C3443" s="160">
        <v>66093525.030000001</v>
      </c>
    </row>
    <row r="3444" spans="2:3">
      <c r="B3444" s="156" t="s">
        <v>2935</v>
      </c>
      <c r="C3444" s="160">
        <v>802074018.71000004</v>
      </c>
    </row>
    <row r="3445" spans="2:3">
      <c r="B3445" s="156" t="s">
        <v>2936</v>
      </c>
      <c r="C3445" s="160">
        <v>455524021.78999996</v>
      </c>
    </row>
    <row r="3446" spans="2:3">
      <c r="B3446" s="156" t="s">
        <v>2937</v>
      </c>
      <c r="C3446" s="160">
        <v>1424161539.1700001</v>
      </c>
    </row>
    <row r="3447" spans="2:3">
      <c r="B3447" s="156" t="s">
        <v>2938</v>
      </c>
      <c r="C3447" s="160">
        <v>99714807.50999999</v>
      </c>
    </row>
    <row r="3448" spans="2:3">
      <c r="B3448" s="156" t="s">
        <v>2939</v>
      </c>
      <c r="C3448" s="160">
        <v>512092249.07999998</v>
      </c>
    </row>
    <row r="3449" spans="2:3">
      <c r="B3449" s="156" t="s">
        <v>2940</v>
      </c>
      <c r="C3449" s="160">
        <v>46488254.400000006</v>
      </c>
    </row>
    <row r="3450" spans="2:3">
      <c r="B3450" s="156" t="s">
        <v>2941</v>
      </c>
      <c r="C3450" s="160">
        <v>135135713.88</v>
      </c>
    </row>
    <row r="3451" spans="2:3">
      <c r="B3451" s="156" t="s">
        <v>2942</v>
      </c>
      <c r="C3451" s="160">
        <v>162277023</v>
      </c>
    </row>
    <row r="3452" spans="2:3">
      <c r="B3452" s="156" t="s">
        <v>2943</v>
      </c>
      <c r="C3452" s="160">
        <v>44094938.300000004</v>
      </c>
    </row>
    <row r="3453" spans="2:3">
      <c r="B3453" s="156" t="s">
        <v>2944</v>
      </c>
      <c r="C3453" s="160">
        <v>54088613.450000003</v>
      </c>
    </row>
    <row r="3454" spans="2:3">
      <c r="B3454" s="156" t="s">
        <v>2945</v>
      </c>
      <c r="C3454" s="160">
        <v>662612993.91999996</v>
      </c>
    </row>
    <row r="3455" spans="2:3">
      <c r="B3455" s="156" t="s">
        <v>2946</v>
      </c>
      <c r="C3455" s="160">
        <v>69115450.370000005</v>
      </c>
    </row>
    <row r="3456" spans="2:3">
      <c r="B3456" s="156" t="s">
        <v>2947</v>
      </c>
      <c r="C3456" s="160">
        <v>227170129.88999999</v>
      </c>
    </row>
    <row r="3457" spans="2:3">
      <c r="B3457" s="156" t="s">
        <v>2948</v>
      </c>
      <c r="C3457" s="160">
        <v>26903905.359999999</v>
      </c>
    </row>
    <row r="3458" spans="2:3">
      <c r="B3458" s="156" t="s">
        <v>2949</v>
      </c>
      <c r="C3458" s="160">
        <v>144115524.06999999</v>
      </c>
    </row>
    <row r="3459" spans="2:3">
      <c r="B3459" s="156" t="s">
        <v>2950</v>
      </c>
      <c r="C3459" s="160">
        <v>14323099.5</v>
      </c>
    </row>
    <row r="3460" spans="2:3">
      <c r="B3460" s="156" t="s">
        <v>2951</v>
      </c>
      <c r="C3460" s="160">
        <v>366268073.59999996</v>
      </c>
    </row>
    <row r="3461" spans="2:3">
      <c r="B3461" s="156" t="s">
        <v>2952</v>
      </c>
      <c r="C3461" s="160">
        <v>8472996.879999999</v>
      </c>
    </row>
    <row r="3462" spans="2:3">
      <c r="B3462" s="156" t="s">
        <v>2953</v>
      </c>
      <c r="C3462" s="160">
        <v>117184956.78</v>
      </c>
    </row>
    <row r="3463" spans="2:3">
      <c r="B3463" s="156" t="s">
        <v>2954</v>
      </c>
      <c r="C3463" s="160">
        <v>23564370.010000002</v>
      </c>
    </row>
    <row r="3464" spans="2:3">
      <c r="B3464" s="156" t="s">
        <v>2955</v>
      </c>
      <c r="C3464" s="160">
        <v>361775153.02999997</v>
      </c>
    </row>
    <row r="3465" spans="2:3">
      <c r="B3465" s="156" t="s">
        <v>2956</v>
      </c>
      <c r="C3465" s="160">
        <v>592173750.79999995</v>
      </c>
    </row>
    <row r="3466" spans="2:3">
      <c r="B3466" s="156" t="s">
        <v>2957</v>
      </c>
      <c r="C3466" s="160">
        <v>2144737939.2</v>
      </c>
    </row>
    <row r="3467" spans="2:3">
      <c r="B3467" s="156" t="s">
        <v>2958</v>
      </c>
      <c r="C3467" s="160">
        <v>38483850.100000001</v>
      </c>
    </row>
    <row r="3468" spans="2:3">
      <c r="B3468" s="156" t="s">
        <v>2959</v>
      </c>
      <c r="C3468" s="160">
        <v>801568713.5999999</v>
      </c>
    </row>
    <row r="3469" spans="2:3">
      <c r="B3469" s="156" t="s">
        <v>2960</v>
      </c>
      <c r="C3469" s="160">
        <v>730030</v>
      </c>
    </row>
    <row r="3470" spans="2:3">
      <c r="B3470" s="156" t="s">
        <v>2961</v>
      </c>
      <c r="C3470" s="160">
        <v>2362029380.8999996</v>
      </c>
    </row>
    <row r="3471" spans="2:3">
      <c r="B3471" s="156" t="s">
        <v>2962</v>
      </c>
      <c r="C3471" s="160">
        <v>557631864.68000007</v>
      </c>
    </row>
    <row r="3472" spans="2:3">
      <c r="B3472" s="156" t="s">
        <v>2963</v>
      </c>
      <c r="C3472" s="160">
        <v>616101525.60000002</v>
      </c>
    </row>
    <row r="3473" spans="2:3">
      <c r="B3473" s="156" t="s">
        <v>2964</v>
      </c>
      <c r="C3473" s="160">
        <v>2104605</v>
      </c>
    </row>
    <row r="3474" spans="2:3">
      <c r="B3474" s="156" t="s">
        <v>2965</v>
      </c>
      <c r="C3474" s="160">
        <v>418109957.04000002</v>
      </c>
    </row>
    <row r="3475" spans="2:3">
      <c r="B3475" s="156" t="s">
        <v>2966</v>
      </c>
      <c r="C3475" s="160">
        <v>86934765.030000016</v>
      </c>
    </row>
    <row r="3476" spans="2:3">
      <c r="B3476" s="156" t="s">
        <v>2967</v>
      </c>
      <c r="C3476" s="160">
        <v>1242719329.8899999</v>
      </c>
    </row>
    <row r="3477" spans="2:3">
      <c r="B3477" s="156" t="s">
        <v>2968</v>
      </c>
      <c r="C3477" s="160">
        <v>322273066.43000001</v>
      </c>
    </row>
    <row r="3478" spans="2:3">
      <c r="B3478" s="156" t="s">
        <v>2969</v>
      </c>
      <c r="C3478" s="160">
        <v>1180662148.0999999</v>
      </c>
    </row>
    <row r="3479" spans="2:3">
      <c r="B3479" s="156" t="s">
        <v>2970</v>
      </c>
      <c r="C3479" s="160">
        <v>308551414.59000003</v>
      </c>
    </row>
    <row r="3480" spans="2:3">
      <c r="B3480" s="156" t="s">
        <v>2971</v>
      </c>
      <c r="C3480" s="160">
        <v>62190464.880000003</v>
      </c>
    </row>
    <row r="3481" spans="2:3">
      <c r="B3481" s="156" t="s">
        <v>2972</v>
      </c>
      <c r="C3481" s="160">
        <v>880639974.00000012</v>
      </c>
    </row>
    <row r="3482" spans="2:3">
      <c r="B3482" s="156" t="s">
        <v>2973</v>
      </c>
      <c r="C3482" s="160">
        <v>478325207.64999998</v>
      </c>
    </row>
    <row r="3483" spans="2:3">
      <c r="B3483" s="156" t="s">
        <v>2974</v>
      </c>
      <c r="C3483" s="160">
        <v>642778567.24000001</v>
      </c>
    </row>
    <row r="3484" spans="2:3">
      <c r="B3484" s="156" t="s">
        <v>2975</v>
      </c>
      <c r="C3484" s="160">
        <v>11715480</v>
      </c>
    </row>
    <row r="3485" spans="2:3">
      <c r="B3485" s="156" t="s">
        <v>2976</v>
      </c>
      <c r="C3485" s="160">
        <v>877405364.91000009</v>
      </c>
    </row>
    <row r="3486" spans="2:3">
      <c r="B3486" s="156" t="s">
        <v>2977</v>
      </c>
      <c r="C3486" s="160">
        <v>818052637.50999999</v>
      </c>
    </row>
    <row r="3487" spans="2:3">
      <c r="B3487" s="156" t="s">
        <v>2978</v>
      </c>
      <c r="C3487" s="160">
        <v>250505010.18000001</v>
      </c>
    </row>
    <row r="3488" spans="2:3">
      <c r="B3488" s="156" t="s">
        <v>2979</v>
      </c>
      <c r="C3488" s="160">
        <v>3220733557.9400001</v>
      </c>
    </row>
    <row r="3489" spans="2:3">
      <c r="B3489" s="156" t="s">
        <v>2980</v>
      </c>
      <c r="C3489" s="160">
        <v>454005690.66999996</v>
      </c>
    </row>
    <row r="3490" spans="2:3">
      <c r="B3490" s="156" t="s">
        <v>2981</v>
      </c>
      <c r="C3490" s="160">
        <v>188451226.43000001</v>
      </c>
    </row>
    <row r="3491" spans="2:3">
      <c r="B3491" s="156" t="s">
        <v>2982</v>
      </c>
      <c r="C3491" s="160">
        <v>240930047.94</v>
      </c>
    </row>
    <row r="3492" spans="2:3">
      <c r="B3492" s="156" t="s">
        <v>2983</v>
      </c>
      <c r="C3492" s="160">
        <v>82327056</v>
      </c>
    </row>
    <row r="3493" spans="2:3">
      <c r="B3493" s="156" t="s">
        <v>2984</v>
      </c>
      <c r="C3493" s="160">
        <v>399554906.24999994</v>
      </c>
    </row>
    <row r="3494" spans="2:3">
      <c r="B3494" s="156" t="s">
        <v>2985</v>
      </c>
      <c r="C3494" s="160">
        <v>342282146</v>
      </c>
    </row>
    <row r="3495" spans="2:3">
      <c r="B3495" s="156" t="s">
        <v>2986</v>
      </c>
      <c r="C3495" s="160">
        <v>262588407.94999999</v>
      </c>
    </row>
    <row r="3496" spans="2:3">
      <c r="B3496" s="156" t="s">
        <v>2987</v>
      </c>
      <c r="C3496" s="160">
        <v>9991805</v>
      </c>
    </row>
    <row r="3497" spans="2:3">
      <c r="B3497" s="156" t="s">
        <v>2988</v>
      </c>
      <c r="C3497" s="160">
        <v>62173240.359999999</v>
      </c>
    </row>
    <row r="3498" spans="2:3">
      <c r="B3498" s="156" t="s">
        <v>2989</v>
      </c>
      <c r="C3498" s="160">
        <v>32611287.280000001</v>
      </c>
    </row>
    <row r="3499" spans="2:3">
      <c r="B3499" s="156" t="s">
        <v>2990</v>
      </c>
      <c r="C3499" s="160">
        <v>459799940.64999998</v>
      </c>
    </row>
    <row r="3500" spans="2:3">
      <c r="B3500" s="156" t="s">
        <v>2991</v>
      </c>
      <c r="C3500" s="160">
        <v>57738387</v>
      </c>
    </row>
    <row r="3501" spans="2:3">
      <c r="B3501" s="156" t="s">
        <v>2992</v>
      </c>
      <c r="C3501" s="160">
        <v>85590399.719999999</v>
      </c>
    </row>
    <row r="3502" spans="2:3">
      <c r="B3502" s="156" t="s">
        <v>2993</v>
      </c>
      <c r="C3502" s="160">
        <v>179284262.70000002</v>
      </c>
    </row>
    <row r="3503" spans="2:3">
      <c r="B3503" s="156" t="s">
        <v>2994</v>
      </c>
      <c r="C3503" s="160">
        <v>833417162.8499999</v>
      </c>
    </row>
    <row r="3504" spans="2:3">
      <c r="B3504" s="156" t="s">
        <v>2995</v>
      </c>
      <c r="C3504" s="160">
        <v>570621964.25</v>
      </c>
    </row>
    <row r="3505" spans="2:3">
      <c r="B3505" s="156" t="s">
        <v>2996</v>
      </c>
      <c r="C3505" s="160">
        <v>36662403.840000004</v>
      </c>
    </row>
    <row r="3506" spans="2:3">
      <c r="B3506" s="156" t="s">
        <v>2997</v>
      </c>
      <c r="C3506" s="160">
        <v>796637473.91999996</v>
      </c>
    </row>
    <row r="3507" spans="2:3">
      <c r="B3507" s="156" t="s">
        <v>2998</v>
      </c>
      <c r="C3507" s="160">
        <v>46628795.879999995</v>
      </c>
    </row>
    <row r="3508" spans="2:3">
      <c r="B3508" s="156" t="s">
        <v>2999</v>
      </c>
      <c r="C3508" s="160">
        <v>2887312.5</v>
      </c>
    </row>
    <row r="3509" spans="2:3">
      <c r="B3509" s="156" t="s">
        <v>3000</v>
      </c>
      <c r="C3509" s="160">
        <v>251218385.38</v>
      </c>
    </row>
    <row r="3510" spans="2:3">
      <c r="B3510" s="156" t="s">
        <v>3001</v>
      </c>
      <c r="C3510" s="160">
        <v>40967625.760000005</v>
      </c>
    </row>
    <row r="3511" spans="2:3">
      <c r="B3511" s="156" t="s">
        <v>3002</v>
      </c>
      <c r="C3511" s="160">
        <v>245003875.66</v>
      </c>
    </row>
    <row r="3512" spans="2:3">
      <c r="B3512" s="156" t="s">
        <v>3003</v>
      </c>
      <c r="C3512" s="160">
        <v>888496381.20000005</v>
      </c>
    </row>
    <row r="3513" spans="2:3">
      <c r="B3513" s="156" t="s">
        <v>3004</v>
      </c>
      <c r="C3513" s="160">
        <v>90867920.650000006</v>
      </c>
    </row>
    <row r="3514" spans="2:3">
      <c r="B3514" s="156" t="s">
        <v>3005</v>
      </c>
      <c r="C3514" s="160">
        <v>146650826.31</v>
      </c>
    </row>
    <row r="3515" spans="2:3">
      <c r="B3515" s="156" t="s">
        <v>3006</v>
      </c>
      <c r="C3515" s="160">
        <v>540771112.71000004</v>
      </c>
    </row>
    <row r="3516" spans="2:3">
      <c r="B3516" s="156" t="s">
        <v>3007</v>
      </c>
      <c r="C3516" s="160">
        <v>65924402</v>
      </c>
    </row>
    <row r="3517" spans="2:3">
      <c r="B3517" s="156" t="s">
        <v>3008</v>
      </c>
      <c r="C3517" s="160">
        <v>624697188.39999998</v>
      </c>
    </row>
    <row r="3518" spans="2:3">
      <c r="B3518" s="156" t="s">
        <v>3009</v>
      </c>
      <c r="C3518" s="160">
        <v>747324421.39999998</v>
      </c>
    </row>
    <row r="3519" spans="2:3">
      <c r="B3519" s="156" t="s">
        <v>3010</v>
      </c>
      <c r="C3519" s="160">
        <v>955765</v>
      </c>
    </row>
    <row r="3520" spans="2:3">
      <c r="B3520" s="156" t="s">
        <v>3011</v>
      </c>
      <c r="C3520" s="160">
        <v>2220161067.3899999</v>
      </c>
    </row>
    <row r="3521" spans="2:3">
      <c r="B3521" s="156" t="s">
        <v>3012</v>
      </c>
      <c r="C3521" s="160">
        <v>299530969.44000006</v>
      </c>
    </row>
    <row r="3522" spans="2:3">
      <c r="B3522" s="156" t="s">
        <v>3013</v>
      </c>
      <c r="C3522" s="160">
        <v>374829183.70999998</v>
      </c>
    </row>
    <row r="3523" spans="2:3">
      <c r="B3523" s="156" t="s">
        <v>3014</v>
      </c>
      <c r="C3523" s="160">
        <v>114076410.28</v>
      </c>
    </row>
    <row r="3524" spans="2:3">
      <c r="B3524" s="156" t="s">
        <v>3015</v>
      </c>
      <c r="C3524" s="160">
        <v>202152616.74999997</v>
      </c>
    </row>
    <row r="3525" spans="2:3">
      <c r="B3525" s="156" t="s">
        <v>3016</v>
      </c>
      <c r="C3525" s="160">
        <v>9624725</v>
      </c>
    </row>
    <row r="3526" spans="2:3">
      <c r="B3526" s="156" t="s">
        <v>3017</v>
      </c>
      <c r="C3526" s="160">
        <v>702818940.01999998</v>
      </c>
    </row>
    <row r="3527" spans="2:3">
      <c r="B3527" s="156" t="s">
        <v>3018</v>
      </c>
      <c r="C3527" s="160">
        <v>273000</v>
      </c>
    </row>
    <row r="3528" spans="2:3">
      <c r="B3528" s="156" t="s">
        <v>3019</v>
      </c>
      <c r="C3528" s="160">
        <v>124109700.59999999</v>
      </c>
    </row>
    <row r="3529" spans="2:3">
      <c r="B3529" s="156" t="s">
        <v>3020</v>
      </c>
      <c r="C3529" s="160">
        <v>529000</v>
      </c>
    </row>
    <row r="3530" spans="2:3">
      <c r="B3530" s="156" t="s">
        <v>3021</v>
      </c>
      <c r="C3530" s="160">
        <v>69167050.200000003</v>
      </c>
    </row>
    <row r="3531" spans="2:3">
      <c r="B3531" s="156" t="s">
        <v>3022</v>
      </c>
      <c r="C3531" s="160">
        <v>6078531.4400000004</v>
      </c>
    </row>
    <row r="3532" spans="2:3">
      <c r="B3532" s="156" t="s">
        <v>3023</v>
      </c>
      <c r="C3532" s="160">
        <v>339255029.96000004</v>
      </c>
    </row>
    <row r="3533" spans="2:3">
      <c r="B3533" s="156" t="s">
        <v>3024</v>
      </c>
      <c r="C3533" s="160">
        <v>337730696.63</v>
      </c>
    </row>
    <row r="3534" spans="2:3">
      <c r="B3534" s="156" t="s">
        <v>3025</v>
      </c>
      <c r="C3534" s="160">
        <v>19076687.059999999</v>
      </c>
    </row>
    <row r="3535" spans="2:3">
      <c r="B3535" s="156" t="s">
        <v>3026</v>
      </c>
      <c r="C3535" s="160">
        <v>1301970.06</v>
      </c>
    </row>
    <row r="3536" spans="2:3">
      <c r="B3536" s="156" t="s">
        <v>3027</v>
      </c>
      <c r="C3536" s="160">
        <v>116410351.49999999</v>
      </c>
    </row>
    <row r="3537" spans="2:3">
      <c r="B3537" s="156" t="s">
        <v>3028</v>
      </c>
      <c r="C3537" s="160">
        <v>36966770.060000002</v>
      </c>
    </row>
    <row r="3538" spans="2:3">
      <c r="B3538" s="156" t="s">
        <v>3029</v>
      </c>
      <c r="C3538" s="160">
        <v>663707279.94000006</v>
      </c>
    </row>
    <row r="3539" spans="2:3">
      <c r="B3539" s="156" t="s">
        <v>3030</v>
      </c>
      <c r="C3539" s="160">
        <v>26014098.600000001</v>
      </c>
    </row>
    <row r="3540" spans="2:3">
      <c r="B3540" s="156" t="s">
        <v>3031</v>
      </c>
      <c r="C3540" s="160">
        <v>198289530.94999999</v>
      </c>
    </row>
    <row r="3541" spans="2:3">
      <c r="B3541" s="156" t="s">
        <v>3032</v>
      </c>
      <c r="C3541" s="160">
        <v>45453966</v>
      </c>
    </row>
    <row r="3542" spans="2:3">
      <c r="B3542" s="156" t="s">
        <v>3033</v>
      </c>
      <c r="C3542" s="160">
        <v>637134803.48000002</v>
      </c>
    </row>
    <row r="3543" spans="2:3">
      <c r="B3543" s="156" t="s">
        <v>3034</v>
      </c>
      <c r="C3543" s="160">
        <v>79825463.400000006</v>
      </c>
    </row>
    <row r="3544" spans="2:3">
      <c r="B3544" s="156" t="s">
        <v>3035</v>
      </c>
      <c r="C3544" s="160">
        <v>361513835.01999998</v>
      </c>
    </row>
    <row r="3545" spans="2:3">
      <c r="B3545" s="156" t="s">
        <v>3036</v>
      </c>
      <c r="C3545" s="160">
        <v>119029759.35999998</v>
      </c>
    </row>
    <row r="3546" spans="2:3">
      <c r="B3546" s="156" t="s">
        <v>3037</v>
      </c>
      <c r="C3546" s="160">
        <v>227949906.03000003</v>
      </c>
    </row>
    <row r="3547" spans="2:3">
      <c r="B3547" s="156" t="s">
        <v>3038</v>
      </c>
      <c r="C3547" s="160">
        <v>651892806.03999996</v>
      </c>
    </row>
    <row r="3548" spans="2:3">
      <c r="B3548" s="156" t="s">
        <v>3039</v>
      </c>
      <c r="C3548" s="160">
        <v>51275589.920000002</v>
      </c>
    </row>
    <row r="3549" spans="2:3">
      <c r="B3549" s="156" t="s">
        <v>3040</v>
      </c>
      <c r="C3549" s="160">
        <v>1271500379.4499998</v>
      </c>
    </row>
    <row r="3550" spans="2:3">
      <c r="B3550" s="156" t="s">
        <v>3041</v>
      </c>
      <c r="C3550" s="160">
        <v>24632194.990000002</v>
      </c>
    </row>
    <row r="3551" spans="2:3">
      <c r="B3551" s="156" t="s">
        <v>3042</v>
      </c>
      <c r="C3551" s="160">
        <v>154051910.41999999</v>
      </c>
    </row>
    <row r="3552" spans="2:3">
      <c r="B3552" s="156" t="s">
        <v>3043</v>
      </c>
      <c r="C3552" s="160">
        <v>52471918.289999999</v>
      </c>
    </row>
    <row r="3553" spans="2:3">
      <c r="B3553" s="156" t="s">
        <v>3044</v>
      </c>
      <c r="C3553" s="160">
        <v>65810465.560000002</v>
      </c>
    </row>
    <row r="3554" spans="2:3">
      <c r="B3554" s="156" t="s">
        <v>3045</v>
      </c>
      <c r="C3554" s="160">
        <v>205801360.10000002</v>
      </c>
    </row>
    <row r="3555" spans="2:3">
      <c r="B3555" s="156" t="s">
        <v>3046</v>
      </c>
      <c r="C3555" s="160">
        <v>306703934.08999997</v>
      </c>
    </row>
    <row r="3556" spans="2:3">
      <c r="B3556" s="156" t="s">
        <v>3047</v>
      </c>
      <c r="C3556" s="160">
        <v>24591862.530000001</v>
      </c>
    </row>
    <row r="3557" spans="2:3">
      <c r="B3557" s="156" t="s">
        <v>3048</v>
      </c>
      <c r="C3557" s="160">
        <v>64532537.960000001</v>
      </c>
    </row>
    <row r="3558" spans="2:3">
      <c r="B3558" s="156" t="s">
        <v>3049</v>
      </c>
      <c r="C3558" s="160">
        <v>305683482.72000003</v>
      </c>
    </row>
    <row r="3559" spans="2:3">
      <c r="B3559" s="156" t="s">
        <v>3050</v>
      </c>
      <c r="C3559" s="160">
        <v>447816756.90999997</v>
      </c>
    </row>
    <row r="3560" spans="2:3">
      <c r="B3560" s="156" t="s">
        <v>3051</v>
      </c>
      <c r="C3560" s="160">
        <v>153363763.00999999</v>
      </c>
    </row>
    <row r="3561" spans="2:3">
      <c r="B3561" s="156" t="s">
        <v>3052</v>
      </c>
      <c r="C3561" s="160">
        <v>57984415.059999995</v>
      </c>
    </row>
    <row r="3562" spans="2:3">
      <c r="B3562" s="156" t="s">
        <v>3053</v>
      </c>
      <c r="C3562" s="160">
        <v>35101296.359999999</v>
      </c>
    </row>
    <row r="3563" spans="2:3">
      <c r="B3563" s="156" t="s">
        <v>3054</v>
      </c>
      <c r="C3563" s="160">
        <v>45963164.159999996</v>
      </c>
    </row>
    <row r="3564" spans="2:3">
      <c r="B3564" s="156" t="s">
        <v>3055</v>
      </c>
      <c r="C3564" s="160">
        <v>247805233.55000004</v>
      </c>
    </row>
    <row r="3565" spans="2:3">
      <c r="B3565" s="156" t="s">
        <v>3056</v>
      </c>
      <c r="C3565" s="160">
        <v>337851283.19999999</v>
      </c>
    </row>
    <row r="3566" spans="2:3">
      <c r="B3566" s="156" t="s">
        <v>3057</v>
      </c>
      <c r="C3566" s="160">
        <v>363947015.30000001</v>
      </c>
    </row>
    <row r="3567" spans="2:3">
      <c r="B3567" s="156" t="s">
        <v>3058</v>
      </c>
      <c r="C3567" s="160">
        <v>403132057.59999996</v>
      </c>
    </row>
    <row r="3568" spans="2:3">
      <c r="B3568" s="156" t="s">
        <v>3059</v>
      </c>
      <c r="C3568" s="160">
        <v>2205572718.02</v>
      </c>
    </row>
    <row r="3569" spans="2:3">
      <c r="B3569" s="156" t="s">
        <v>3060</v>
      </c>
      <c r="C3569" s="160">
        <v>4755041.97</v>
      </c>
    </row>
    <row r="3570" spans="2:3">
      <c r="B3570" s="156" t="s">
        <v>3061</v>
      </c>
      <c r="C3570" s="160">
        <v>119718338.23000002</v>
      </c>
    </row>
    <row r="3571" spans="2:3">
      <c r="B3571" s="156" t="s">
        <v>3062</v>
      </c>
      <c r="C3571" s="160">
        <v>127377133.44</v>
      </c>
    </row>
    <row r="3572" spans="2:3">
      <c r="B3572" s="156" t="s">
        <v>3063</v>
      </c>
      <c r="C3572" s="160">
        <v>445041623.81</v>
      </c>
    </row>
    <row r="3573" spans="2:3">
      <c r="B3573" s="156" t="s">
        <v>3064</v>
      </c>
      <c r="C3573" s="160">
        <v>272441727</v>
      </c>
    </row>
    <row r="3574" spans="2:3">
      <c r="B3574" s="156" t="s">
        <v>3065</v>
      </c>
      <c r="C3574" s="160">
        <v>660800</v>
      </c>
    </row>
    <row r="3575" spans="2:3">
      <c r="B3575" s="156" t="s">
        <v>3066</v>
      </c>
      <c r="C3575" s="160">
        <v>3262243068.7300005</v>
      </c>
    </row>
    <row r="3576" spans="2:3">
      <c r="B3576" s="156" t="s">
        <v>3067</v>
      </c>
      <c r="C3576" s="160">
        <v>359964417.69</v>
      </c>
    </row>
    <row r="3577" spans="2:3">
      <c r="B3577" s="156" t="s">
        <v>3068</v>
      </c>
      <c r="C3577" s="160">
        <v>481111020.08000004</v>
      </c>
    </row>
    <row r="3578" spans="2:3">
      <c r="B3578" s="156" t="s">
        <v>3069</v>
      </c>
      <c r="C3578" s="160">
        <v>1563675</v>
      </c>
    </row>
    <row r="3579" spans="2:3">
      <c r="B3579" s="156" t="s">
        <v>3070</v>
      </c>
      <c r="C3579" s="160">
        <v>470555800.90000004</v>
      </c>
    </row>
    <row r="3580" spans="2:3">
      <c r="B3580" s="156" t="s">
        <v>3071</v>
      </c>
      <c r="C3580" s="160">
        <v>397789263.99000001</v>
      </c>
    </row>
    <row r="3581" spans="2:3">
      <c r="B3581" s="156" t="s">
        <v>3072</v>
      </c>
      <c r="C3581" s="160">
        <v>15055426.35</v>
      </c>
    </row>
    <row r="3582" spans="2:3">
      <c r="B3582" s="156" t="s">
        <v>3073</v>
      </c>
      <c r="C3582" s="160">
        <v>362514379.94999999</v>
      </c>
    </row>
    <row r="3583" spans="2:3">
      <c r="B3583" s="156" t="s">
        <v>3074</v>
      </c>
      <c r="C3583" s="160">
        <v>508858023.01999992</v>
      </c>
    </row>
    <row r="3584" spans="2:3">
      <c r="B3584" s="156" t="s">
        <v>3075</v>
      </c>
      <c r="C3584" s="160">
        <v>4623037.5</v>
      </c>
    </row>
    <row r="3585" spans="2:3">
      <c r="B3585" s="156" t="s">
        <v>3076</v>
      </c>
      <c r="C3585" s="160">
        <v>1147091970.54</v>
      </c>
    </row>
    <row r="3586" spans="2:3">
      <c r="B3586" s="156" t="s">
        <v>3077</v>
      </c>
      <c r="C3586" s="160">
        <v>38070440.240000002</v>
      </c>
    </row>
    <row r="3587" spans="2:3">
      <c r="B3587" s="156" t="s">
        <v>3078</v>
      </c>
      <c r="C3587" s="160">
        <v>583014886.95999992</v>
      </c>
    </row>
    <row r="3588" spans="2:3">
      <c r="B3588" s="156" t="s">
        <v>3079</v>
      </c>
      <c r="C3588" s="160">
        <v>2569350</v>
      </c>
    </row>
    <row r="3589" spans="2:3">
      <c r="B3589" s="156" t="s">
        <v>3080</v>
      </c>
      <c r="C3589" s="160">
        <v>174056787.24000001</v>
      </c>
    </row>
    <row r="3590" spans="2:3">
      <c r="B3590" s="156" t="s">
        <v>3081</v>
      </c>
      <c r="C3590" s="160">
        <v>13301700</v>
      </c>
    </row>
    <row r="3591" spans="2:3">
      <c r="B3591" s="156" t="s">
        <v>3082</v>
      </c>
      <c r="C3591" s="160">
        <v>72832648.650000006</v>
      </c>
    </row>
    <row r="3592" spans="2:3">
      <c r="B3592" s="156" t="s">
        <v>3083</v>
      </c>
      <c r="C3592" s="160">
        <v>135587101.5</v>
      </c>
    </row>
    <row r="3593" spans="2:3">
      <c r="B3593" s="156" t="s">
        <v>3084</v>
      </c>
      <c r="C3593" s="160">
        <v>455478155.39999998</v>
      </c>
    </row>
    <row r="3594" spans="2:3">
      <c r="B3594" s="156" t="s">
        <v>3085</v>
      </c>
      <c r="C3594" s="160">
        <v>284265861.55999994</v>
      </c>
    </row>
    <row r="3595" spans="2:3">
      <c r="B3595" s="156" t="s">
        <v>3086</v>
      </c>
      <c r="C3595" s="160">
        <v>623763443.87</v>
      </c>
    </row>
    <row r="3596" spans="2:3">
      <c r="B3596" s="156" t="s">
        <v>3087</v>
      </c>
      <c r="C3596" s="160">
        <v>1417911691.6399999</v>
      </c>
    </row>
    <row r="3597" spans="2:3">
      <c r="B3597" s="156" t="s">
        <v>3088</v>
      </c>
      <c r="C3597" s="160">
        <v>11019205.58</v>
      </c>
    </row>
    <row r="3598" spans="2:3">
      <c r="B3598" s="156" t="s">
        <v>3089</v>
      </c>
      <c r="C3598" s="160">
        <v>1016208474.66</v>
      </c>
    </row>
    <row r="3599" spans="2:3">
      <c r="B3599" s="156" t="s">
        <v>3090</v>
      </c>
      <c r="C3599" s="160">
        <v>729189241.51999998</v>
      </c>
    </row>
    <row r="3600" spans="2:3">
      <c r="B3600" s="156" t="s">
        <v>3091</v>
      </c>
      <c r="C3600" s="160">
        <v>761053395.01999998</v>
      </c>
    </row>
    <row r="3601" spans="2:3">
      <c r="B3601" s="156" t="s">
        <v>3092</v>
      </c>
      <c r="C3601" s="160">
        <v>12639419.99</v>
      </c>
    </row>
    <row r="3602" spans="2:3">
      <c r="B3602" s="156" t="s">
        <v>3093</v>
      </c>
      <c r="C3602" s="160">
        <v>259973882.57999998</v>
      </c>
    </row>
    <row r="3603" spans="2:3">
      <c r="B3603" s="156" t="s">
        <v>3094</v>
      </c>
      <c r="C3603" s="160">
        <v>1361641290.5999999</v>
      </c>
    </row>
    <row r="3604" spans="2:3">
      <c r="B3604" s="156" t="s">
        <v>3095</v>
      </c>
      <c r="C3604" s="160">
        <v>1164729161.53</v>
      </c>
    </row>
    <row r="3605" spans="2:3">
      <c r="B3605" s="156" t="s">
        <v>3096</v>
      </c>
      <c r="C3605" s="160">
        <v>293217870.16000003</v>
      </c>
    </row>
    <row r="3606" spans="2:3">
      <c r="B3606" s="156" t="s">
        <v>3097</v>
      </c>
      <c r="C3606" s="160">
        <v>13079475</v>
      </c>
    </row>
    <row r="3607" spans="2:3">
      <c r="B3607" s="156" t="s">
        <v>3098</v>
      </c>
      <c r="C3607" s="160">
        <v>54382047</v>
      </c>
    </row>
    <row r="3608" spans="2:3">
      <c r="B3608" s="156" t="s">
        <v>3099</v>
      </c>
      <c r="C3608" s="160">
        <v>34289454.780000001</v>
      </c>
    </row>
    <row r="3609" spans="2:3">
      <c r="B3609" s="156" t="s">
        <v>3100</v>
      </c>
      <c r="C3609" s="160">
        <v>450317774.99000001</v>
      </c>
    </row>
    <row r="3610" spans="2:3">
      <c r="B3610" s="156" t="s">
        <v>3101</v>
      </c>
      <c r="C3610" s="160">
        <v>137492316.07999998</v>
      </c>
    </row>
    <row r="3611" spans="2:3">
      <c r="B3611" s="156" t="s">
        <v>3102</v>
      </c>
      <c r="C3611" s="160">
        <v>358200506.30000001</v>
      </c>
    </row>
    <row r="3612" spans="2:3">
      <c r="B3612" s="156" t="s">
        <v>3103</v>
      </c>
      <c r="C3612" s="160">
        <v>3644532.5</v>
      </c>
    </row>
    <row r="3613" spans="2:3">
      <c r="B3613" s="156" t="s">
        <v>3104</v>
      </c>
      <c r="C3613" s="160">
        <v>214270225.27999997</v>
      </c>
    </row>
    <row r="3614" spans="2:3">
      <c r="B3614" s="156" t="s">
        <v>3105</v>
      </c>
      <c r="C3614" s="160">
        <v>505859866.24000001</v>
      </c>
    </row>
    <row r="3615" spans="2:3">
      <c r="B3615" s="156" t="s">
        <v>3106</v>
      </c>
      <c r="C3615" s="160">
        <v>1085594301.74</v>
      </c>
    </row>
    <row r="3616" spans="2:3">
      <c r="B3616" s="156" t="s">
        <v>3107</v>
      </c>
      <c r="C3616" s="160">
        <v>9554510</v>
      </c>
    </row>
    <row r="3617" spans="2:3">
      <c r="B3617" s="156" t="s">
        <v>3108</v>
      </c>
      <c r="C3617" s="160">
        <v>1012308030.7300001</v>
      </c>
    </row>
    <row r="3618" spans="2:3">
      <c r="B3618" s="156" t="s">
        <v>3109</v>
      </c>
      <c r="C3618" s="160">
        <v>29271299.700000003</v>
      </c>
    </row>
    <row r="3619" spans="2:3">
      <c r="B3619" s="156" t="s">
        <v>3110</v>
      </c>
      <c r="C3619" s="160">
        <v>7853674.9500000002</v>
      </c>
    </row>
    <row r="3620" spans="2:3">
      <c r="B3620" s="156" t="s">
        <v>3111</v>
      </c>
      <c r="C3620" s="160">
        <v>126892788.13999999</v>
      </c>
    </row>
    <row r="3621" spans="2:3">
      <c r="B3621" s="156" t="s">
        <v>3112</v>
      </c>
      <c r="C3621" s="160">
        <v>308660215.75999999</v>
      </c>
    </row>
    <row r="3622" spans="2:3">
      <c r="B3622" s="156" t="s">
        <v>3113</v>
      </c>
      <c r="C3622" s="160">
        <v>1026106009.28</v>
      </c>
    </row>
    <row r="3623" spans="2:3">
      <c r="B3623" s="156" t="s">
        <v>3114</v>
      </c>
      <c r="C3623" s="160">
        <v>79333653.599999994</v>
      </c>
    </row>
    <row r="3624" spans="2:3">
      <c r="B3624" s="156" t="s">
        <v>3115</v>
      </c>
      <c r="C3624" s="160">
        <v>1132868074.5</v>
      </c>
    </row>
    <row r="3625" spans="2:3">
      <c r="B3625" s="156" t="s">
        <v>3116</v>
      </c>
      <c r="C3625" s="160">
        <v>2764973.81</v>
      </c>
    </row>
    <row r="3626" spans="2:3">
      <c r="B3626" s="156" t="s">
        <v>3117</v>
      </c>
      <c r="C3626" s="163">
        <v>228713407.44999999</v>
      </c>
    </row>
    <row r="3627" spans="2:3">
      <c r="B3627" s="156" t="s">
        <v>3118</v>
      </c>
      <c r="C3627" s="163">
        <v>29107275.050000001</v>
      </c>
    </row>
    <row r="3628" spans="2:3">
      <c r="B3628" s="156" t="s">
        <v>3119</v>
      </c>
      <c r="C3628" s="163">
        <v>196547223.89999998</v>
      </c>
    </row>
    <row r="3629" spans="2:3">
      <c r="B3629" s="156" t="s">
        <v>3120</v>
      </c>
      <c r="C3629" s="163">
        <v>1844858131.3499999</v>
      </c>
    </row>
    <row r="3630" spans="2:3">
      <c r="B3630" s="156" t="s">
        <v>3121</v>
      </c>
      <c r="C3630" s="163">
        <v>1579712952.51</v>
      </c>
    </row>
    <row r="3631" spans="2:3">
      <c r="B3631" s="156" t="s">
        <v>3122</v>
      </c>
      <c r="C3631" s="163">
        <v>105157100</v>
      </c>
    </row>
    <row r="3632" spans="2:3">
      <c r="B3632" s="156" t="s">
        <v>3123</v>
      </c>
      <c r="C3632" s="163">
        <v>13034970</v>
      </c>
    </row>
    <row r="3633" spans="2:3">
      <c r="B3633" s="156" t="s">
        <v>3124</v>
      </c>
      <c r="C3633" s="163">
        <v>1525492775.8499999</v>
      </c>
    </row>
    <row r="3634" spans="2:3">
      <c r="B3634" s="156" t="s">
        <v>3125</v>
      </c>
      <c r="C3634" s="163">
        <v>188385780.96000001</v>
      </c>
    </row>
    <row r="3635" spans="2:3">
      <c r="B3635" s="156" t="s">
        <v>3126</v>
      </c>
      <c r="C3635" s="163">
        <v>7214251</v>
      </c>
    </row>
    <row r="3636" spans="2:3">
      <c r="B3636" s="156" t="s">
        <v>3127</v>
      </c>
      <c r="C3636" s="163">
        <v>237508649.55000001</v>
      </c>
    </row>
    <row r="3637" spans="2:3">
      <c r="B3637" s="156" t="s">
        <v>3128</v>
      </c>
      <c r="C3637" s="163">
        <v>1380053635.0899999</v>
      </c>
    </row>
    <row r="3638" spans="2:3">
      <c r="B3638" s="156" t="s">
        <v>3129</v>
      </c>
      <c r="C3638" s="163">
        <v>601711819.51999998</v>
      </c>
    </row>
    <row r="3639" spans="2:3">
      <c r="B3639" s="156" t="s">
        <v>3130</v>
      </c>
      <c r="C3639" s="163">
        <v>2522160993.2400002</v>
      </c>
    </row>
    <row r="3640" spans="2:3">
      <c r="B3640" s="156" t="s">
        <v>3131</v>
      </c>
      <c r="C3640" s="163">
        <v>141795200</v>
      </c>
    </row>
    <row r="3641" spans="2:3">
      <c r="B3641" s="156" t="s">
        <v>3132</v>
      </c>
      <c r="C3641" s="163">
        <v>1287111327.9100001</v>
      </c>
    </row>
    <row r="3642" spans="2:3">
      <c r="B3642" s="156" t="s">
        <v>3133</v>
      </c>
      <c r="C3642" s="163">
        <v>8105943.75</v>
      </c>
    </row>
    <row r="3643" spans="2:3">
      <c r="B3643" s="156" t="s">
        <v>3134</v>
      </c>
      <c r="C3643" s="163">
        <v>886418116.34000003</v>
      </c>
    </row>
    <row r="3644" spans="2:3">
      <c r="B3644" s="156" t="s">
        <v>3135</v>
      </c>
      <c r="C3644" s="163">
        <v>26643960.079999998</v>
      </c>
    </row>
    <row r="3645" spans="2:3">
      <c r="B3645" s="156" t="s">
        <v>3136</v>
      </c>
      <c r="C3645" s="163">
        <v>483480</v>
      </c>
    </row>
    <row r="3646" spans="2:3">
      <c r="B3646" s="156" t="s">
        <v>3137</v>
      </c>
      <c r="C3646" s="163">
        <v>1034262588.4200001</v>
      </c>
    </row>
    <row r="3647" spans="2:3">
      <c r="B3647" s="156" t="s">
        <v>3138</v>
      </c>
      <c r="C3647" s="163">
        <v>551339906.16000009</v>
      </c>
    </row>
    <row r="3648" spans="2:3">
      <c r="B3648" s="156" t="s">
        <v>3139</v>
      </c>
      <c r="C3648" s="163">
        <v>138379520.68000001</v>
      </c>
    </row>
    <row r="3649" spans="2:3">
      <c r="B3649" s="156" t="s">
        <v>3140</v>
      </c>
      <c r="C3649" s="163">
        <v>34672916.460000001</v>
      </c>
    </row>
    <row r="3650" spans="2:3">
      <c r="B3650" s="156" t="s">
        <v>3141</v>
      </c>
      <c r="C3650" s="163">
        <v>666199510.27999997</v>
      </c>
    </row>
    <row r="3651" spans="2:3">
      <c r="B3651" s="156" t="s">
        <v>3142</v>
      </c>
      <c r="C3651" s="163">
        <v>328168620.54000002</v>
      </c>
    </row>
    <row r="3652" spans="2:3">
      <c r="B3652" s="156" t="s">
        <v>3143</v>
      </c>
      <c r="C3652" s="163">
        <v>29222022.899999999</v>
      </c>
    </row>
    <row r="3653" spans="2:3">
      <c r="B3653" s="156" t="s">
        <v>3144</v>
      </c>
      <c r="C3653" s="163">
        <v>253285789.05000001</v>
      </c>
    </row>
    <row r="3654" spans="2:3">
      <c r="B3654" s="156" t="s">
        <v>3145</v>
      </c>
      <c r="C3654" s="163">
        <v>412284329.02999997</v>
      </c>
    </row>
    <row r="3655" spans="2:3">
      <c r="B3655" s="156" t="s">
        <v>3146</v>
      </c>
      <c r="C3655" s="163">
        <v>1435952.5</v>
      </c>
    </row>
    <row r="3656" spans="2:3">
      <c r="B3656" s="156" t="s">
        <v>3147</v>
      </c>
      <c r="C3656" s="163">
        <v>48902849.640000001</v>
      </c>
    </row>
    <row r="3657" spans="2:3">
      <c r="B3657" s="156" t="s">
        <v>3148</v>
      </c>
      <c r="C3657" s="163">
        <v>189219199.22</v>
      </c>
    </row>
    <row r="3658" spans="2:3">
      <c r="B3658" s="156" t="s">
        <v>3149</v>
      </c>
      <c r="C3658" s="163">
        <v>1914300</v>
      </c>
    </row>
    <row r="3659" spans="2:3">
      <c r="B3659" s="156" t="s">
        <v>3150</v>
      </c>
      <c r="C3659" s="163">
        <v>133028836.16</v>
      </c>
    </row>
    <row r="3660" spans="2:3">
      <c r="B3660" s="156" t="s">
        <v>3151</v>
      </c>
      <c r="C3660" s="163">
        <v>60103142.179999992</v>
      </c>
    </row>
    <row r="3661" spans="2:3">
      <c r="B3661" s="156" t="s">
        <v>3152</v>
      </c>
      <c r="C3661" s="163">
        <v>162142141.08000001</v>
      </c>
    </row>
    <row r="3662" spans="2:3">
      <c r="B3662" s="156" t="s">
        <v>3153</v>
      </c>
      <c r="C3662" s="163">
        <v>360544871.92000002</v>
      </c>
    </row>
    <row r="3663" spans="2:3">
      <c r="B3663" s="156" t="s">
        <v>3154</v>
      </c>
      <c r="C3663" s="163">
        <v>48889285.780000001</v>
      </c>
    </row>
    <row r="3664" spans="2:3">
      <c r="B3664" s="156" t="s">
        <v>3155</v>
      </c>
      <c r="C3664" s="163">
        <v>893235604.40999997</v>
      </c>
    </row>
    <row r="3665" spans="2:3">
      <c r="B3665" s="156" t="s">
        <v>3156</v>
      </c>
      <c r="C3665" s="163">
        <v>71342461.599999994</v>
      </c>
    </row>
    <row r="3666" spans="2:3">
      <c r="B3666" s="156" t="s">
        <v>3157</v>
      </c>
      <c r="C3666" s="163">
        <v>430954709.38999999</v>
      </c>
    </row>
    <row r="3667" spans="2:3">
      <c r="B3667" s="156" t="s">
        <v>3158</v>
      </c>
      <c r="C3667" s="163">
        <v>775742406.17000008</v>
      </c>
    </row>
    <row r="3668" spans="2:3">
      <c r="B3668" s="156" t="s">
        <v>3159</v>
      </c>
      <c r="C3668" s="163">
        <v>14649543.9</v>
      </c>
    </row>
    <row r="3669" spans="2:3">
      <c r="B3669" s="156" t="s">
        <v>3160</v>
      </c>
      <c r="C3669" s="163">
        <v>92405218.810000002</v>
      </c>
    </row>
    <row r="3670" spans="2:3">
      <c r="B3670" s="156" t="s">
        <v>3161</v>
      </c>
      <c r="C3670" s="163">
        <v>781399930.12</v>
      </c>
    </row>
    <row r="3671" spans="2:3">
      <c r="B3671" s="156" t="s">
        <v>3162</v>
      </c>
      <c r="C3671" s="163">
        <v>330379942.98000002</v>
      </c>
    </row>
    <row r="3672" spans="2:3">
      <c r="B3672" s="156" t="s">
        <v>3163</v>
      </c>
      <c r="C3672" s="163">
        <v>992880</v>
      </c>
    </row>
    <row r="3673" spans="2:3">
      <c r="B3673" s="156" t="s">
        <v>3164</v>
      </c>
      <c r="C3673" s="163">
        <v>17524978.199999999</v>
      </c>
    </row>
    <row r="3674" spans="2:3">
      <c r="B3674" s="156" t="s">
        <v>3165</v>
      </c>
      <c r="C3674" s="163">
        <v>6513521.04</v>
      </c>
    </row>
    <row r="3675" spans="2:3">
      <c r="B3675" s="156" t="s">
        <v>3166</v>
      </c>
      <c r="C3675" s="163">
        <v>93439041</v>
      </c>
    </row>
    <row r="3676" spans="2:3">
      <c r="B3676" s="156" t="s">
        <v>3167</v>
      </c>
      <c r="C3676" s="163">
        <v>431941269.30000001</v>
      </c>
    </row>
    <row r="3677" spans="2:3">
      <c r="B3677" s="156" t="s">
        <v>3168</v>
      </c>
      <c r="C3677" s="163">
        <v>81038200.920000002</v>
      </c>
    </row>
    <row r="3678" spans="2:3">
      <c r="B3678" s="156" t="s">
        <v>3169</v>
      </c>
      <c r="C3678" s="163">
        <v>9151875</v>
      </c>
    </row>
    <row r="3679" spans="2:3">
      <c r="B3679" s="156" t="s">
        <v>3170</v>
      </c>
      <c r="C3679" s="163">
        <v>260671795.34999999</v>
      </c>
    </row>
    <row r="3680" spans="2:3">
      <c r="B3680" s="156" t="s">
        <v>3171</v>
      </c>
      <c r="C3680" s="163">
        <v>7636799.5999999996</v>
      </c>
    </row>
    <row r="3681" spans="2:3">
      <c r="B3681" s="156" t="s">
        <v>3172</v>
      </c>
      <c r="C3681" s="163">
        <v>44233900.159999996</v>
      </c>
    </row>
    <row r="3682" spans="2:3">
      <c r="B3682" s="156" t="s">
        <v>3173</v>
      </c>
      <c r="C3682" s="163">
        <v>724359846.12</v>
      </c>
    </row>
    <row r="3683" spans="2:3">
      <c r="B3683" s="156" t="s">
        <v>3174</v>
      </c>
      <c r="C3683" s="163">
        <v>11455938</v>
      </c>
    </row>
    <row r="3684" spans="2:3">
      <c r="B3684" s="156" t="s">
        <v>3175</v>
      </c>
      <c r="C3684" s="163">
        <v>142854772.5</v>
      </c>
    </row>
    <row r="3685" spans="2:3">
      <c r="B3685" s="156" t="s">
        <v>3176</v>
      </c>
      <c r="C3685" s="163">
        <v>1661129108.6900003</v>
      </c>
    </row>
    <row r="3686" spans="2:3">
      <c r="B3686" s="156" t="s">
        <v>3177</v>
      </c>
      <c r="C3686" s="163">
        <v>543008695.54999995</v>
      </c>
    </row>
    <row r="3687" spans="2:3">
      <c r="B3687" s="156" t="s">
        <v>3178</v>
      </c>
      <c r="C3687" s="163">
        <v>2416171255.4000001</v>
      </c>
    </row>
    <row r="3688" spans="2:3">
      <c r="B3688" s="156" t="s">
        <v>3179</v>
      </c>
      <c r="C3688" s="163">
        <v>472425308.86000001</v>
      </c>
    </row>
    <row r="3689" spans="2:3">
      <c r="B3689" s="156" t="s">
        <v>3180</v>
      </c>
      <c r="C3689" s="163">
        <v>113866938.46000001</v>
      </c>
    </row>
    <row r="3690" spans="2:3">
      <c r="B3690" s="156" t="s">
        <v>3181</v>
      </c>
      <c r="C3690" s="163">
        <v>153649755.24000001</v>
      </c>
    </row>
    <row r="3691" spans="2:3">
      <c r="B3691" s="156" t="s">
        <v>3182</v>
      </c>
      <c r="C3691" s="163">
        <v>2462841110.3100004</v>
      </c>
    </row>
    <row r="3692" spans="2:3">
      <c r="B3692" s="156" t="s">
        <v>3183</v>
      </c>
      <c r="C3692" s="163">
        <v>1237978538.22</v>
      </c>
    </row>
    <row r="3693" spans="2:3">
      <c r="B3693" s="156" t="s">
        <v>3184</v>
      </c>
      <c r="C3693" s="163">
        <v>241184998.67999998</v>
      </c>
    </row>
    <row r="3694" spans="2:3">
      <c r="B3694" s="156" t="s">
        <v>3185</v>
      </c>
      <c r="C3694" s="163">
        <v>818325847.06999981</v>
      </c>
    </row>
    <row r="3695" spans="2:3">
      <c r="B3695" s="156" t="s">
        <v>3186</v>
      </c>
      <c r="C3695" s="163">
        <v>509228641.08000004</v>
      </c>
    </row>
    <row r="3696" spans="2:3">
      <c r="B3696" s="156" t="s">
        <v>3187</v>
      </c>
      <c r="C3696" s="163">
        <v>24339914.699999999</v>
      </c>
    </row>
    <row r="3697" spans="2:3">
      <c r="B3697" s="156" t="s">
        <v>3188</v>
      </c>
      <c r="C3697" s="163">
        <v>364145593.47000003</v>
      </c>
    </row>
    <row r="3698" spans="2:3">
      <c r="B3698" s="156" t="s">
        <v>3189</v>
      </c>
      <c r="C3698" s="163">
        <v>162789244.61000001</v>
      </c>
    </row>
    <row r="3699" spans="2:3">
      <c r="B3699" s="156" t="s">
        <v>3190</v>
      </c>
      <c r="C3699" s="163">
        <v>1149082565.49</v>
      </c>
    </row>
    <row r="3700" spans="2:3">
      <c r="B3700" s="156" t="s">
        <v>3191</v>
      </c>
      <c r="C3700" s="163">
        <v>393168042.75</v>
      </c>
    </row>
    <row r="3701" spans="2:3">
      <c r="B3701" s="156" t="s">
        <v>3192</v>
      </c>
      <c r="C3701" s="163">
        <v>288170474.25</v>
      </c>
    </row>
    <row r="3702" spans="2:3">
      <c r="B3702" s="156" t="s">
        <v>3193</v>
      </c>
      <c r="C3702" s="163">
        <v>3291749294.0900002</v>
      </c>
    </row>
    <row r="3703" spans="2:3">
      <c r="B3703" s="156" t="s">
        <v>3194</v>
      </c>
      <c r="C3703" s="163">
        <v>452292137.07000005</v>
      </c>
    </row>
    <row r="3704" spans="2:3">
      <c r="B3704" s="156" t="s">
        <v>3195</v>
      </c>
      <c r="C3704" s="163">
        <v>66688196.550000004</v>
      </c>
    </row>
    <row r="3705" spans="2:3">
      <c r="B3705" s="156" t="s">
        <v>3196</v>
      </c>
      <c r="C3705" s="163">
        <v>80307500</v>
      </c>
    </row>
    <row r="3706" spans="2:3">
      <c r="B3706" s="156" t="s">
        <v>3197</v>
      </c>
      <c r="C3706" s="163">
        <v>265499181.72000003</v>
      </c>
    </row>
    <row r="3707" spans="2:3">
      <c r="B3707" s="156" t="s">
        <v>3198</v>
      </c>
      <c r="C3707" s="163">
        <v>368509096</v>
      </c>
    </row>
    <row r="3708" spans="2:3">
      <c r="B3708" s="156" t="s">
        <v>3199</v>
      </c>
      <c r="C3708" s="163">
        <v>282672796.73000002</v>
      </c>
    </row>
    <row r="3709" spans="2:3">
      <c r="B3709" s="156" t="s">
        <v>3200</v>
      </c>
      <c r="C3709" s="163">
        <v>14228122.1</v>
      </c>
    </row>
    <row r="3710" spans="2:3">
      <c r="B3710" s="156" t="s">
        <v>3201</v>
      </c>
      <c r="C3710" s="163">
        <v>539620009.40999997</v>
      </c>
    </row>
    <row r="3711" spans="2:3">
      <c r="B3711" s="156" t="s">
        <v>3202</v>
      </c>
      <c r="C3711" s="163">
        <v>2499053344.8299994</v>
      </c>
    </row>
    <row r="3712" spans="2:3">
      <c r="B3712" s="156" t="s">
        <v>3203</v>
      </c>
      <c r="C3712" s="163">
        <v>59406748.049999997</v>
      </c>
    </row>
    <row r="3713" spans="2:3">
      <c r="B3713" s="156" t="s">
        <v>3204</v>
      </c>
      <c r="C3713" s="163">
        <v>185990347.40000001</v>
      </c>
    </row>
    <row r="3714" spans="2:3">
      <c r="B3714" s="156" t="s">
        <v>3205</v>
      </c>
      <c r="C3714" s="163">
        <v>4376320</v>
      </c>
    </row>
    <row r="3715" spans="2:3">
      <c r="B3715" s="156" t="s">
        <v>3206</v>
      </c>
      <c r="C3715" s="163">
        <v>967803326.72000003</v>
      </c>
    </row>
    <row r="3716" spans="2:3">
      <c r="B3716" s="156" t="s">
        <v>3207</v>
      </c>
      <c r="C3716" s="163">
        <v>15785415</v>
      </c>
    </row>
    <row r="3717" spans="2:3">
      <c r="B3717" s="156" t="s">
        <v>3208</v>
      </c>
      <c r="C3717" s="163">
        <v>461015740.89999998</v>
      </c>
    </row>
    <row r="3718" spans="2:3">
      <c r="B3718" s="156" t="s">
        <v>3209</v>
      </c>
      <c r="C3718" s="163">
        <v>299709518.88999999</v>
      </c>
    </row>
    <row r="3719" spans="2:3">
      <c r="B3719" s="156" t="s">
        <v>3210</v>
      </c>
      <c r="C3719" s="163">
        <v>16637811.880000001</v>
      </c>
    </row>
    <row r="3720" spans="2:3">
      <c r="B3720" s="156" t="s">
        <v>3211</v>
      </c>
      <c r="C3720" s="163">
        <v>255960284.66999996</v>
      </c>
    </row>
    <row r="3721" spans="2:3">
      <c r="B3721" s="156" t="s">
        <v>3212</v>
      </c>
      <c r="C3721" s="163">
        <v>11275320.039999999</v>
      </c>
    </row>
    <row r="3722" spans="2:3">
      <c r="B3722" s="156" t="s">
        <v>3213</v>
      </c>
      <c r="C3722" s="163">
        <v>956589486.96000004</v>
      </c>
    </row>
    <row r="3723" spans="2:3">
      <c r="B3723" s="156" t="s">
        <v>3214</v>
      </c>
      <c r="C3723" s="163">
        <v>231750430.31</v>
      </c>
    </row>
    <row r="3724" spans="2:3">
      <c r="B3724" s="156" t="s">
        <v>3215</v>
      </c>
      <c r="C3724" s="163">
        <v>15863400.539999999</v>
      </c>
    </row>
    <row r="3725" spans="2:3">
      <c r="B3725" s="156" t="s">
        <v>3216</v>
      </c>
      <c r="C3725" s="163">
        <v>470692589.57999998</v>
      </c>
    </row>
    <row r="3726" spans="2:3">
      <c r="B3726" s="156" t="s">
        <v>3217</v>
      </c>
      <c r="C3726" s="163">
        <v>2614900</v>
      </c>
    </row>
    <row r="3727" spans="2:3">
      <c r="B3727" s="156" t="s">
        <v>3218</v>
      </c>
      <c r="C3727" s="163">
        <v>477707213.39999998</v>
      </c>
    </row>
    <row r="3728" spans="2:3">
      <c r="B3728" s="156" t="s">
        <v>3219</v>
      </c>
      <c r="C3728" s="163">
        <v>4221712.53</v>
      </c>
    </row>
    <row r="3729" spans="2:3">
      <c r="B3729" s="156" t="s">
        <v>3220</v>
      </c>
      <c r="C3729" s="163">
        <v>844702094.06000018</v>
      </c>
    </row>
    <row r="3730" spans="2:3">
      <c r="B3730" s="156" t="s">
        <v>3221</v>
      </c>
      <c r="C3730" s="163">
        <v>361710451.5</v>
      </c>
    </row>
    <row r="3731" spans="2:3">
      <c r="B3731" s="156" t="s">
        <v>3222</v>
      </c>
      <c r="C3731" s="163">
        <v>2095937406.5499997</v>
      </c>
    </row>
    <row r="3732" spans="2:3">
      <c r="B3732" s="156" t="s">
        <v>3223</v>
      </c>
      <c r="C3732" s="163">
        <v>136244210.57999998</v>
      </c>
    </row>
    <row r="3733" spans="2:3">
      <c r="B3733" s="156" t="s">
        <v>3224</v>
      </c>
      <c r="C3733" s="163">
        <v>341828902.42000002</v>
      </c>
    </row>
    <row r="3734" spans="2:3">
      <c r="B3734" s="156" t="s">
        <v>3225</v>
      </c>
      <c r="C3734" s="163">
        <v>15308860.07</v>
      </c>
    </row>
    <row r="3735" spans="2:3">
      <c r="B3735" s="156" t="s">
        <v>3226</v>
      </c>
      <c r="C3735" s="163">
        <v>447896971.56000006</v>
      </c>
    </row>
    <row r="3736" spans="2:3">
      <c r="B3736" s="156" t="s">
        <v>3227</v>
      </c>
      <c r="C3736" s="163">
        <v>2419942022.9900002</v>
      </c>
    </row>
    <row r="3737" spans="2:3">
      <c r="B3737" s="156" t="s">
        <v>3228</v>
      </c>
      <c r="C3737" s="163">
        <v>66320695.200000003</v>
      </c>
    </row>
    <row r="3738" spans="2:3">
      <c r="B3738" s="156" t="s">
        <v>3229</v>
      </c>
      <c r="C3738" s="163">
        <v>91878053.099999994</v>
      </c>
    </row>
    <row r="3739" spans="2:3">
      <c r="B3739" s="156" t="s">
        <v>3230</v>
      </c>
      <c r="C3739" s="163">
        <v>407330843.19</v>
      </c>
    </row>
    <row r="3740" spans="2:3">
      <c r="B3740" s="156" t="s">
        <v>3231</v>
      </c>
      <c r="C3740" s="163">
        <v>369192392.63999999</v>
      </c>
    </row>
    <row r="3741" spans="2:3">
      <c r="B3741" s="156" t="s">
        <v>3232</v>
      </c>
      <c r="C3741" s="163">
        <v>3734964.87</v>
      </c>
    </row>
    <row r="3742" spans="2:3">
      <c r="B3742" s="156" t="s">
        <v>3233</v>
      </c>
      <c r="C3742" s="163">
        <v>76726144.319999993</v>
      </c>
    </row>
    <row r="3743" spans="2:3">
      <c r="B3743" s="156" t="s">
        <v>3234</v>
      </c>
      <c r="C3743" s="163">
        <v>680068802.92000008</v>
      </c>
    </row>
    <row r="3744" spans="2:3">
      <c r="B3744" s="156" t="s">
        <v>3235</v>
      </c>
      <c r="C3744" s="163">
        <v>119581712.59999999</v>
      </c>
    </row>
    <row r="3745" spans="2:3">
      <c r="B3745" s="156" t="s">
        <v>3236</v>
      </c>
      <c r="C3745" s="163">
        <v>571429070.10000002</v>
      </c>
    </row>
    <row r="3746" spans="2:3">
      <c r="B3746" s="156" t="s">
        <v>3237</v>
      </c>
      <c r="C3746" s="163">
        <v>26109750.75</v>
      </c>
    </row>
    <row r="3747" spans="2:3">
      <c r="B3747" s="156" t="s">
        <v>3238</v>
      </c>
      <c r="C3747" s="163">
        <v>204489862.98000002</v>
      </c>
    </row>
    <row r="3748" spans="2:3">
      <c r="B3748" s="156" t="s">
        <v>3239</v>
      </c>
      <c r="C3748" s="163">
        <v>86980907.579999998</v>
      </c>
    </row>
    <row r="3749" spans="2:3">
      <c r="B3749" s="156" t="s">
        <v>3240</v>
      </c>
      <c r="C3749" s="163">
        <v>257077449.87000003</v>
      </c>
    </row>
    <row r="3750" spans="2:3">
      <c r="B3750" s="156" t="s">
        <v>3241</v>
      </c>
      <c r="C3750" s="163">
        <v>423000</v>
      </c>
    </row>
    <row r="3751" spans="2:3">
      <c r="B3751" s="156" t="s">
        <v>3242</v>
      </c>
      <c r="C3751" s="163">
        <v>4644597.5999999996</v>
      </c>
    </row>
    <row r="3752" spans="2:3">
      <c r="B3752" s="156" t="s">
        <v>3243</v>
      </c>
      <c r="C3752" s="163">
        <v>1267310061.4099998</v>
      </c>
    </row>
    <row r="3753" spans="2:3">
      <c r="B3753" s="156" t="s">
        <v>3244</v>
      </c>
      <c r="C3753" s="163">
        <v>3210740.01</v>
      </c>
    </row>
    <row r="3754" spans="2:3">
      <c r="B3754" s="156" t="s">
        <v>3245</v>
      </c>
      <c r="C3754" s="163">
        <v>134981702.43000001</v>
      </c>
    </row>
    <row r="3755" spans="2:3">
      <c r="B3755" s="156" t="s">
        <v>3246</v>
      </c>
      <c r="C3755" s="163">
        <v>480531994.58999997</v>
      </c>
    </row>
    <row r="3756" spans="2:3">
      <c r="B3756" s="156" t="s">
        <v>3247</v>
      </c>
      <c r="C3756" s="163">
        <v>167237595.07000002</v>
      </c>
    </row>
    <row r="3757" spans="2:3">
      <c r="B3757" s="156" t="s">
        <v>3248</v>
      </c>
      <c r="C3757" s="163">
        <v>245702075.43000004</v>
      </c>
    </row>
    <row r="3758" spans="2:3">
      <c r="B3758" s="156" t="s">
        <v>3249</v>
      </c>
      <c r="C3758" s="163">
        <v>2088850</v>
      </c>
    </row>
    <row r="3759" spans="2:3">
      <c r="B3759" s="156" t="s">
        <v>3250</v>
      </c>
      <c r="C3759" s="163">
        <v>526106960.60999995</v>
      </c>
    </row>
    <row r="3760" spans="2:3">
      <c r="B3760" s="156" t="s">
        <v>3251</v>
      </c>
      <c r="C3760" s="163">
        <v>279470910.93000001</v>
      </c>
    </row>
    <row r="3761" spans="2:3">
      <c r="B3761" s="156" t="s">
        <v>3252</v>
      </c>
      <c r="C3761" s="163">
        <v>91633149.230000004</v>
      </c>
    </row>
    <row r="3762" spans="2:3">
      <c r="B3762" s="156" t="s">
        <v>3253</v>
      </c>
      <c r="C3762" s="163">
        <v>38369499.740000002</v>
      </c>
    </row>
    <row r="3763" spans="2:3">
      <c r="B3763" s="156" t="s">
        <v>3254</v>
      </c>
      <c r="C3763" s="163">
        <v>56446020.630000003</v>
      </c>
    </row>
    <row r="3764" spans="2:3">
      <c r="B3764" s="156" t="s">
        <v>3255</v>
      </c>
      <c r="C3764" s="163">
        <v>10985947.5</v>
      </c>
    </row>
    <row r="3765" spans="2:3">
      <c r="B3765" s="156" t="s">
        <v>3256</v>
      </c>
      <c r="C3765" s="163">
        <v>60518855.399999999</v>
      </c>
    </row>
    <row r="3766" spans="2:3">
      <c r="B3766" s="156" t="s">
        <v>3257</v>
      </c>
      <c r="C3766" s="163">
        <v>231762250.22000003</v>
      </c>
    </row>
    <row r="3767" spans="2:3">
      <c r="B3767" s="156" t="s">
        <v>3258</v>
      </c>
      <c r="C3767" s="163">
        <v>223479864</v>
      </c>
    </row>
    <row r="3768" spans="2:3">
      <c r="B3768" s="156" t="s">
        <v>3259</v>
      </c>
      <c r="C3768" s="163">
        <v>897554663.58999991</v>
      </c>
    </row>
    <row r="3769" spans="2:3">
      <c r="B3769" s="156" t="s">
        <v>3260</v>
      </c>
      <c r="C3769" s="163">
        <v>55815777.109999999</v>
      </c>
    </row>
    <row r="3770" spans="2:3">
      <c r="B3770" s="156" t="s">
        <v>3261</v>
      </c>
      <c r="C3770" s="163">
        <v>460912531.53000009</v>
      </c>
    </row>
    <row r="3771" spans="2:3">
      <c r="B3771" s="156" t="s">
        <v>3262</v>
      </c>
      <c r="C3771" s="163">
        <v>158859300</v>
      </c>
    </row>
    <row r="3772" spans="2:3">
      <c r="B3772" s="156" t="s">
        <v>3263</v>
      </c>
      <c r="C3772" s="163">
        <v>2634546455.0300002</v>
      </c>
    </row>
    <row r="3773" spans="2:3">
      <c r="B3773" s="156" t="s">
        <v>3264</v>
      </c>
      <c r="C3773" s="163">
        <v>42350774.480000004</v>
      </c>
    </row>
    <row r="3774" spans="2:3">
      <c r="B3774" s="156" t="s">
        <v>3265</v>
      </c>
      <c r="C3774" s="163">
        <v>114396340.72999999</v>
      </c>
    </row>
    <row r="3775" spans="2:3">
      <c r="B3775" s="156" t="s">
        <v>3266</v>
      </c>
      <c r="C3775" s="163">
        <v>6145640</v>
      </c>
    </row>
    <row r="3776" spans="2:3">
      <c r="B3776" s="156" t="s">
        <v>3267</v>
      </c>
      <c r="C3776" s="163">
        <v>316703450.69999999</v>
      </c>
    </row>
    <row r="3777" spans="2:3">
      <c r="B3777" s="156" t="s">
        <v>3268</v>
      </c>
      <c r="C3777" s="163">
        <v>7669875.1500000004</v>
      </c>
    </row>
    <row r="3778" spans="2:3">
      <c r="B3778" s="156" t="s">
        <v>3072</v>
      </c>
      <c r="C3778" s="163">
        <v>1020805932.5999999</v>
      </c>
    </row>
    <row r="3779" spans="2:3">
      <c r="B3779" s="156" t="s">
        <v>3269</v>
      </c>
      <c r="C3779" s="163">
        <v>60176655.060000002</v>
      </c>
    </row>
    <row r="3780" spans="2:3">
      <c r="B3780" s="156" t="s">
        <v>3270</v>
      </c>
      <c r="C3780" s="163">
        <v>364925457.00999999</v>
      </c>
    </row>
    <row r="3781" spans="2:3">
      <c r="B3781" s="156" t="s">
        <v>3271</v>
      </c>
      <c r="C3781" s="163">
        <v>35576906.359999999</v>
      </c>
    </row>
    <row r="3782" spans="2:3">
      <c r="B3782" s="156" t="s">
        <v>3272</v>
      </c>
      <c r="C3782" s="163">
        <v>1120022244.98</v>
      </c>
    </row>
    <row r="3783" spans="2:3">
      <c r="B3783" s="156" t="s">
        <v>3273</v>
      </c>
      <c r="C3783" s="163">
        <v>197941918.79999998</v>
      </c>
    </row>
    <row r="3784" spans="2:3">
      <c r="B3784" s="156" t="s">
        <v>3274</v>
      </c>
      <c r="C3784" s="163">
        <v>79904616.540000007</v>
      </c>
    </row>
    <row r="3785" spans="2:3">
      <c r="B3785" s="156" t="s">
        <v>3275</v>
      </c>
      <c r="C3785" s="163">
        <v>345204904.02999997</v>
      </c>
    </row>
    <row r="3786" spans="2:3">
      <c r="B3786" s="156" t="s">
        <v>3276</v>
      </c>
      <c r="C3786" s="163">
        <v>62492324.849999994</v>
      </c>
    </row>
    <row r="3787" spans="2:3">
      <c r="B3787" s="156" t="s">
        <v>3277</v>
      </c>
      <c r="C3787" s="163">
        <v>115897949.90000001</v>
      </c>
    </row>
    <row r="3788" spans="2:3">
      <c r="B3788" s="156" t="s">
        <v>3278</v>
      </c>
      <c r="C3788" s="163">
        <v>327042001.03999996</v>
      </c>
    </row>
    <row r="3789" spans="2:3">
      <c r="B3789" s="156" t="s">
        <v>3279</v>
      </c>
      <c r="C3789" s="163">
        <v>480951944.87</v>
      </c>
    </row>
    <row r="3790" spans="2:3">
      <c r="B3790" s="156" t="s">
        <v>3280</v>
      </c>
      <c r="C3790" s="163">
        <v>1770648142.7</v>
      </c>
    </row>
    <row r="3791" spans="2:3">
      <c r="B3791" s="156" t="s">
        <v>3281</v>
      </c>
      <c r="C3791" s="163">
        <v>3446718.75</v>
      </c>
    </row>
    <row r="3792" spans="2:3">
      <c r="B3792" s="156" t="s">
        <v>3282</v>
      </c>
      <c r="C3792" s="163">
        <v>605480079.7299999</v>
      </c>
    </row>
    <row r="3793" spans="2:3">
      <c r="B3793" s="156" t="s">
        <v>3283</v>
      </c>
      <c r="C3793" s="163">
        <v>145635129.32000002</v>
      </c>
    </row>
    <row r="3794" spans="2:3">
      <c r="B3794" s="156" t="s">
        <v>3284</v>
      </c>
      <c r="C3794" s="163">
        <v>345904080.45000005</v>
      </c>
    </row>
    <row r="3795" spans="2:3">
      <c r="B3795" s="156" t="s">
        <v>3285</v>
      </c>
      <c r="C3795" s="163">
        <v>1996762306.9599993</v>
      </c>
    </row>
    <row r="3796" spans="2:3">
      <c r="B3796" s="156" t="s">
        <v>3286</v>
      </c>
      <c r="C3796" s="163">
        <v>83216370</v>
      </c>
    </row>
    <row r="3797" spans="2:3">
      <c r="B3797" s="156" t="s">
        <v>3287</v>
      </c>
      <c r="C3797" s="163">
        <v>1629184414.2</v>
      </c>
    </row>
    <row r="3798" spans="2:3">
      <c r="B3798" s="156" t="s">
        <v>3288</v>
      </c>
      <c r="C3798" s="163">
        <v>299270363.16000003</v>
      </c>
    </row>
    <row r="3799" spans="2:3">
      <c r="B3799" s="156" t="s">
        <v>3289</v>
      </c>
      <c r="C3799" s="163">
        <v>363779538.07999998</v>
      </c>
    </row>
    <row r="3800" spans="2:3">
      <c r="B3800" s="156" t="s">
        <v>3290</v>
      </c>
      <c r="C3800" s="163">
        <v>5591055</v>
      </c>
    </row>
    <row r="3801" spans="2:3">
      <c r="B3801" s="156" t="s">
        <v>3291</v>
      </c>
      <c r="C3801" s="163">
        <v>616437635.29999995</v>
      </c>
    </row>
    <row r="3802" spans="2:3">
      <c r="B3802" s="156" t="s">
        <v>3292</v>
      </c>
      <c r="C3802" s="163">
        <v>6172250</v>
      </c>
    </row>
    <row r="3803" spans="2:3">
      <c r="B3803" s="156" t="s">
        <v>3293</v>
      </c>
      <c r="C3803" s="163">
        <v>46416177.259999998</v>
      </c>
    </row>
    <row r="3804" spans="2:3">
      <c r="B3804" s="156" t="s">
        <v>3294</v>
      </c>
      <c r="C3804" s="163">
        <v>420953472.37999994</v>
      </c>
    </row>
    <row r="3805" spans="2:3">
      <c r="B3805" s="156" t="s">
        <v>3295</v>
      </c>
      <c r="C3805" s="163">
        <v>611917234.5</v>
      </c>
    </row>
    <row r="3806" spans="2:3">
      <c r="B3806" s="156" t="s">
        <v>3296</v>
      </c>
      <c r="C3806" s="163">
        <v>887614577.63</v>
      </c>
    </row>
    <row r="3807" spans="2:3">
      <c r="B3807" s="156" t="s">
        <v>3297</v>
      </c>
      <c r="C3807" s="163">
        <v>2704625</v>
      </c>
    </row>
    <row r="3808" spans="2:3">
      <c r="B3808" s="156" t="s">
        <v>3298</v>
      </c>
      <c r="C3808" s="163">
        <v>14607899.98</v>
      </c>
    </row>
    <row r="3809" spans="2:3">
      <c r="B3809" s="156" t="s">
        <v>3299</v>
      </c>
      <c r="C3809" s="163">
        <v>1193454893.6800001</v>
      </c>
    </row>
    <row r="3810" spans="2:3">
      <c r="B3810" s="156" t="s">
        <v>3300</v>
      </c>
      <c r="C3810" s="163">
        <v>1145968114.8</v>
      </c>
    </row>
    <row r="3811" spans="2:3">
      <c r="B3811" s="156" t="s">
        <v>3301</v>
      </c>
      <c r="C3811" s="163">
        <v>86218775.650000006</v>
      </c>
    </row>
    <row r="3812" spans="2:3">
      <c r="B3812" s="156" t="s">
        <v>3118</v>
      </c>
      <c r="C3812" s="163">
        <v>180005849.75999999</v>
      </c>
    </row>
    <row r="3813" spans="2:3">
      <c r="B3813" s="156" t="s">
        <v>3302</v>
      </c>
      <c r="C3813" s="163">
        <v>9045974.9000000004</v>
      </c>
    </row>
    <row r="3814" spans="2:3">
      <c r="B3814" s="156" t="s">
        <v>3303</v>
      </c>
      <c r="C3814" s="163">
        <v>1876561839.8</v>
      </c>
    </row>
    <row r="3815" spans="2:3">
      <c r="B3815" s="156" t="s">
        <v>3304</v>
      </c>
      <c r="C3815" s="163">
        <v>126889375.64</v>
      </c>
    </row>
    <row r="3816" spans="2:3">
      <c r="B3816" s="156" t="s">
        <v>3305</v>
      </c>
      <c r="C3816" s="163">
        <v>139469654.89999998</v>
      </c>
    </row>
    <row r="3817" spans="2:3">
      <c r="B3817" s="156" t="s">
        <v>3306</v>
      </c>
      <c r="C3817" s="163">
        <v>67005000</v>
      </c>
    </row>
    <row r="3818" spans="2:3">
      <c r="B3818" s="156" t="s">
        <v>3123</v>
      </c>
      <c r="C3818" s="163">
        <v>1572294720.0599999</v>
      </c>
    </row>
    <row r="3819" spans="2:3">
      <c r="B3819" s="156" t="s">
        <v>3307</v>
      </c>
      <c r="C3819" s="163">
        <v>28776037.509999998</v>
      </c>
    </row>
    <row r="3820" spans="2:3">
      <c r="B3820" s="156" t="s">
        <v>3308</v>
      </c>
      <c r="C3820" s="163">
        <v>201871262.5</v>
      </c>
    </row>
    <row r="3821" spans="2:3">
      <c r="B3821" s="156" t="s">
        <v>3126</v>
      </c>
      <c r="C3821" s="163">
        <v>248070019.5</v>
      </c>
    </row>
    <row r="3822" spans="2:3">
      <c r="B3822" s="156" t="s">
        <v>3309</v>
      </c>
      <c r="C3822" s="163">
        <v>607600521.22000003</v>
      </c>
    </row>
    <row r="3823" spans="2:3">
      <c r="B3823" s="156" t="s">
        <v>3310</v>
      </c>
      <c r="C3823" s="163">
        <v>1714515695.2</v>
      </c>
    </row>
    <row r="3824" spans="2:3">
      <c r="B3824" s="156" t="s">
        <v>3311</v>
      </c>
      <c r="C3824" s="163">
        <v>414659599.39999998</v>
      </c>
    </row>
    <row r="3825" spans="2:3">
      <c r="B3825" s="156" t="s">
        <v>3312</v>
      </c>
      <c r="C3825" s="163">
        <v>632460058.32000005</v>
      </c>
    </row>
    <row r="3826" spans="2:3">
      <c r="B3826" s="156" t="s">
        <v>3313</v>
      </c>
      <c r="C3826" s="163">
        <v>2614965708.4799995</v>
      </c>
    </row>
    <row r="3827" spans="2:3">
      <c r="B3827" s="156" t="s">
        <v>3314</v>
      </c>
      <c r="C3827" s="163">
        <v>147131761.76000002</v>
      </c>
    </row>
    <row r="3828" spans="2:3">
      <c r="B3828" s="156" t="s">
        <v>3315</v>
      </c>
      <c r="C3828" s="160">
        <v>855509818.03000009</v>
      </c>
    </row>
    <row r="3829" spans="2:3">
      <c r="B3829" s="156" t="s">
        <v>3316</v>
      </c>
      <c r="C3829" s="160">
        <v>1368130693.6300001</v>
      </c>
    </row>
    <row r="3830" spans="2:3">
      <c r="B3830" s="156" t="s">
        <v>3317</v>
      </c>
      <c r="C3830" s="160">
        <v>98153681.310000002</v>
      </c>
    </row>
    <row r="3831" spans="2:3">
      <c r="B3831" s="156" t="s">
        <v>3133</v>
      </c>
      <c r="C3831" s="160">
        <v>1098766430.8399999</v>
      </c>
    </row>
    <row r="3832" spans="2:3">
      <c r="B3832" s="156" t="s">
        <v>3136</v>
      </c>
      <c r="C3832" s="160">
        <v>755732286.72000003</v>
      </c>
    </row>
    <row r="3833" spans="2:3">
      <c r="B3833" s="156" t="s">
        <v>3318</v>
      </c>
      <c r="C3833" s="160">
        <v>625118595.66999996</v>
      </c>
    </row>
    <row r="3834" spans="2:3">
      <c r="B3834" s="156" t="s">
        <v>3319</v>
      </c>
      <c r="C3834" s="160">
        <v>323450123.19999999</v>
      </c>
    </row>
    <row r="3835" spans="2:3">
      <c r="B3835" s="156" t="s">
        <v>3140</v>
      </c>
      <c r="C3835" s="160">
        <v>702100320.36000001</v>
      </c>
    </row>
    <row r="3836" spans="2:3">
      <c r="B3836" s="156" t="s">
        <v>3320</v>
      </c>
      <c r="C3836" s="160">
        <v>16322954.23</v>
      </c>
    </row>
    <row r="3837" spans="2:3">
      <c r="B3837" s="156" t="s">
        <v>3321</v>
      </c>
      <c r="C3837" s="160">
        <v>251185437.13999999</v>
      </c>
    </row>
    <row r="3838" spans="2:3">
      <c r="B3838" s="156" t="s">
        <v>3322</v>
      </c>
      <c r="C3838" s="160">
        <v>38877039.149999999</v>
      </c>
    </row>
    <row r="3839" spans="2:3">
      <c r="B3839" s="156" t="s">
        <v>3323</v>
      </c>
      <c r="C3839" s="160">
        <v>29711155.289999999</v>
      </c>
    </row>
    <row r="3840" spans="2:3">
      <c r="B3840" s="156" t="s">
        <v>3143</v>
      </c>
      <c r="C3840" s="160">
        <v>245825475</v>
      </c>
    </row>
    <row r="3841" spans="2:3">
      <c r="B3841" s="156" t="s">
        <v>3324</v>
      </c>
      <c r="C3841" s="160">
        <v>17860190</v>
      </c>
    </row>
    <row r="3842" spans="2:3">
      <c r="B3842" s="156" t="s">
        <v>3325</v>
      </c>
      <c r="C3842" s="160">
        <v>358564276.22000003</v>
      </c>
    </row>
    <row r="3843" spans="2:3">
      <c r="B3843" s="156" t="s">
        <v>3326</v>
      </c>
      <c r="C3843" s="160">
        <v>80993949.930000007</v>
      </c>
    </row>
    <row r="3844" spans="2:3">
      <c r="B3844" s="156" t="s">
        <v>3327</v>
      </c>
      <c r="C3844" s="160">
        <v>289924470</v>
      </c>
    </row>
    <row r="3845" spans="2:3">
      <c r="B3845" s="156" t="s">
        <v>3328</v>
      </c>
      <c r="C3845" s="160">
        <v>28976330.219999999</v>
      </c>
    </row>
    <row r="3846" spans="2:3">
      <c r="B3846" s="156" t="s">
        <v>3329</v>
      </c>
      <c r="C3846" s="160">
        <v>439267890.70000005</v>
      </c>
    </row>
    <row r="3847" spans="2:3">
      <c r="B3847" s="156" t="s">
        <v>3330</v>
      </c>
      <c r="C3847" s="160">
        <v>28240350.300000001</v>
      </c>
    </row>
    <row r="3848" spans="2:3">
      <c r="B3848" s="156" t="s">
        <v>3331</v>
      </c>
      <c r="C3848" s="160">
        <v>15539699.85</v>
      </c>
    </row>
    <row r="3849" spans="2:3">
      <c r="B3849" s="156" t="s">
        <v>2474</v>
      </c>
      <c r="C3849" s="160">
        <v>621180</v>
      </c>
    </row>
    <row r="3850" spans="2:3">
      <c r="B3850" s="156" t="s">
        <v>3149</v>
      </c>
      <c r="C3850" s="160">
        <v>386589526.55999994</v>
      </c>
    </row>
    <row r="3851" spans="2:3">
      <c r="B3851" s="156" t="s">
        <v>3332</v>
      </c>
      <c r="C3851" s="160">
        <v>66703844.32</v>
      </c>
    </row>
    <row r="3852" spans="2:3">
      <c r="B3852" s="156" t="s">
        <v>3333</v>
      </c>
      <c r="C3852" s="160">
        <v>176468561.75999999</v>
      </c>
    </row>
    <row r="3853" spans="2:3">
      <c r="B3853" s="156" t="s">
        <v>3334</v>
      </c>
      <c r="C3853" s="160">
        <v>17414962.759999998</v>
      </c>
    </row>
    <row r="3854" spans="2:3">
      <c r="B3854" s="156" t="s">
        <v>3335</v>
      </c>
      <c r="C3854" s="160">
        <v>9565725</v>
      </c>
    </row>
    <row r="3855" spans="2:3">
      <c r="B3855" s="156" t="s">
        <v>3336</v>
      </c>
      <c r="C3855" s="160">
        <v>6457500.1100000003</v>
      </c>
    </row>
    <row r="3856" spans="2:3">
      <c r="B3856" s="156" t="s">
        <v>3337</v>
      </c>
      <c r="C3856" s="160">
        <v>41676792.93</v>
      </c>
    </row>
    <row r="3857" spans="2:3">
      <c r="B3857" s="156" t="s">
        <v>3338</v>
      </c>
      <c r="C3857" s="160">
        <v>477683499.30000001</v>
      </c>
    </row>
    <row r="3858" spans="2:3">
      <c r="B3858" s="156" t="s">
        <v>3339</v>
      </c>
      <c r="C3858" s="160">
        <v>50628250</v>
      </c>
    </row>
    <row r="3859" spans="2:3">
      <c r="B3859" s="156" t="s">
        <v>3340</v>
      </c>
      <c r="C3859" s="160">
        <v>35693012.760000005</v>
      </c>
    </row>
    <row r="3860" spans="2:3">
      <c r="B3860" s="156" t="s">
        <v>3341</v>
      </c>
      <c r="C3860" s="160">
        <v>144661997.64000002</v>
      </c>
    </row>
    <row r="3861" spans="2:3">
      <c r="B3861" s="156" t="s">
        <v>3342</v>
      </c>
      <c r="C3861" s="160">
        <v>25908125.130000003</v>
      </c>
    </row>
    <row r="3862" spans="2:3">
      <c r="B3862" s="156" t="s">
        <v>3343</v>
      </c>
      <c r="C3862" s="160">
        <v>32102912.280000001</v>
      </c>
    </row>
    <row r="3863" spans="2:3">
      <c r="B3863" s="156" t="s">
        <v>3344</v>
      </c>
      <c r="C3863" s="160">
        <v>179237686.53999999</v>
      </c>
    </row>
    <row r="3864" spans="2:3">
      <c r="B3864" s="156" t="s">
        <v>3345</v>
      </c>
      <c r="C3864" s="160">
        <v>85602479.780000001</v>
      </c>
    </row>
    <row r="3865" spans="2:3">
      <c r="B3865" s="156" t="s">
        <v>3346</v>
      </c>
      <c r="C3865" s="160">
        <v>112136134.61000001</v>
      </c>
    </row>
    <row r="3866" spans="2:3">
      <c r="B3866" s="156" t="s">
        <v>3347</v>
      </c>
      <c r="C3866" s="160">
        <v>435512897.16999996</v>
      </c>
    </row>
    <row r="3867" spans="2:3">
      <c r="B3867" s="156" t="s">
        <v>3159</v>
      </c>
      <c r="C3867" s="160">
        <v>29795749.870000001</v>
      </c>
    </row>
    <row r="3868" spans="2:3">
      <c r="B3868" s="156" t="s">
        <v>3348</v>
      </c>
      <c r="C3868" s="160">
        <v>96097803.030000001</v>
      </c>
    </row>
    <row r="3869" spans="2:3">
      <c r="B3869" s="156" t="s">
        <v>3349</v>
      </c>
      <c r="C3869" s="160">
        <v>280497017.09000003</v>
      </c>
    </row>
    <row r="3870" spans="2:3">
      <c r="B3870" s="156" t="s">
        <v>3350</v>
      </c>
      <c r="C3870" s="160">
        <v>70595964.679999992</v>
      </c>
    </row>
    <row r="3871" spans="2:3">
      <c r="B3871" s="156" t="s">
        <v>3351</v>
      </c>
      <c r="C3871" s="160">
        <v>34531384.32</v>
      </c>
    </row>
    <row r="3872" spans="2:3">
      <c r="B3872" s="156" t="s">
        <v>3163</v>
      </c>
      <c r="C3872" s="160">
        <v>57372836.760000005</v>
      </c>
    </row>
    <row r="3873" spans="2:3">
      <c r="B3873" s="156" t="s">
        <v>3352</v>
      </c>
      <c r="C3873" s="160">
        <v>20381500</v>
      </c>
    </row>
    <row r="3874" spans="2:3">
      <c r="B3874" s="156" t="s">
        <v>3353</v>
      </c>
      <c r="C3874" s="160">
        <v>665621501</v>
      </c>
    </row>
    <row r="3875" spans="2:3">
      <c r="B3875" s="156" t="s">
        <v>3354</v>
      </c>
      <c r="C3875" s="160">
        <v>38394801.189999998</v>
      </c>
    </row>
    <row r="3876" spans="2:3">
      <c r="B3876" s="156" t="s">
        <v>3355</v>
      </c>
      <c r="C3876" s="160">
        <v>513662441.54999995</v>
      </c>
    </row>
    <row r="3877" spans="2:3">
      <c r="B3877" s="156" t="s">
        <v>3356</v>
      </c>
      <c r="C3877" s="160">
        <v>44251544.760000005</v>
      </c>
    </row>
    <row r="3878" spans="2:3">
      <c r="B3878" s="156" t="s">
        <v>3357</v>
      </c>
      <c r="C3878" s="160">
        <v>149336235.60999998</v>
      </c>
    </row>
    <row r="3879" spans="2:3">
      <c r="B3879" s="156" t="s">
        <v>3358</v>
      </c>
      <c r="C3879" s="160">
        <v>98865620.310000002</v>
      </c>
    </row>
    <row r="3880" spans="2:3">
      <c r="B3880" s="156" t="s">
        <v>3359</v>
      </c>
      <c r="C3880" s="160">
        <v>10286997.75</v>
      </c>
    </row>
    <row r="3881" spans="2:3">
      <c r="B3881" s="156" t="s">
        <v>3360</v>
      </c>
      <c r="C3881" s="160">
        <v>281873951</v>
      </c>
    </row>
    <row r="3882" spans="2:3">
      <c r="B3882" s="156" t="s">
        <v>3171</v>
      </c>
      <c r="C3882" s="160">
        <v>109672700.2</v>
      </c>
    </row>
    <row r="3883" spans="2:3">
      <c r="B3883" s="156" t="s">
        <v>3361</v>
      </c>
      <c r="C3883" s="160">
        <v>11115475.199999999</v>
      </c>
    </row>
    <row r="3884" spans="2:3">
      <c r="B3884" s="156" t="s">
        <v>3362</v>
      </c>
      <c r="C3884" s="160">
        <v>930973961.75</v>
      </c>
    </row>
    <row r="3885" spans="2:3">
      <c r="B3885" s="156" t="s">
        <v>3363</v>
      </c>
      <c r="C3885" s="160">
        <v>790047.5</v>
      </c>
    </row>
    <row r="3886" spans="2:3">
      <c r="B3886" s="156" t="s">
        <v>3175</v>
      </c>
      <c r="C3886" s="160">
        <v>2246121939.29</v>
      </c>
    </row>
    <row r="3887" spans="2:3">
      <c r="B3887" s="156" t="s">
        <v>3364</v>
      </c>
      <c r="C3887" s="160">
        <v>2896312.5</v>
      </c>
    </row>
    <row r="3888" spans="2:3">
      <c r="B3888" s="156" t="s">
        <v>3365</v>
      </c>
      <c r="C3888" s="160">
        <v>137591086.28</v>
      </c>
    </row>
    <row r="3889" spans="2:3">
      <c r="B3889" s="156" t="s">
        <v>3366</v>
      </c>
      <c r="C3889" s="160">
        <v>630281947.45000005</v>
      </c>
    </row>
    <row r="3890" spans="2:3">
      <c r="B3890" s="156" t="s">
        <v>3367</v>
      </c>
      <c r="C3890" s="160">
        <v>17922799.789999999</v>
      </c>
    </row>
    <row r="3891" spans="2:3">
      <c r="B3891" s="156" t="s">
        <v>3368</v>
      </c>
      <c r="C3891" s="160">
        <v>2119926139.0300002</v>
      </c>
    </row>
    <row r="3892" spans="2:3">
      <c r="B3892" s="156" t="s">
        <v>3369</v>
      </c>
      <c r="C3892" s="160">
        <v>443580989.57999998</v>
      </c>
    </row>
    <row r="3893" spans="2:3">
      <c r="B3893" s="156" t="s">
        <v>3370</v>
      </c>
      <c r="C3893" s="160">
        <v>501445178.52000004</v>
      </c>
    </row>
    <row r="3894" spans="2:3">
      <c r="B3894" s="156" t="s">
        <v>3371</v>
      </c>
      <c r="C3894" s="160">
        <v>138671955.30000001</v>
      </c>
    </row>
    <row r="3895" spans="2:3">
      <c r="B3895" s="156" t="s">
        <v>3181</v>
      </c>
      <c r="C3895" s="160">
        <v>3373715177.4299994</v>
      </c>
    </row>
    <row r="3896" spans="2:3">
      <c r="B3896" s="156" t="s">
        <v>3372</v>
      </c>
      <c r="C3896" s="160">
        <v>1481238646.3499999</v>
      </c>
    </row>
    <row r="3897" spans="2:3">
      <c r="B3897" s="156" t="s">
        <v>3373</v>
      </c>
      <c r="C3897" s="160">
        <v>69193713.700000003</v>
      </c>
    </row>
    <row r="3898" spans="2:3">
      <c r="B3898" s="156" t="s">
        <v>3184</v>
      </c>
      <c r="C3898" s="160">
        <v>366421628.13999999</v>
      </c>
    </row>
    <row r="3899" spans="2:3">
      <c r="B3899" s="156" t="s">
        <v>3374</v>
      </c>
      <c r="C3899" s="160">
        <v>32637467.16</v>
      </c>
    </row>
    <row r="3900" spans="2:3">
      <c r="B3900" s="156" t="s">
        <v>3375</v>
      </c>
      <c r="C3900" s="160">
        <v>582579490.04999995</v>
      </c>
    </row>
    <row r="3901" spans="2:3">
      <c r="B3901" s="156" t="s">
        <v>3376</v>
      </c>
      <c r="C3901" s="160">
        <v>15838544.969999999</v>
      </c>
    </row>
    <row r="3902" spans="2:3">
      <c r="B3902" s="156" t="s">
        <v>3187</v>
      </c>
      <c r="C3902" s="160">
        <v>406333752.38999999</v>
      </c>
    </row>
    <row r="3903" spans="2:3">
      <c r="B3903" s="156" t="s">
        <v>3377</v>
      </c>
      <c r="C3903" s="160">
        <v>130521937.96000001</v>
      </c>
    </row>
    <row r="3904" spans="2:3">
      <c r="B3904" s="156" t="s">
        <v>3378</v>
      </c>
      <c r="C3904" s="160">
        <v>359472412.70999998</v>
      </c>
    </row>
    <row r="3905" spans="2:3">
      <c r="B3905" s="156" t="s">
        <v>3379</v>
      </c>
      <c r="C3905" s="160">
        <v>43205534.909999996</v>
      </c>
    </row>
    <row r="3906" spans="2:3">
      <c r="B3906" s="156" t="s">
        <v>3380</v>
      </c>
      <c r="C3906" s="160">
        <v>634618485.38</v>
      </c>
    </row>
    <row r="3907" spans="2:3">
      <c r="B3907" s="156" t="s">
        <v>3381</v>
      </c>
      <c r="C3907" s="160">
        <v>194393396.79999998</v>
      </c>
    </row>
    <row r="3908" spans="2:3">
      <c r="B3908" s="156" t="s">
        <v>3382</v>
      </c>
      <c r="C3908" s="160">
        <v>98470970.399999991</v>
      </c>
    </row>
    <row r="3909" spans="2:3">
      <c r="B3909" s="156" t="s">
        <v>3383</v>
      </c>
      <c r="C3909" s="160">
        <v>3526881116.5699997</v>
      </c>
    </row>
    <row r="3910" spans="2:3">
      <c r="B3910" s="156" t="s">
        <v>3384</v>
      </c>
      <c r="C3910" s="160">
        <v>357676066.37</v>
      </c>
    </row>
    <row r="3911" spans="2:3">
      <c r="B3911" s="156" t="s">
        <v>3385</v>
      </c>
      <c r="C3911" s="160">
        <v>106019925.75</v>
      </c>
    </row>
    <row r="3912" spans="2:3">
      <c r="B3912" s="156" t="s">
        <v>3386</v>
      </c>
      <c r="C3912" s="160">
        <v>480336763.5</v>
      </c>
    </row>
    <row r="3913" spans="2:3">
      <c r="B3913" s="156" t="s">
        <v>3387</v>
      </c>
      <c r="C3913" s="160">
        <v>482410366</v>
      </c>
    </row>
    <row r="3914" spans="2:3">
      <c r="B3914" s="156" t="s">
        <v>3388</v>
      </c>
      <c r="C3914" s="160">
        <v>313860042.25</v>
      </c>
    </row>
    <row r="3915" spans="2:3">
      <c r="B3915" s="156" t="s">
        <v>3389</v>
      </c>
      <c r="C3915" s="160">
        <v>7295550.0600000005</v>
      </c>
    </row>
    <row r="3916" spans="2:3">
      <c r="B3916" s="156" t="s">
        <v>3390</v>
      </c>
      <c r="C3916" s="160">
        <v>620971232.94000006</v>
      </c>
    </row>
    <row r="3917" spans="2:3">
      <c r="B3917" s="156" t="s">
        <v>3391</v>
      </c>
      <c r="C3917" s="160">
        <v>43043843.920000002</v>
      </c>
    </row>
    <row r="3918" spans="2:3">
      <c r="B3918" s="156" t="s">
        <v>3392</v>
      </c>
      <c r="C3918" s="160">
        <v>530791208.33999997</v>
      </c>
    </row>
    <row r="3919" spans="2:3">
      <c r="B3919" s="156" t="s">
        <v>3393</v>
      </c>
      <c r="C3919" s="160">
        <v>1418281227.1500001</v>
      </c>
    </row>
    <row r="3920" spans="2:3">
      <c r="B3920" s="156" t="s">
        <v>3203</v>
      </c>
      <c r="C3920" s="160">
        <v>241494841.58000001</v>
      </c>
    </row>
    <row r="3921" spans="2:3">
      <c r="B3921" s="156" t="s">
        <v>3207</v>
      </c>
      <c r="C3921" s="160">
        <v>54972943.649999999</v>
      </c>
    </row>
    <row r="3922" spans="2:3">
      <c r="B3922" s="156" t="s">
        <v>3394</v>
      </c>
      <c r="C3922" s="160">
        <v>301027053.63</v>
      </c>
    </row>
    <row r="3923" spans="2:3">
      <c r="B3923" s="156" t="s">
        <v>3395</v>
      </c>
      <c r="C3923" s="160">
        <v>55183687.630000003</v>
      </c>
    </row>
    <row r="3924" spans="2:3">
      <c r="B3924" s="156" t="s">
        <v>3210</v>
      </c>
      <c r="C3924" s="160">
        <v>258524182.25</v>
      </c>
    </row>
    <row r="3925" spans="2:3">
      <c r="B3925" s="156" t="s">
        <v>3212</v>
      </c>
      <c r="C3925" s="160">
        <v>651167378.44000006</v>
      </c>
    </row>
    <row r="3926" spans="2:3">
      <c r="B3926" s="156" t="s">
        <v>3396</v>
      </c>
      <c r="C3926" s="160">
        <v>134807287.06</v>
      </c>
    </row>
    <row r="3927" spans="2:3">
      <c r="B3927" s="156" t="s">
        <v>3215</v>
      </c>
      <c r="C3927" s="160">
        <v>326271373.82999998</v>
      </c>
    </row>
    <row r="3928" spans="2:3">
      <c r="B3928" s="156" t="s">
        <v>3217</v>
      </c>
      <c r="C3928" s="160">
        <v>320296593.79999995</v>
      </c>
    </row>
    <row r="3929" spans="2:3">
      <c r="B3929" s="156" t="s">
        <v>3219</v>
      </c>
      <c r="C3929" s="160">
        <v>318744810.56999993</v>
      </c>
    </row>
    <row r="3930" spans="2:3">
      <c r="B3930" s="156" t="s">
        <v>3397</v>
      </c>
      <c r="C3930" s="160">
        <v>112386675.03</v>
      </c>
    </row>
    <row r="3931" spans="2:3">
      <c r="B3931" s="156" t="s">
        <v>3221</v>
      </c>
      <c r="C3931" s="160">
        <v>446988078.47999996</v>
      </c>
    </row>
    <row r="3932" spans="2:3">
      <c r="B3932" s="156" t="s">
        <v>3398</v>
      </c>
      <c r="C3932" s="160">
        <v>121890280.14</v>
      </c>
    </row>
    <row r="3933" spans="2:3">
      <c r="B3933" s="156" t="s">
        <v>3399</v>
      </c>
      <c r="C3933" s="160">
        <v>218415188.52000001</v>
      </c>
    </row>
    <row r="3934" spans="2:3">
      <c r="B3934" s="156" t="s">
        <v>3400</v>
      </c>
      <c r="C3934" s="160">
        <v>59111592.089999996</v>
      </c>
    </row>
    <row r="3935" spans="2:3">
      <c r="B3935" s="156" t="s">
        <v>3401</v>
      </c>
      <c r="C3935" s="160">
        <v>185386084.90000001</v>
      </c>
    </row>
    <row r="3936" spans="2:3">
      <c r="B3936" s="156" t="s">
        <v>3226</v>
      </c>
      <c r="C3936" s="160">
        <v>2177072458.6500001</v>
      </c>
    </row>
    <row r="3937" spans="2:3">
      <c r="B3937" s="156" t="s">
        <v>3402</v>
      </c>
      <c r="C3937" s="160">
        <v>12511905.029999999</v>
      </c>
    </row>
    <row r="3938" spans="2:3">
      <c r="B3938" s="156" t="s">
        <v>3403</v>
      </c>
      <c r="C3938" s="160">
        <v>93114295.799999997</v>
      </c>
    </row>
    <row r="3939" spans="2:3">
      <c r="B3939" s="156" t="s">
        <v>3404</v>
      </c>
      <c r="C3939" s="160">
        <v>218830202.28</v>
      </c>
    </row>
    <row r="3940" spans="2:3">
      <c r="B3940" s="156" t="s">
        <v>3405</v>
      </c>
      <c r="C3940" s="160">
        <v>335530091.51999998</v>
      </c>
    </row>
    <row r="3941" spans="2:3">
      <c r="B3941" s="156" t="s">
        <v>3406</v>
      </c>
      <c r="C3941" s="160">
        <v>398107466.31999999</v>
      </c>
    </row>
    <row r="3942" spans="2:3">
      <c r="B3942" s="156" t="s">
        <v>3407</v>
      </c>
      <c r="C3942" s="160">
        <v>5212480.32</v>
      </c>
    </row>
    <row r="3943" spans="2:3">
      <c r="B3943" s="156" t="s">
        <v>3408</v>
      </c>
      <c r="C3943" s="160">
        <v>79529158.640000001</v>
      </c>
    </row>
    <row r="3944" spans="2:3">
      <c r="B3944" s="156" t="s">
        <v>3409</v>
      </c>
      <c r="C3944" s="160">
        <v>218102098.11999997</v>
      </c>
    </row>
    <row r="3945" spans="2:3">
      <c r="B3945" s="156" t="s">
        <v>3410</v>
      </c>
      <c r="C3945" s="160">
        <v>672428976.27999997</v>
      </c>
    </row>
    <row r="3946" spans="2:3">
      <c r="B3946" s="156" t="s">
        <v>3411</v>
      </c>
      <c r="C3946" s="160">
        <v>271627859.69999999</v>
      </c>
    </row>
    <row r="3947" spans="2:3">
      <c r="B3947" s="156" t="s">
        <v>3412</v>
      </c>
      <c r="C3947" s="160">
        <v>466320055.54999995</v>
      </c>
    </row>
    <row r="3948" spans="2:3">
      <c r="B3948" s="156" t="s">
        <v>3237</v>
      </c>
      <c r="C3948" s="160">
        <v>109192521.05</v>
      </c>
    </row>
    <row r="3949" spans="2:3">
      <c r="B3949" s="156" t="s">
        <v>3413</v>
      </c>
      <c r="C3949" s="160">
        <v>191168735.33000001</v>
      </c>
    </row>
    <row r="3950" spans="2:3">
      <c r="B3950" s="156" t="s">
        <v>3414</v>
      </c>
      <c r="C3950" s="160">
        <v>1056839336.1799999</v>
      </c>
    </row>
    <row r="3951" spans="2:3">
      <c r="B3951" s="156" t="s">
        <v>3415</v>
      </c>
      <c r="C3951" s="160">
        <v>471636769.61999995</v>
      </c>
    </row>
    <row r="3952" spans="2:3">
      <c r="B3952" s="156" t="s">
        <v>3416</v>
      </c>
      <c r="C3952" s="160">
        <v>761118104.39999986</v>
      </c>
    </row>
    <row r="3953" spans="2:3">
      <c r="B3953" s="156" t="s">
        <v>3417</v>
      </c>
      <c r="C3953" s="160">
        <v>84252943.389999986</v>
      </c>
    </row>
    <row r="3954" spans="2:3">
      <c r="B3954" s="156" t="s">
        <v>3418</v>
      </c>
      <c r="C3954" s="160">
        <v>62531800.200000003</v>
      </c>
    </row>
    <row r="3955" spans="2:3">
      <c r="B3955" s="156" t="s">
        <v>3419</v>
      </c>
      <c r="C3955" s="160">
        <v>12293129.960000001</v>
      </c>
    </row>
    <row r="3956" spans="2:3">
      <c r="B3956" s="156" t="s">
        <v>3420</v>
      </c>
      <c r="C3956" s="160">
        <v>365015144.38</v>
      </c>
    </row>
    <row r="3957" spans="2:3">
      <c r="B3957" s="156" t="s">
        <v>3421</v>
      </c>
      <c r="C3957" s="160">
        <v>163784025.70999998</v>
      </c>
    </row>
    <row r="3958" spans="2:3">
      <c r="B3958" s="156" t="s">
        <v>3422</v>
      </c>
      <c r="C3958" s="160">
        <v>194642635.98000002</v>
      </c>
    </row>
    <row r="3959" spans="2:3">
      <c r="B3959" s="156" t="s">
        <v>3423</v>
      </c>
      <c r="C3959" s="160">
        <v>25077896.030000001</v>
      </c>
    </row>
    <row r="3960" spans="2:3">
      <c r="B3960" s="156" t="s">
        <v>3424</v>
      </c>
      <c r="C3960" s="160">
        <v>259907394.66999999</v>
      </c>
    </row>
    <row r="3961" spans="2:3">
      <c r="B3961" s="156" t="s">
        <v>3425</v>
      </c>
      <c r="C3961" s="160">
        <v>120467244.60000001</v>
      </c>
    </row>
    <row r="3962" spans="2:3">
      <c r="B3962" s="156" t="s">
        <v>3426</v>
      </c>
      <c r="C3962" s="160">
        <v>706180</v>
      </c>
    </row>
    <row r="3963" spans="2:3">
      <c r="B3963" s="156" t="s">
        <v>3427</v>
      </c>
      <c r="C3963" s="160">
        <v>277831985.10000002</v>
      </c>
    </row>
    <row r="3964" spans="2:3">
      <c r="B3964" s="156" t="s">
        <v>3428</v>
      </c>
      <c r="C3964" s="160">
        <v>59248937.159999996</v>
      </c>
    </row>
    <row r="3965" spans="2:3">
      <c r="B3965" s="156" t="s">
        <v>3429</v>
      </c>
      <c r="C3965" s="160">
        <v>31180006.399999999</v>
      </c>
    </row>
    <row r="3966" spans="2:3">
      <c r="B3966" s="156" t="s">
        <v>3430</v>
      </c>
      <c r="C3966" s="160">
        <v>271028004.80000001</v>
      </c>
    </row>
    <row r="3967" spans="2:3">
      <c r="B3967" s="156" t="s">
        <v>3431</v>
      </c>
      <c r="C3967" s="160">
        <v>1045005465.78</v>
      </c>
    </row>
    <row r="3968" spans="2:3">
      <c r="B3968" s="156" t="s">
        <v>3432</v>
      </c>
      <c r="C3968" s="160">
        <v>296666178.5</v>
      </c>
    </row>
    <row r="3969" spans="2:3">
      <c r="B3969" s="156" t="s">
        <v>3433</v>
      </c>
      <c r="C3969" s="160">
        <v>2350800</v>
      </c>
    </row>
    <row r="3970" spans="2:3">
      <c r="B3970" s="156" t="s">
        <v>3434</v>
      </c>
      <c r="C3970" s="160">
        <v>501043716.00000006</v>
      </c>
    </row>
    <row r="3971" spans="2:3">
      <c r="B3971" s="156" t="s">
        <v>3435</v>
      </c>
      <c r="C3971" s="160">
        <v>958963388.61000001</v>
      </c>
    </row>
    <row r="3972" spans="2:3">
      <c r="B3972" s="156" t="s">
        <v>3264</v>
      </c>
      <c r="C3972" s="160">
        <v>92972326.049999997</v>
      </c>
    </row>
    <row r="3973" spans="2:3">
      <c r="B3973" s="156" t="s">
        <v>3436</v>
      </c>
      <c r="C3973" s="160">
        <v>47645519.68</v>
      </c>
    </row>
    <row r="3974" spans="2:3">
      <c r="B3974" s="156" t="s">
        <v>3266</v>
      </c>
      <c r="C3974" s="160">
        <v>122609798.8</v>
      </c>
    </row>
    <row r="3975" spans="2:3">
      <c r="B3975" s="156" t="s">
        <v>3437</v>
      </c>
      <c r="C3975" s="160">
        <v>230492977.20000002</v>
      </c>
    </row>
    <row r="3976" spans="2:3">
      <c r="B3976" s="156" t="s">
        <v>3268</v>
      </c>
      <c r="C3976" s="160">
        <v>189162603.75</v>
      </c>
    </row>
    <row r="3977" spans="2:3">
      <c r="B3977" s="156" t="s">
        <v>3269</v>
      </c>
      <c r="C3977" s="160">
        <v>401112306.78999996</v>
      </c>
    </row>
    <row r="3978" spans="2:3">
      <c r="B3978" s="156" t="s">
        <v>3271</v>
      </c>
      <c r="C3978" s="160">
        <v>1095686108.3599999</v>
      </c>
    </row>
    <row r="3979" spans="2:3">
      <c r="B3979" s="156" t="s">
        <v>3438</v>
      </c>
      <c r="C3979" s="160">
        <v>17480260.280000001</v>
      </c>
    </row>
    <row r="3980" spans="2:3">
      <c r="B3980" s="156" t="s">
        <v>3274</v>
      </c>
      <c r="C3980" s="160">
        <v>318245829.37000006</v>
      </c>
    </row>
    <row r="3981" spans="2:3">
      <c r="B3981" s="156" t="s">
        <v>3439</v>
      </c>
      <c r="C3981" s="160">
        <v>104560870.95</v>
      </c>
    </row>
    <row r="3982" spans="2:3">
      <c r="B3982" s="156" t="s">
        <v>3440</v>
      </c>
      <c r="C3982" s="160">
        <v>520000</v>
      </c>
    </row>
    <row r="3983" spans="2:3">
      <c r="B3983" s="156" t="s">
        <v>3441</v>
      </c>
      <c r="C3983" s="160">
        <v>354115927.45000005</v>
      </c>
    </row>
    <row r="3984" spans="2:3">
      <c r="B3984" s="156" t="s">
        <v>3442</v>
      </c>
      <c r="C3984" s="160">
        <v>3646620</v>
      </c>
    </row>
    <row r="3985" spans="2:3">
      <c r="B3985" s="156" t="s">
        <v>3443</v>
      </c>
      <c r="C3985" s="160">
        <v>659161836.99000001</v>
      </c>
    </row>
    <row r="3986" spans="2:3">
      <c r="B3986" s="156" t="s">
        <v>3444</v>
      </c>
      <c r="C3986" s="160">
        <v>1747129954.6199999</v>
      </c>
    </row>
    <row r="3987" spans="2:3">
      <c r="B3987" s="156" t="s">
        <v>3281</v>
      </c>
      <c r="C3987" s="160">
        <v>705298877.56999993</v>
      </c>
    </row>
    <row r="3988" spans="2:3">
      <c r="B3988" s="156" t="s">
        <v>3445</v>
      </c>
      <c r="C3988" s="160">
        <v>269668759.17000002</v>
      </c>
    </row>
    <row r="3989" spans="2:3">
      <c r="B3989" s="156" t="s">
        <v>3283</v>
      </c>
      <c r="C3989" s="160">
        <v>907720463.69999993</v>
      </c>
    </row>
    <row r="3990" spans="2:3">
      <c r="B3990" s="156" t="s">
        <v>3446</v>
      </c>
      <c r="C3990" s="160">
        <v>159363479.29999998</v>
      </c>
    </row>
    <row r="3991" spans="2:3">
      <c r="B3991" s="156" t="s">
        <v>3447</v>
      </c>
      <c r="C3991" s="160">
        <v>2347012571.4299998</v>
      </c>
    </row>
    <row r="3992" spans="2:3">
      <c r="B3992" s="156" t="s">
        <v>3286</v>
      </c>
      <c r="C3992" s="160">
        <v>1862016611.8200002</v>
      </c>
    </row>
    <row r="3993" spans="2:3">
      <c r="B3993" s="156" t="s">
        <v>3448</v>
      </c>
      <c r="C3993" s="160">
        <v>1016542514.7600001</v>
      </c>
    </row>
    <row r="3994" spans="2:3">
      <c r="B3994" s="156" t="s">
        <v>3449</v>
      </c>
      <c r="C3994" s="160">
        <v>64874848.799999997</v>
      </c>
    </row>
    <row r="3995" spans="2:3">
      <c r="B3995" s="156" t="s">
        <v>3450</v>
      </c>
      <c r="C3995" s="160">
        <v>401774348.43000007</v>
      </c>
    </row>
    <row r="3996" spans="2:3">
      <c r="B3996" s="156" t="s">
        <v>3290</v>
      </c>
      <c r="C3996" s="160">
        <v>708547390.43000007</v>
      </c>
    </row>
    <row r="3997" spans="2:3">
      <c r="B3997" s="156" t="s">
        <v>3451</v>
      </c>
      <c r="C3997" s="160">
        <v>24608159.52</v>
      </c>
    </row>
    <row r="3998" spans="2:3">
      <c r="B3998" s="156" t="s">
        <v>3452</v>
      </c>
      <c r="C3998" s="160">
        <v>49846300.320000008</v>
      </c>
    </row>
    <row r="3999" spans="2:3">
      <c r="B3999" s="156" t="s">
        <v>3453</v>
      </c>
      <c r="C3999" s="160">
        <v>313929789.83000004</v>
      </c>
    </row>
    <row r="4000" spans="2:3">
      <c r="B4000" s="156" t="s">
        <v>3454</v>
      </c>
      <c r="C4000" s="160">
        <v>83644629.640000001</v>
      </c>
    </row>
    <row r="4001" spans="2:3">
      <c r="B4001" s="156" t="s">
        <v>3455</v>
      </c>
      <c r="C4001" s="160">
        <v>17063410</v>
      </c>
    </row>
    <row r="4002" spans="2:3">
      <c r="B4002" s="156" t="s">
        <v>3456</v>
      </c>
      <c r="C4002" s="160">
        <v>940583597.46000004</v>
      </c>
    </row>
    <row r="4003" spans="2:3">
      <c r="B4003" s="156" t="s">
        <v>3457</v>
      </c>
      <c r="C4003" s="160">
        <v>1046864328.9000001</v>
      </c>
    </row>
    <row r="4004" spans="2:3">
      <c r="B4004" s="156" t="s">
        <v>3458</v>
      </c>
      <c r="C4004" s="160">
        <v>872427219.10000002</v>
      </c>
    </row>
    <row r="4005" spans="2:3">
      <c r="B4005" s="156" t="s">
        <v>3459</v>
      </c>
      <c r="C4005" s="160">
        <v>15564300</v>
      </c>
    </row>
    <row r="4006" spans="2:3">
      <c r="B4006" s="156" t="s">
        <v>3460</v>
      </c>
      <c r="C4006" s="160">
        <v>1095448076.1000001</v>
      </c>
    </row>
    <row r="4007" spans="2:3">
      <c r="B4007" s="156" t="s">
        <v>3302</v>
      </c>
      <c r="C4007" s="160">
        <v>2251404441.3500004</v>
      </c>
    </row>
    <row r="4008" spans="2:3">
      <c r="B4008" s="156" t="s">
        <v>3306</v>
      </c>
      <c r="C4008" s="160">
        <v>1485099176.9400001</v>
      </c>
    </row>
    <row r="4009" spans="2:3">
      <c r="B4009" s="156" t="s">
        <v>3308</v>
      </c>
      <c r="C4009" s="160">
        <v>100186499</v>
      </c>
    </row>
    <row r="4010" spans="2:3">
      <c r="B4010" s="156" t="s">
        <v>3309</v>
      </c>
      <c r="C4010" s="160">
        <v>966994880.70000005</v>
      </c>
    </row>
    <row r="4011" spans="2:3">
      <c r="B4011" s="156" t="s">
        <v>3312</v>
      </c>
      <c r="C4011" s="160">
        <v>656050694.5200001</v>
      </c>
    </row>
    <row r="4012" spans="2:3">
      <c r="B4012" s="156" t="s">
        <v>3315</v>
      </c>
      <c r="C4012" s="160">
        <v>70725192.599999994</v>
      </c>
    </row>
    <row r="4013" spans="2:3">
      <c r="B4013" s="156" t="s">
        <v>3317</v>
      </c>
      <c r="C4013" s="160">
        <v>586598967.59000003</v>
      </c>
    </row>
    <row r="4014" spans="2:3">
      <c r="B4014" s="156" t="s">
        <v>3320</v>
      </c>
      <c r="C4014" s="160">
        <v>464329416.87</v>
      </c>
    </row>
    <row r="4015" spans="2:3">
      <c r="B4015" s="156" t="s">
        <v>3322</v>
      </c>
      <c r="C4015" s="160">
        <v>216534220.66999999</v>
      </c>
    </row>
    <row r="4016" spans="2:3">
      <c r="B4016" s="156" t="s">
        <v>3324</v>
      </c>
      <c r="C4016" s="160">
        <v>350844201.32999998</v>
      </c>
    </row>
    <row r="4017" spans="2:3">
      <c r="B4017" s="156" t="s">
        <v>3328</v>
      </c>
      <c r="C4017" s="160">
        <v>269903810.19999999</v>
      </c>
    </row>
    <row r="4018" spans="2:3">
      <c r="B4018" s="156" t="s">
        <v>2474</v>
      </c>
      <c r="C4018" s="160">
        <v>487640531.15999997</v>
      </c>
    </row>
    <row r="4019" spans="2:3">
      <c r="B4019" s="156" t="s">
        <v>3334</v>
      </c>
      <c r="C4019" s="160">
        <v>79665817.670000002</v>
      </c>
    </row>
    <row r="4020" spans="2:3">
      <c r="B4020" s="156" t="s">
        <v>3341</v>
      </c>
      <c r="C4020" s="160">
        <v>750393822.75999999</v>
      </c>
    </row>
    <row r="4021" spans="2:3">
      <c r="B4021" s="156" t="s">
        <v>3343</v>
      </c>
      <c r="C4021" s="160">
        <v>307269398.89999998</v>
      </c>
    </row>
    <row r="4022" spans="2:3">
      <c r="B4022" s="156" t="s">
        <v>3346</v>
      </c>
      <c r="C4022" s="160">
        <v>404750623.06999999</v>
      </c>
    </row>
    <row r="4023" spans="2:3">
      <c r="B4023" s="156" t="s">
        <v>3348</v>
      </c>
      <c r="C4023" s="160">
        <v>333848654.97000003</v>
      </c>
    </row>
    <row r="4024" spans="2:3">
      <c r="B4024" s="156" t="s">
        <v>3351</v>
      </c>
      <c r="C4024" s="160">
        <v>107243286.12</v>
      </c>
    </row>
    <row r="4025" spans="2:3">
      <c r="B4025" s="156" t="s">
        <v>3352</v>
      </c>
      <c r="C4025" s="160">
        <v>652074945</v>
      </c>
    </row>
    <row r="4026" spans="2:3">
      <c r="B4026" s="156" t="s">
        <v>3354</v>
      </c>
      <c r="C4026" s="160">
        <v>499379247.25999999</v>
      </c>
    </row>
    <row r="4027" spans="2:3">
      <c r="B4027" s="156" t="s">
        <v>3356</v>
      </c>
      <c r="C4027" s="160">
        <v>383777927.83999997</v>
      </c>
    </row>
    <row r="4028" spans="2:3">
      <c r="B4028" s="156" t="s">
        <v>3361</v>
      </c>
      <c r="C4028" s="160">
        <v>895843173.36999989</v>
      </c>
    </row>
    <row r="4029" spans="2:3">
      <c r="B4029" s="156" t="s">
        <v>3363</v>
      </c>
      <c r="C4029" s="160">
        <v>2749423269.7599998</v>
      </c>
    </row>
    <row r="4030" spans="2:3">
      <c r="B4030" s="156" t="s">
        <v>3364</v>
      </c>
      <c r="C4030" s="160">
        <v>233881211.54000002</v>
      </c>
    </row>
    <row r="4031" spans="2:3">
      <c r="B4031" s="156" t="s">
        <v>3367</v>
      </c>
      <c r="C4031" s="160">
        <v>2128521372.7399998</v>
      </c>
    </row>
    <row r="4032" spans="2:3">
      <c r="B4032" s="156" t="s">
        <v>3371</v>
      </c>
      <c r="C4032" s="160">
        <v>722129982.50999987</v>
      </c>
    </row>
    <row r="4033" spans="2:3">
      <c r="B4033" s="156" t="s">
        <v>3373</v>
      </c>
      <c r="C4033" s="160">
        <v>1368905.11</v>
      </c>
    </row>
    <row r="4034" spans="2:3">
      <c r="B4034" s="156" t="s">
        <v>3374</v>
      </c>
      <c r="C4034" s="160">
        <v>591470917.28999984</v>
      </c>
    </row>
    <row r="4035" spans="2:3">
      <c r="B4035" s="156" t="s">
        <v>3376</v>
      </c>
      <c r="C4035" s="160">
        <v>7105995</v>
      </c>
    </row>
    <row r="4036" spans="2:3">
      <c r="B4036" s="156" t="s">
        <v>3378</v>
      </c>
      <c r="C4036" s="160">
        <v>389337340.14000005</v>
      </c>
    </row>
    <row r="4037" spans="2:3">
      <c r="B4037" s="156" t="s">
        <v>3382</v>
      </c>
      <c r="C4037" s="160">
        <v>906513605.54000008</v>
      </c>
    </row>
    <row r="4038" spans="2:3">
      <c r="B4038" s="156" t="s">
        <v>3389</v>
      </c>
      <c r="C4038" s="160">
        <v>616616699.61000001</v>
      </c>
    </row>
    <row r="4039" spans="2:3">
      <c r="B4039" s="156" t="s">
        <v>3392</v>
      </c>
      <c r="C4039" s="160">
        <v>51349874.639999993</v>
      </c>
    </row>
    <row r="4040" spans="2:3">
      <c r="B4040" s="156" t="s">
        <v>3395</v>
      </c>
      <c r="C4040" s="160">
        <v>396441442.38999999</v>
      </c>
    </row>
    <row r="4041" spans="2:3">
      <c r="B4041" s="156" t="s">
        <v>3461</v>
      </c>
      <c r="C4041" s="160">
        <v>231085995.75999999</v>
      </c>
    </row>
    <row r="4042" spans="2:3">
      <c r="B4042" s="156" t="s">
        <v>3397</v>
      </c>
      <c r="C4042" s="160">
        <v>611898153.96000004</v>
      </c>
    </row>
    <row r="4043" spans="2:3">
      <c r="B4043" s="156" t="s">
        <v>3399</v>
      </c>
      <c r="C4043" s="160">
        <v>100853136.91</v>
      </c>
    </row>
    <row r="4044" spans="2:3">
      <c r="B4044" s="156" t="s">
        <v>3401</v>
      </c>
      <c r="C4044" s="160">
        <v>1903950473.3100002</v>
      </c>
    </row>
    <row r="4045" spans="2:3">
      <c r="B4045" s="156" t="s">
        <v>3407</v>
      </c>
      <c r="C4045" s="160">
        <v>266515678</v>
      </c>
    </row>
    <row r="4046" spans="2:3">
      <c r="B4046" s="156" t="s">
        <v>3409</v>
      </c>
      <c r="C4046" s="160">
        <v>368380060.12</v>
      </c>
    </row>
    <row r="4047" spans="2:3">
      <c r="B4047" s="156" t="s">
        <v>3423</v>
      </c>
      <c r="C4047" s="160">
        <v>428142167.09000003</v>
      </c>
    </row>
    <row r="4048" spans="2:3">
      <c r="B4048" s="156" t="s">
        <v>3426</v>
      </c>
      <c r="C4048" s="160">
        <v>231077433.56</v>
      </c>
    </row>
    <row r="4049" spans="2:3">
      <c r="B4049" s="156" t="s">
        <v>3429</v>
      </c>
      <c r="C4049" s="160">
        <v>435369606.39999998</v>
      </c>
    </row>
    <row r="4050" spans="2:3">
      <c r="B4050" s="156" t="s">
        <v>3433</v>
      </c>
      <c r="C4050" s="160">
        <v>423825168.60000002</v>
      </c>
    </row>
    <row r="4051" spans="2:3">
      <c r="B4051" s="156" t="s">
        <v>3462</v>
      </c>
      <c r="C4051" s="160">
        <v>52669237.5</v>
      </c>
    </row>
    <row r="4052" spans="2:3">
      <c r="B4052" s="156" t="s">
        <v>3436</v>
      </c>
      <c r="C4052" s="160">
        <v>170535722.07999998</v>
      </c>
    </row>
    <row r="4053" spans="2:3">
      <c r="B4053" s="156" t="s">
        <v>3438</v>
      </c>
      <c r="C4053" s="160">
        <v>89295850</v>
      </c>
    </row>
    <row r="4054" spans="2:3">
      <c r="B4054" s="156" t="s">
        <v>3440</v>
      </c>
      <c r="C4054" s="160">
        <v>263328076.55000001</v>
      </c>
    </row>
    <row r="4055" spans="2:3">
      <c r="B4055" s="156" t="s">
        <v>3442</v>
      </c>
      <c r="C4055" s="160">
        <v>571370574.87</v>
      </c>
    </row>
    <row r="4056" spans="2:3">
      <c r="B4056" s="156" t="s">
        <v>3445</v>
      </c>
      <c r="C4056" s="160">
        <v>297324336.02999997</v>
      </c>
    </row>
    <row r="4057" spans="2:3">
      <c r="B4057" s="156" t="s">
        <v>3446</v>
      </c>
      <c r="C4057" s="160">
        <v>2367601117.7600002</v>
      </c>
    </row>
    <row r="4058" spans="2:3">
      <c r="B4058" s="156" t="s">
        <v>3449</v>
      </c>
      <c r="C4058" s="160">
        <v>154706951.89999998</v>
      </c>
    </row>
    <row r="4059" spans="2:3">
      <c r="B4059" s="156" t="s">
        <v>3453</v>
      </c>
      <c r="C4059" s="160">
        <v>154211814.52000001</v>
      </c>
    </row>
    <row r="4060" spans="2:3">
      <c r="B4060" s="156" t="s">
        <v>3455</v>
      </c>
      <c r="C4060" s="160">
        <v>1019334368.1300001</v>
      </c>
    </row>
    <row r="4061" spans="2:3">
      <c r="B4061" s="156" t="s">
        <v>3459</v>
      </c>
      <c r="C4061" s="160">
        <v>1180201240.2</v>
      </c>
    </row>
    <row r="4062" spans="2:3">
      <c r="B4062" s="156" t="s">
        <v>3463</v>
      </c>
      <c r="C4062" s="160">
        <v>144626750.79999998</v>
      </c>
    </row>
    <row r="4063" spans="2:3">
      <c r="B4063" s="156" t="s">
        <v>3464</v>
      </c>
      <c r="C4063" s="160">
        <v>457260543.10999995</v>
      </c>
    </row>
    <row r="4064" spans="2:3">
      <c r="B4064" s="156" t="s">
        <v>3465</v>
      </c>
      <c r="C4064" s="160">
        <v>477439601.90000004</v>
      </c>
    </row>
    <row r="4065" spans="2:3">
      <c r="B4065" s="156" t="s">
        <v>3466</v>
      </c>
      <c r="C4065" s="160">
        <v>175076928.50999999</v>
      </c>
    </row>
    <row r="4066" spans="2:3">
      <c r="B4066" s="156" t="s">
        <v>3467</v>
      </c>
      <c r="C4066" s="160">
        <v>194761397.70000002</v>
      </c>
    </row>
    <row r="4067" spans="2:3">
      <c r="B4067" s="156" t="s">
        <v>3468</v>
      </c>
      <c r="C4067" s="160">
        <v>1170090955</v>
      </c>
    </row>
    <row r="4068" spans="2:3">
      <c r="B4068" s="156" t="s">
        <v>3469</v>
      </c>
      <c r="C4068" s="160">
        <v>1270778532.96</v>
      </c>
    </row>
    <row r="4069" spans="2:3">
      <c r="B4069" s="156" t="s">
        <v>3470</v>
      </c>
      <c r="C4069" s="160">
        <v>500654616.62</v>
      </c>
    </row>
    <row r="4070" spans="2:3">
      <c r="B4070" s="156" t="s">
        <v>3471</v>
      </c>
      <c r="C4070" s="160">
        <v>520209090</v>
      </c>
    </row>
    <row r="4071" spans="2:3">
      <c r="B4071" s="156" t="s">
        <v>3472</v>
      </c>
      <c r="C4071" s="160">
        <v>801806890.96000004</v>
      </c>
    </row>
    <row r="4072" spans="2:3">
      <c r="B4072" s="156" t="s">
        <v>3473</v>
      </c>
      <c r="C4072" s="160">
        <v>140268950.80000001</v>
      </c>
    </row>
    <row r="4073" spans="2:3">
      <c r="B4073" s="156" t="s">
        <v>3474</v>
      </c>
      <c r="C4073" s="160">
        <v>426632539.99000001</v>
      </c>
    </row>
    <row r="4074" spans="2:3">
      <c r="B4074" s="156" t="s">
        <v>3475</v>
      </c>
      <c r="C4074" s="160">
        <v>85855387.659999996</v>
      </c>
    </row>
    <row r="4075" spans="2:3">
      <c r="B4075" s="156" t="s">
        <v>3476</v>
      </c>
      <c r="C4075" s="160">
        <v>754522156.47000003</v>
      </c>
    </row>
    <row r="4076" spans="2:3">
      <c r="B4076" s="156" t="s">
        <v>3477</v>
      </c>
      <c r="C4076" s="160">
        <v>49427437.579999998</v>
      </c>
    </row>
    <row r="4077" spans="2:3">
      <c r="B4077" s="156" t="s">
        <v>3478</v>
      </c>
      <c r="C4077" s="160">
        <v>489370217.18000001</v>
      </c>
    </row>
    <row r="4078" spans="2:3">
      <c r="B4078" s="156" t="s">
        <v>3479</v>
      </c>
      <c r="C4078" s="160">
        <v>494334912.35000002</v>
      </c>
    </row>
    <row r="4079" spans="2:3">
      <c r="B4079" s="156" t="s">
        <v>3480</v>
      </c>
      <c r="C4079" s="160">
        <v>1505717635.73</v>
      </c>
    </row>
    <row r="4080" spans="2:3">
      <c r="B4080" s="156" t="s">
        <v>3481</v>
      </c>
      <c r="C4080" s="160">
        <v>305176238.08000004</v>
      </c>
    </row>
    <row r="4081" spans="2:3">
      <c r="B4081" s="156" t="s">
        <v>3482</v>
      </c>
      <c r="C4081" s="160">
        <v>783569994.02999997</v>
      </c>
    </row>
    <row r="4082" spans="2:3">
      <c r="B4082" s="156" t="s">
        <v>3483</v>
      </c>
      <c r="C4082" s="160">
        <v>327831120.36000001</v>
      </c>
    </row>
    <row r="4083" spans="2:3">
      <c r="B4083" s="156" t="s">
        <v>3484</v>
      </c>
      <c r="C4083" s="160">
        <v>113029780.63999999</v>
      </c>
    </row>
    <row r="4084" spans="2:3">
      <c r="B4084" s="156" t="s">
        <v>3485</v>
      </c>
      <c r="C4084" s="160">
        <v>2038846269.77</v>
      </c>
    </row>
    <row r="4085" spans="2:3">
      <c r="B4085" s="156" t="s">
        <v>3486</v>
      </c>
      <c r="C4085" s="160">
        <v>552081125</v>
      </c>
    </row>
    <row r="4086" spans="2:3">
      <c r="B4086" s="156" t="s">
        <v>3487</v>
      </c>
      <c r="C4086" s="160">
        <v>194142056.67000002</v>
      </c>
    </row>
    <row r="4087" spans="2:3">
      <c r="B4087" s="156" t="s">
        <v>3488</v>
      </c>
      <c r="C4087" s="160">
        <v>622436712.4000001</v>
      </c>
    </row>
    <row r="4088" spans="2:3">
      <c r="B4088" s="156" t="s">
        <v>3489</v>
      </c>
      <c r="C4088" s="160">
        <v>969680976.60000002</v>
      </c>
    </row>
    <row r="4089" spans="2:3">
      <c r="B4089" s="156" t="s">
        <v>3490</v>
      </c>
      <c r="C4089" s="160">
        <v>388777429.24000001</v>
      </c>
    </row>
    <row r="4090" spans="2:3">
      <c r="B4090" s="156" t="s">
        <v>3491</v>
      </c>
      <c r="C4090" s="160">
        <v>281916376.38</v>
      </c>
    </row>
    <row r="4091" spans="2:3">
      <c r="B4091" s="156" t="s">
        <v>3492</v>
      </c>
      <c r="C4091" s="160">
        <v>163415647.81</v>
      </c>
    </row>
    <row r="4092" spans="2:3">
      <c r="B4092" s="156" t="s">
        <v>3493</v>
      </c>
      <c r="C4092" s="160">
        <v>108452407.73999999</v>
      </c>
    </row>
    <row r="4093" spans="2:3">
      <c r="B4093" s="156" t="s">
        <v>3494</v>
      </c>
      <c r="C4093" s="160">
        <v>10271250</v>
      </c>
    </row>
    <row r="4094" spans="2:3">
      <c r="B4094" s="156" t="s">
        <v>3495</v>
      </c>
      <c r="C4094" s="160">
        <v>9688477.7699999996</v>
      </c>
    </row>
    <row r="4095" spans="2:3">
      <c r="B4095" s="156" t="s">
        <v>3496</v>
      </c>
      <c r="C4095" s="160">
        <v>73751203.200000003</v>
      </c>
    </row>
    <row r="4096" spans="2:3">
      <c r="B4096" s="156" t="s">
        <v>3497</v>
      </c>
      <c r="C4096" s="160">
        <v>102446883.03999999</v>
      </c>
    </row>
    <row r="4097" spans="2:3">
      <c r="B4097" s="156" t="s">
        <v>3498</v>
      </c>
      <c r="C4097" s="160">
        <v>363342673.08000004</v>
      </c>
    </row>
    <row r="4098" spans="2:3">
      <c r="B4098" s="156" t="s">
        <v>3499</v>
      </c>
      <c r="C4098" s="160">
        <v>562011639.30000007</v>
      </c>
    </row>
    <row r="4099" spans="2:3">
      <c r="B4099" s="156" t="s">
        <v>3500</v>
      </c>
      <c r="C4099" s="160">
        <v>335907554</v>
      </c>
    </row>
    <row r="4100" spans="2:3">
      <c r="B4100" s="156" t="s">
        <v>3501</v>
      </c>
      <c r="C4100" s="160">
        <v>442527965.86000001</v>
      </c>
    </row>
    <row r="4101" spans="2:3">
      <c r="B4101" s="156" t="s">
        <v>3502</v>
      </c>
      <c r="C4101" s="160">
        <v>233522848.25000003</v>
      </c>
    </row>
    <row r="4102" spans="2:3">
      <c r="B4102" s="156" t="s">
        <v>3503</v>
      </c>
      <c r="C4102" s="160">
        <v>87110081.399999991</v>
      </c>
    </row>
    <row r="4103" spans="2:3">
      <c r="B4103" s="156" t="s">
        <v>3504</v>
      </c>
      <c r="C4103" s="160">
        <v>747010549.50999999</v>
      </c>
    </row>
    <row r="4104" spans="2:3">
      <c r="B4104" s="156" t="s">
        <v>3505</v>
      </c>
      <c r="C4104" s="160">
        <v>289882416</v>
      </c>
    </row>
    <row r="4105" spans="2:3">
      <c r="B4105" s="156" t="s">
        <v>3506</v>
      </c>
      <c r="C4105" s="160">
        <v>1464400</v>
      </c>
    </row>
    <row r="4106" spans="2:3">
      <c r="B4106" s="156" t="s">
        <v>3507</v>
      </c>
      <c r="C4106" s="160">
        <v>162792385.56</v>
      </c>
    </row>
    <row r="4107" spans="2:3">
      <c r="B4107" s="156" t="s">
        <v>3508</v>
      </c>
      <c r="C4107" s="160">
        <v>554830409.83999991</v>
      </c>
    </row>
    <row r="4108" spans="2:3">
      <c r="B4108" s="156" t="s">
        <v>3509</v>
      </c>
      <c r="C4108" s="160">
        <v>380635970.26999998</v>
      </c>
    </row>
    <row r="4109" spans="2:3">
      <c r="B4109" s="156" t="s">
        <v>3510</v>
      </c>
      <c r="C4109" s="160">
        <v>265431875.30000001</v>
      </c>
    </row>
    <row r="4110" spans="2:3">
      <c r="B4110" s="156" t="s">
        <v>3511</v>
      </c>
      <c r="C4110" s="160">
        <v>11546937.449999999</v>
      </c>
    </row>
    <row r="4111" spans="2:3">
      <c r="B4111" s="156" t="s">
        <v>3512</v>
      </c>
      <c r="C4111" s="160">
        <v>287547836.49000001</v>
      </c>
    </row>
    <row r="4112" spans="2:3">
      <c r="B4112" s="156" t="s">
        <v>3513</v>
      </c>
      <c r="C4112" s="160">
        <v>1737405699.6300001</v>
      </c>
    </row>
    <row r="4113" spans="2:3">
      <c r="B4113" s="156" t="s">
        <v>3514</v>
      </c>
      <c r="C4113" s="160">
        <v>44785394.460000001</v>
      </c>
    </row>
    <row r="4114" spans="2:3">
      <c r="B4114" s="156" t="s">
        <v>3515</v>
      </c>
      <c r="C4114" s="160">
        <v>1892366156.9399996</v>
      </c>
    </row>
    <row r="4115" spans="2:3">
      <c r="B4115" s="156" t="s">
        <v>3516</v>
      </c>
      <c r="C4115" s="160">
        <v>392821502.57999998</v>
      </c>
    </row>
    <row r="4116" spans="2:3">
      <c r="B4116" s="156" t="s">
        <v>3517</v>
      </c>
      <c r="C4116" s="160">
        <v>321875545.80000001</v>
      </c>
    </row>
    <row r="4117" spans="2:3">
      <c r="B4117" s="156" t="s">
        <v>3518</v>
      </c>
      <c r="C4117" s="160">
        <v>1388041516.3600001</v>
      </c>
    </row>
    <row r="4118" spans="2:3">
      <c r="B4118" s="156" t="s">
        <v>3519</v>
      </c>
      <c r="C4118" s="160">
        <v>20472663.829999998</v>
      </c>
    </row>
    <row r="4119" spans="2:3">
      <c r="B4119" s="156" t="s">
        <v>3520</v>
      </c>
      <c r="C4119" s="160">
        <v>100974306.60000001</v>
      </c>
    </row>
    <row r="4120" spans="2:3">
      <c r="B4120" s="156" t="s">
        <v>3521</v>
      </c>
      <c r="C4120" s="160">
        <v>224251559.10000002</v>
      </c>
    </row>
    <row r="4121" spans="2:3">
      <c r="B4121" s="156" t="s">
        <v>3522</v>
      </c>
      <c r="C4121" s="160">
        <v>1129063559.3499999</v>
      </c>
    </row>
    <row r="4122" spans="2:3">
      <c r="B4122" s="156" t="s">
        <v>3523</v>
      </c>
      <c r="C4122" s="160">
        <v>295309649.75</v>
      </c>
    </row>
    <row r="4123" spans="2:3">
      <c r="B4123" s="156" t="s">
        <v>3524</v>
      </c>
      <c r="C4123" s="160">
        <v>236500709.59999999</v>
      </c>
    </row>
    <row r="4124" spans="2:3">
      <c r="B4124" s="156" t="s">
        <v>3525</v>
      </c>
      <c r="C4124" s="160">
        <v>399023262.31</v>
      </c>
    </row>
    <row r="4125" spans="2:3">
      <c r="B4125" s="156" t="s">
        <v>3526</v>
      </c>
      <c r="C4125" s="160">
        <v>403711547.39999998</v>
      </c>
    </row>
    <row r="4126" spans="2:3">
      <c r="B4126" s="156" t="s">
        <v>3527</v>
      </c>
      <c r="C4126" s="160">
        <v>37812830.399999999</v>
      </c>
    </row>
    <row r="4127" spans="2:3">
      <c r="B4127" s="156" t="s">
        <v>3528</v>
      </c>
      <c r="C4127" s="160">
        <v>152061390.40000001</v>
      </c>
    </row>
    <row r="4128" spans="2:3">
      <c r="B4128" s="156" t="s">
        <v>3529</v>
      </c>
      <c r="C4128" s="160">
        <v>140462728.79999998</v>
      </c>
    </row>
    <row r="4129" spans="2:3">
      <c r="B4129" s="156" t="s">
        <v>3530</v>
      </c>
      <c r="C4129" s="160">
        <v>71175571.140000001</v>
      </c>
    </row>
    <row r="4130" spans="2:3">
      <c r="B4130" s="156" t="s">
        <v>3531</v>
      </c>
      <c r="C4130" s="160">
        <v>385696991.19999999</v>
      </c>
    </row>
    <row r="4131" spans="2:3">
      <c r="B4131" s="156" t="s">
        <v>3532</v>
      </c>
      <c r="C4131" s="160">
        <v>56529658.799999997</v>
      </c>
    </row>
    <row r="4132" spans="2:3">
      <c r="B4132" s="156" t="s">
        <v>3533</v>
      </c>
      <c r="C4132" s="160">
        <v>28151121</v>
      </c>
    </row>
    <row r="4133" spans="2:3">
      <c r="B4133" s="156" t="s">
        <v>3534</v>
      </c>
      <c r="C4133" s="160">
        <v>9910065.120000001</v>
      </c>
    </row>
    <row r="4134" spans="2:3">
      <c r="B4134" s="156" t="s">
        <v>3535</v>
      </c>
      <c r="C4134" s="160">
        <v>98015409.719999999</v>
      </c>
    </row>
    <row r="4135" spans="2:3">
      <c r="B4135" s="156" t="s">
        <v>3536</v>
      </c>
      <c r="C4135" s="160">
        <v>113213473.34999999</v>
      </c>
    </row>
    <row r="4136" spans="2:3">
      <c r="B4136" s="156" t="s">
        <v>3537</v>
      </c>
      <c r="C4136" s="160">
        <v>570846175.25999999</v>
      </c>
    </row>
    <row r="4137" spans="2:3">
      <c r="B4137" s="156" t="s">
        <v>3538</v>
      </c>
      <c r="C4137" s="160">
        <v>431890033.20000005</v>
      </c>
    </row>
    <row r="4138" spans="2:3">
      <c r="B4138" s="156" t="s">
        <v>3539</v>
      </c>
      <c r="C4138" s="160">
        <v>72815260.560000002</v>
      </c>
    </row>
    <row r="4139" spans="2:3">
      <c r="B4139" s="156" t="s">
        <v>3540</v>
      </c>
      <c r="C4139" s="160">
        <v>129970817.98999999</v>
      </c>
    </row>
    <row r="4140" spans="2:3">
      <c r="B4140" s="156" t="s">
        <v>3541</v>
      </c>
      <c r="C4140" s="160">
        <v>172288485.91000003</v>
      </c>
    </row>
    <row r="4141" spans="2:3">
      <c r="B4141" s="156" t="s">
        <v>3542</v>
      </c>
      <c r="C4141" s="160">
        <v>258308157.59999999</v>
      </c>
    </row>
    <row r="4142" spans="2:3">
      <c r="B4142" s="156" t="s">
        <v>3543</v>
      </c>
      <c r="C4142" s="160">
        <v>22847999.800000001</v>
      </c>
    </row>
    <row r="4143" spans="2:3">
      <c r="B4143" s="156" t="s">
        <v>3544</v>
      </c>
      <c r="C4143" s="160">
        <v>705000</v>
      </c>
    </row>
    <row r="4144" spans="2:3">
      <c r="B4144" s="156" t="s">
        <v>2475</v>
      </c>
      <c r="C4144" s="160">
        <v>341034196.30000001</v>
      </c>
    </row>
    <row r="4145" spans="2:3">
      <c r="B4145" s="156" t="s">
        <v>3545</v>
      </c>
      <c r="C4145" s="160">
        <v>35243275.799999997</v>
      </c>
    </row>
    <row r="4146" spans="2:3">
      <c r="B4146" s="156" t="s">
        <v>3546</v>
      </c>
      <c r="C4146" s="160">
        <v>159143724.44</v>
      </c>
    </row>
    <row r="4147" spans="2:3">
      <c r="B4147" s="156" t="s">
        <v>3547</v>
      </c>
      <c r="C4147" s="160">
        <v>43974062.379999995</v>
      </c>
    </row>
    <row r="4148" spans="2:3">
      <c r="B4148" s="156" t="s">
        <v>3548</v>
      </c>
      <c r="C4148" s="160">
        <v>100214181.59999999</v>
      </c>
    </row>
    <row r="4149" spans="2:3">
      <c r="B4149" s="156" t="s">
        <v>3549</v>
      </c>
      <c r="C4149" s="160">
        <v>56929861.020000003</v>
      </c>
    </row>
    <row r="4150" spans="2:3">
      <c r="B4150" s="156" t="s">
        <v>3550</v>
      </c>
      <c r="C4150" s="160">
        <v>10288497.5</v>
      </c>
    </row>
    <row r="4151" spans="2:3">
      <c r="B4151" s="156" t="s">
        <v>3551</v>
      </c>
      <c r="C4151" s="160">
        <v>43763720.32</v>
      </c>
    </row>
    <row r="4152" spans="2:3">
      <c r="B4152" s="156" t="s">
        <v>3552</v>
      </c>
      <c r="C4152" s="160">
        <v>54685556.200000003</v>
      </c>
    </row>
    <row r="4153" spans="2:3">
      <c r="B4153" s="156" t="s">
        <v>3553</v>
      </c>
      <c r="C4153" s="160">
        <v>332731077.80000001</v>
      </c>
    </row>
    <row r="4154" spans="2:3">
      <c r="B4154" s="156" t="s">
        <v>3554</v>
      </c>
      <c r="C4154" s="160">
        <v>64101521.25</v>
      </c>
    </row>
    <row r="4155" spans="2:3">
      <c r="B4155" s="156" t="s">
        <v>3555</v>
      </c>
      <c r="C4155" s="160">
        <v>214168030.65000001</v>
      </c>
    </row>
    <row r="4156" spans="2:3">
      <c r="B4156" s="156" t="s">
        <v>3556</v>
      </c>
      <c r="C4156" s="160">
        <v>60237546.660000004</v>
      </c>
    </row>
    <row r="4157" spans="2:3">
      <c r="B4157" s="156" t="s">
        <v>3557</v>
      </c>
      <c r="C4157" s="160">
        <v>345422921.17000002</v>
      </c>
    </row>
    <row r="4158" spans="2:3">
      <c r="B4158" s="156" t="s">
        <v>3558</v>
      </c>
      <c r="C4158" s="160">
        <v>22715219.939999998</v>
      </c>
    </row>
    <row r="4159" spans="2:3">
      <c r="B4159" s="156" t="s">
        <v>3559</v>
      </c>
      <c r="C4159" s="160">
        <v>36225428.099999994</v>
      </c>
    </row>
    <row r="4160" spans="2:3">
      <c r="B4160" s="156" t="s">
        <v>3560</v>
      </c>
      <c r="C4160" s="160">
        <v>228508430.54000002</v>
      </c>
    </row>
    <row r="4161" spans="2:3">
      <c r="B4161" s="156" t="s">
        <v>3561</v>
      </c>
      <c r="C4161" s="160">
        <v>41941977.560000002</v>
      </c>
    </row>
    <row r="4162" spans="2:3">
      <c r="B4162" s="156" t="s">
        <v>3562</v>
      </c>
      <c r="C4162" s="160">
        <v>2496970</v>
      </c>
    </row>
    <row r="4163" spans="2:3">
      <c r="B4163" s="156" t="s">
        <v>3563</v>
      </c>
      <c r="C4163" s="160">
        <v>18476080</v>
      </c>
    </row>
    <row r="4164" spans="2:3">
      <c r="B4164" s="156" t="s">
        <v>3564</v>
      </c>
      <c r="C4164" s="160">
        <v>74355080.850000009</v>
      </c>
    </row>
    <row r="4165" spans="2:3">
      <c r="B4165" s="156" t="s">
        <v>3565</v>
      </c>
      <c r="C4165" s="160">
        <v>5392400</v>
      </c>
    </row>
    <row r="4166" spans="2:3">
      <c r="B4166" s="156" t="s">
        <v>3566</v>
      </c>
      <c r="C4166" s="160">
        <v>114888798.95999999</v>
      </c>
    </row>
    <row r="4167" spans="2:3">
      <c r="B4167" s="156" t="s">
        <v>3567</v>
      </c>
      <c r="C4167" s="160">
        <v>22695539.440000001</v>
      </c>
    </row>
    <row r="4168" spans="2:3">
      <c r="B4168" s="156" t="s">
        <v>3568</v>
      </c>
      <c r="C4168" s="160">
        <v>559738632.5</v>
      </c>
    </row>
    <row r="4169" spans="2:3">
      <c r="B4169" s="156" t="s">
        <v>3569</v>
      </c>
      <c r="C4169" s="160">
        <v>1012160</v>
      </c>
    </row>
    <row r="4170" spans="2:3">
      <c r="B4170" s="156" t="s">
        <v>3570</v>
      </c>
      <c r="C4170" s="160">
        <v>5643450.9000000004</v>
      </c>
    </row>
    <row r="4171" spans="2:3">
      <c r="B4171" s="156" t="s">
        <v>3571</v>
      </c>
      <c r="C4171" s="160">
        <v>180632750.38999999</v>
      </c>
    </row>
    <row r="4172" spans="2:3">
      <c r="B4172" s="156" t="s">
        <v>3572</v>
      </c>
      <c r="C4172" s="160">
        <v>19727862.41</v>
      </c>
    </row>
    <row r="4173" spans="2:3">
      <c r="B4173" s="156" t="s">
        <v>3573</v>
      </c>
      <c r="C4173" s="160">
        <v>66746830.679999992</v>
      </c>
    </row>
    <row r="4174" spans="2:3">
      <c r="B4174" s="156" t="s">
        <v>3574</v>
      </c>
      <c r="C4174" s="160">
        <v>4626120</v>
      </c>
    </row>
    <row r="4175" spans="2:3">
      <c r="B4175" s="156" t="s">
        <v>3575</v>
      </c>
      <c r="C4175" s="160">
        <v>150726022.36000001</v>
      </c>
    </row>
    <row r="4176" spans="2:3">
      <c r="B4176" s="156" t="s">
        <v>3576</v>
      </c>
      <c r="C4176" s="160">
        <v>31345580</v>
      </c>
    </row>
    <row r="4177" spans="2:3">
      <c r="B4177" s="156" t="s">
        <v>3577</v>
      </c>
      <c r="C4177" s="160">
        <v>2910112.43</v>
      </c>
    </row>
    <row r="4178" spans="2:3">
      <c r="B4178" s="156" t="s">
        <v>3578</v>
      </c>
      <c r="C4178" s="160">
        <v>56092924.899999999</v>
      </c>
    </row>
    <row r="4179" spans="2:3">
      <c r="B4179" s="156" t="s">
        <v>3579</v>
      </c>
      <c r="C4179" s="160">
        <v>39078610.019999996</v>
      </c>
    </row>
    <row r="4180" spans="2:3">
      <c r="B4180" s="156" t="s">
        <v>3580</v>
      </c>
      <c r="C4180" s="160">
        <v>129641050.13</v>
      </c>
    </row>
    <row r="4181" spans="2:3">
      <c r="B4181" s="156" t="s">
        <v>3581</v>
      </c>
      <c r="C4181" s="160">
        <v>131942722.52</v>
      </c>
    </row>
    <row r="4182" spans="2:3">
      <c r="B4182" s="156" t="s">
        <v>3582</v>
      </c>
      <c r="C4182" s="160">
        <v>37737450.510000005</v>
      </c>
    </row>
    <row r="4183" spans="2:3">
      <c r="B4183" s="156" t="s">
        <v>3583</v>
      </c>
      <c r="C4183" s="160">
        <v>25453575.5</v>
      </c>
    </row>
    <row r="4184" spans="2:3">
      <c r="B4184" s="156" t="s">
        <v>3584</v>
      </c>
      <c r="C4184" s="160">
        <v>42888961.259999998</v>
      </c>
    </row>
    <row r="4185" spans="2:3">
      <c r="B4185" s="156" t="s">
        <v>3585</v>
      </c>
      <c r="C4185" s="160">
        <v>147374353.28999999</v>
      </c>
    </row>
    <row r="4186" spans="2:3">
      <c r="B4186" s="156" t="s">
        <v>3586</v>
      </c>
      <c r="C4186" s="160">
        <v>299547476.88</v>
      </c>
    </row>
    <row r="4187" spans="2:3">
      <c r="B4187" s="156" t="s">
        <v>3587</v>
      </c>
      <c r="C4187" s="160">
        <v>30370590.039999999</v>
      </c>
    </row>
    <row r="4188" spans="2:3">
      <c r="B4188" s="156" t="s">
        <v>3588</v>
      </c>
      <c r="C4188" s="160">
        <v>249511019</v>
      </c>
    </row>
    <row r="4189" spans="2:3">
      <c r="B4189" s="156" t="s">
        <v>3589</v>
      </c>
      <c r="C4189" s="160">
        <v>71784678.569999993</v>
      </c>
    </row>
    <row r="4190" spans="2:3">
      <c r="B4190" s="156" t="s">
        <v>3590</v>
      </c>
      <c r="C4190" s="160">
        <v>860134394.82999992</v>
      </c>
    </row>
    <row r="4191" spans="2:3">
      <c r="B4191" s="156" t="s">
        <v>3591</v>
      </c>
      <c r="C4191" s="160">
        <v>166918087.58000001</v>
      </c>
    </row>
    <row r="4192" spans="2:3">
      <c r="B4192" s="156" t="s">
        <v>3592</v>
      </c>
      <c r="C4192" s="160">
        <v>36759871.079999998</v>
      </c>
    </row>
    <row r="4193" spans="2:3">
      <c r="B4193" s="156" t="s">
        <v>3593</v>
      </c>
      <c r="C4193" s="160">
        <v>87341660.560000002</v>
      </c>
    </row>
    <row r="4194" spans="2:3">
      <c r="B4194" s="156" t="s">
        <v>3594</v>
      </c>
      <c r="C4194" s="160">
        <v>14120614.99</v>
      </c>
    </row>
    <row r="4195" spans="2:3">
      <c r="B4195" s="156" t="s">
        <v>3595</v>
      </c>
      <c r="C4195" s="160">
        <v>223663515.52000004</v>
      </c>
    </row>
    <row r="4196" spans="2:3">
      <c r="B4196" s="156" t="s">
        <v>3596</v>
      </c>
      <c r="C4196" s="160">
        <v>5023245.1500000004</v>
      </c>
    </row>
    <row r="4197" spans="2:3">
      <c r="B4197" s="156" t="s">
        <v>3597</v>
      </c>
      <c r="C4197" s="160">
        <v>67380661.680000007</v>
      </c>
    </row>
    <row r="4198" spans="2:3">
      <c r="B4198" s="156" t="s">
        <v>3598</v>
      </c>
      <c r="C4198" s="160">
        <v>208493433.73000002</v>
      </c>
    </row>
    <row r="4199" spans="2:3">
      <c r="B4199" s="156" t="s">
        <v>3599</v>
      </c>
      <c r="C4199" s="160">
        <v>38343387.090000004</v>
      </c>
    </row>
    <row r="4200" spans="2:3">
      <c r="B4200" s="156" t="s">
        <v>3600</v>
      </c>
      <c r="C4200" s="160">
        <v>84527099.000000015</v>
      </c>
    </row>
    <row r="4201" spans="2:3">
      <c r="B4201" s="156" t="s">
        <v>3601</v>
      </c>
      <c r="C4201" s="160">
        <v>5926525.2000000002</v>
      </c>
    </row>
    <row r="4202" spans="2:3">
      <c r="B4202" s="156" t="s">
        <v>3602</v>
      </c>
      <c r="C4202" s="160">
        <v>186459359.43000001</v>
      </c>
    </row>
    <row r="4203" spans="2:3">
      <c r="B4203" s="156" t="s">
        <v>3603</v>
      </c>
      <c r="C4203" s="160">
        <v>45390510.469999999</v>
      </c>
    </row>
    <row r="4204" spans="2:3">
      <c r="B4204" s="156" t="s">
        <v>3604</v>
      </c>
      <c r="C4204" s="160">
        <v>339317897.5</v>
      </c>
    </row>
    <row r="4205" spans="2:3">
      <c r="B4205" s="156" t="s">
        <v>3605</v>
      </c>
      <c r="C4205" s="160">
        <v>27007869.860000003</v>
      </c>
    </row>
    <row r="4206" spans="2:3">
      <c r="B4206" s="156" t="s">
        <v>3606</v>
      </c>
      <c r="C4206" s="160">
        <v>7711065</v>
      </c>
    </row>
    <row r="4207" spans="2:3">
      <c r="B4207" s="156" t="s">
        <v>3607</v>
      </c>
      <c r="C4207" s="160">
        <v>8324180</v>
      </c>
    </row>
    <row r="4208" spans="2:3">
      <c r="B4208" s="156" t="s">
        <v>3608</v>
      </c>
      <c r="C4208" s="160">
        <v>1712375</v>
      </c>
    </row>
    <row r="4209" spans="2:3">
      <c r="B4209" s="156" t="s">
        <v>3609</v>
      </c>
      <c r="C4209" s="160">
        <v>2886812.5</v>
      </c>
    </row>
    <row r="4210" spans="2:3">
      <c r="B4210" s="156" t="s">
        <v>3610</v>
      </c>
      <c r="C4210" s="160">
        <v>73231000.549999997</v>
      </c>
    </row>
    <row r="4211" spans="2:3">
      <c r="B4211" s="156" t="s">
        <v>3611</v>
      </c>
      <c r="C4211" s="160">
        <v>21351350.399999999</v>
      </c>
    </row>
    <row r="4212" spans="2:3">
      <c r="B4212" s="156" t="s">
        <v>3612</v>
      </c>
      <c r="C4212" s="160">
        <v>8942279.4600000009</v>
      </c>
    </row>
    <row r="4213" spans="2:3">
      <c r="B4213" s="156" t="s">
        <v>3613</v>
      </c>
      <c r="C4213" s="160">
        <v>73142685.909999996</v>
      </c>
    </row>
    <row r="4214" spans="2:3">
      <c r="B4214" s="156" t="s">
        <v>3614</v>
      </c>
      <c r="C4214" s="160">
        <v>5917440</v>
      </c>
    </row>
    <row r="4215" spans="2:3">
      <c r="B4215" s="156" t="s">
        <v>3615</v>
      </c>
      <c r="C4215" s="160">
        <v>38887459.920000002</v>
      </c>
    </row>
    <row r="4216" spans="2:3">
      <c r="B4216" s="156" t="s">
        <v>3616</v>
      </c>
      <c r="C4216" s="160">
        <v>43337249.879999995</v>
      </c>
    </row>
    <row r="4217" spans="2:3">
      <c r="B4217" s="156" t="s">
        <v>3617</v>
      </c>
      <c r="C4217" s="160">
        <v>35928055.939999998</v>
      </c>
    </row>
    <row r="4218" spans="2:3">
      <c r="B4218" s="156" t="s">
        <v>3618</v>
      </c>
      <c r="C4218" s="160">
        <v>10446485</v>
      </c>
    </row>
    <row r="4219" spans="2:3">
      <c r="B4219" s="156" t="s">
        <v>3619</v>
      </c>
      <c r="C4219" s="160">
        <v>113018533.03999999</v>
      </c>
    </row>
    <row r="4220" spans="2:3">
      <c r="B4220" s="156" t="s">
        <v>3620</v>
      </c>
      <c r="C4220" s="160">
        <v>149556411.25</v>
      </c>
    </row>
    <row r="4221" spans="2:3">
      <c r="B4221" s="156" t="s">
        <v>3621</v>
      </c>
      <c r="C4221" s="160">
        <v>50697771.239999995</v>
      </c>
    </row>
    <row r="4222" spans="2:3">
      <c r="B4222" s="156" t="s">
        <v>3622</v>
      </c>
      <c r="C4222" s="160">
        <v>94708047</v>
      </c>
    </row>
    <row r="4223" spans="2:3">
      <c r="B4223" s="156" t="s">
        <v>3623</v>
      </c>
      <c r="C4223" s="160">
        <v>90673211.200000003</v>
      </c>
    </row>
    <row r="4224" spans="2:3">
      <c r="B4224" s="156" t="s">
        <v>3624</v>
      </c>
      <c r="C4224" s="160">
        <v>221730195.29999998</v>
      </c>
    </row>
    <row r="4225" spans="2:3">
      <c r="B4225" s="156" t="s">
        <v>3625</v>
      </c>
      <c r="C4225" s="160">
        <v>5759800</v>
      </c>
    </row>
    <row r="4226" spans="2:3">
      <c r="B4226" s="156" t="s">
        <v>3626</v>
      </c>
      <c r="C4226" s="160">
        <v>164333941.09999999</v>
      </c>
    </row>
    <row r="4227" spans="2:3">
      <c r="B4227" s="156" t="s">
        <v>3627</v>
      </c>
      <c r="C4227" s="160">
        <v>686000</v>
      </c>
    </row>
    <row r="4228" spans="2:3">
      <c r="B4228" s="156" t="s">
        <v>3628</v>
      </c>
      <c r="C4228" s="160">
        <v>94414998.010000005</v>
      </c>
    </row>
    <row r="4229" spans="2:3">
      <c r="B4229" s="156" t="s">
        <v>3629</v>
      </c>
      <c r="C4229" s="160">
        <v>24347700.899999999</v>
      </c>
    </row>
    <row r="4230" spans="2:3">
      <c r="B4230" s="156" t="s">
        <v>3630</v>
      </c>
      <c r="C4230" s="160">
        <v>2065150</v>
      </c>
    </row>
    <row r="4231" spans="2:3">
      <c r="B4231" s="156" t="s">
        <v>3631</v>
      </c>
      <c r="C4231" s="160">
        <v>87312429.900000006</v>
      </c>
    </row>
    <row r="4232" spans="2:3">
      <c r="B4232" s="156" t="s">
        <v>3632</v>
      </c>
      <c r="C4232" s="160">
        <v>120461389.06999999</v>
      </c>
    </row>
    <row r="4233" spans="2:3">
      <c r="B4233" s="156" t="s">
        <v>3633</v>
      </c>
      <c r="C4233" s="160">
        <v>868307.5</v>
      </c>
    </row>
    <row r="4234" spans="2:3">
      <c r="B4234" s="156" t="s">
        <v>3634</v>
      </c>
      <c r="C4234" s="160">
        <v>5108687.5</v>
      </c>
    </row>
    <row r="4235" spans="2:3">
      <c r="B4235" s="156" t="s">
        <v>3635</v>
      </c>
      <c r="C4235" s="160">
        <v>120244295.09999999</v>
      </c>
    </row>
    <row r="4236" spans="2:3">
      <c r="B4236" s="156" t="s">
        <v>3636</v>
      </c>
      <c r="C4236" s="160">
        <v>20853080.630000003</v>
      </c>
    </row>
    <row r="4237" spans="2:3">
      <c r="B4237" s="156" t="s">
        <v>3637</v>
      </c>
      <c r="C4237" s="160">
        <v>719510</v>
      </c>
    </row>
    <row r="4238" spans="2:3">
      <c r="B4238" s="156" t="s">
        <v>3638</v>
      </c>
      <c r="C4238" s="160">
        <v>16748970</v>
      </c>
    </row>
    <row r="4239" spans="2:3">
      <c r="B4239" s="156" t="s">
        <v>3639</v>
      </c>
      <c r="C4239" s="160">
        <v>1211625</v>
      </c>
    </row>
    <row r="4240" spans="2:3">
      <c r="B4240" s="156" t="s">
        <v>3640</v>
      </c>
      <c r="C4240" s="160">
        <v>14479871.16</v>
      </c>
    </row>
    <row r="4241" spans="2:3">
      <c r="B4241" s="156" t="s">
        <v>3641</v>
      </c>
      <c r="C4241" s="160">
        <v>603000</v>
      </c>
    </row>
    <row r="4242" spans="2:3">
      <c r="B4242" s="156" t="s">
        <v>3642</v>
      </c>
      <c r="C4242" s="160">
        <v>38830605.479999997</v>
      </c>
    </row>
    <row r="4243" spans="2:3">
      <c r="B4243" s="156" t="s">
        <v>3643</v>
      </c>
      <c r="C4243" s="160">
        <v>4368900</v>
      </c>
    </row>
    <row r="4244" spans="2:3">
      <c r="B4244" s="156" t="s">
        <v>3644</v>
      </c>
      <c r="C4244" s="160">
        <v>4729874.8499999996</v>
      </c>
    </row>
    <row r="4245" spans="2:3">
      <c r="B4245" s="156" t="s">
        <v>3645</v>
      </c>
      <c r="C4245" s="160">
        <v>4772610</v>
      </c>
    </row>
    <row r="4246" spans="2:3">
      <c r="B4246" s="156" t="s">
        <v>3646</v>
      </c>
      <c r="C4246" s="160">
        <v>113530675.17</v>
      </c>
    </row>
    <row r="4247" spans="2:3">
      <c r="B4247" s="156" t="s">
        <v>3647</v>
      </c>
      <c r="C4247" s="160">
        <v>741750</v>
      </c>
    </row>
    <row r="4248" spans="2:3">
      <c r="B4248" s="156" t="s">
        <v>3499</v>
      </c>
      <c r="C4248" s="163">
        <v>685589058.18000007</v>
      </c>
    </row>
    <row r="4249" spans="2:3">
      <c r="B4249" s="156" t="s">
        <v>3506</v>
      </c>
      <c r="C4249" s="163">
        <v>642287512.60000002</v>
      </c>
    </row>
    <row r="4250" spans="2:3">
      <c r="B4250" s="156" t="s">
        <v>3549</v>
      </c>
      <c r="C4250" s="163">
        <v>18235305.18</v>
      </c>
    </row>
    <row r="4251" spans="2:3">
      <c r="B4251" s="156" t="s">
        <v>3550</v>
      </c>
      <c r="C4251" s="163">
        <v>354585944.5</v>
      </c>
    </row>
    <row r="4252" spans="2:3">
      <c r="B4252" s="156" t="s">
        <v>3551</v>
      </c>
      <c r="C4252" s="163">
        <v>2259070737.3600001</v>
      </c>
    </row>
    <row r="4253" spans="2:3">
      <c r="B4253" s="156" t="s">
        <v>3557</v>
      </c>
      <c r="C4253" s="163">
        <v>34674786.629999995</v>
      </c>
    </row>
    <row r="4254" spans="2:3">
      <c r="B4254" s="156" t="s">
        <v>3558</v>
      </c>
      <c r="C4254" s="163">
        <v>82411484.969999999</v>
      </c>
    </row>
    <row r="4255" spans="2:3">
      <c r="B4255" s="156" t="s">
        <v>3559</v>
      </c>
      <c r="C4255" s="163">
        <v>150677631.71000001</v>
      </c>
    </row>
    <row r="4256" spans="2:3">
      <c r="B4256" s="156" t="s">
        <v>3560</v>
      </c>
      <c r="C4256" s="163">
        <v>408208457.75</v>
      </c>
    </row>
    <row r="4257" spans="2:3">
      <c r="B4257" s="156" t="s">
        <v>3561</v>
      </c>
      <c r="C4257" s="163">
        <v>154552765.13</v>
      </c>
    </row>
    <row r="4258" spans="2:3">
      <c r="B4258" s="156" t="s">
        <v>3562</v>
      </c>
      <c r="C4258" s="163">
        <v>72337335</v>
      </c>
    </row>
    <row r="4259" spans="2:3">
      <c r="B4259" s="156" t="s">
        <v>3563</v>
      </c>
      <c r="C4259" s="163">
        <v>57746759.600000001</v>
      </c>
    </row>
    <row r="4260" spans="2:3">
      <c r="B4260" s="156" t="s">
        <v>3564</v>
      </c>
      <c r="C4260" s="163">
        <v>593910698.74000001</v>
      </c>
    </row>
    <row r="4261" spans="2:3">
      <c r="B4261" s="156" t="s">
        <v>3565</v>
      </c>
      <c r="C4261" s="163">
        <v>70998850.319999993</v>
      </c>
    </row>
    <row r="4262" spans="2:3">
      <c r="B4262" s="156" t="s">
        <v>3566</v>
      </c>
      <c r="C4262" s="163">
        <v>273470344.68000001</v>
      </c>
    </row>
    <row r="4263" spans="2:3">
      <c r="B4263" s="156" t="s">
        <v>3567</v>
      </c>
      <c r="C4263" s="163">
        <v>193791360.91</v>
      </c>
    </row>
    <row r="4264" spans="2:3">
      <c r="B4264" s="156" t="s">
        <v>3568</v>
      </c>
      <c r="C4264" s="163">
        <v>44981688.130000003</v>
      </c>
    </row>
    <row r="4265" spans="2:3">
      <c r="B4265" s="156" t="s">
        <v>3569</v>
      </c>
      <c r="C4265" s="163">
        <v>55405760.960000001</v>
      </c>
    </row>
    <row r="4266" spans="2:3">
      <c r="B4266" s="156" t="s">
        <v>3570</v>
      </c>
      <c r="C4266" s="163">
        <v>158524889.84999999</v>
      </c>
    </row>
    <row r="4267" spans="2:3">
      <c r="B4267" s="156" t="s">
        <v>3571</v>
      </c>
      <c r="C4267" s="163">
        <v>245270746.13999999</v>
      </c>
    </row>
    <row r="4268" spans="2:3">
      <c r="B4268" s="156" t="s">
        <v>3572</v>
      </c>
      <c r="C4268" s="163">
        <v>101951425.13999999</v>
      </c>
    </row>
    <row r="4269" spans="2:3">
      <c r="B4269" s="156" t="s">
        <v>3573</v>
      </c>
      <c r="C4269" s="163">
        <v>161655083.63999999</v>
      </c>
    </row>
    <row r="4270" spans="2:3">
      <c r="B4270" s="156" t="s">
        <v>3574</v>
      </c>
      <c r="C4270" s="163">
        <v>1212147194.25</v>
      </c>
    </row>
    <row r="4271" spans="2:3">
      <c r="B4271" s="156" t="s">
        <v>3575</v>
      </c>
      <c r="C4271" s="163">
        <v>235417641.86999997</v>
      </c>
    </row>
    <row r="4272" spans="2:3">
      <c r="B4272" s="156" t="s">
        <v>3577</v>
      </c>
      <c r="C4272" s="163">
        <v>47436787.439999998</v>
      </c>
    </row>
    <row r="4273" spans="2:3">
      <c r="B4273" s="156" t="s">
        <v>3578</v>
      </c>
      <c r="C4273" s="163">
        <v>31677875.25</v>
      </c>
    </row>
    <row r="4274" spans="2:3">
      <c r="B4274" s="156" t="s">
        <v>3579</v>
      </c>
      <c r="C4274" s="163">
        <v>152425240.45999998</v>
      </c>
    </row>
    <row r="4275" spans="2:3">
      <c r="B4275" s="156" t="s">
        <v>3580</v>
      </c>
      <c r="C4275" s="163">
        <v>2049114914.02</v>
      </c>
    </row>
    <row r="4276" spans="2:3">
      <c r="B4276" s="156" t="s">
        <v>3581</v>
      </c>
      <c r="C4276" s="163">
        <v>239313487.97999999</v>
      </c>
    </row>
    <row r="4277" spans="2:3">
      <c r="B4277" s="156" t="s">
        <v>3582</v>
      </c>
      <c r="C4277" s="163">
        <v>24231247.329999998</v>
      </c>
    </row>
    <row r="4278" spans="2:3">
      <c r="B4278" s="156" t="s">
        <v>3583</v>
      </c>
      <c r="C4278" s="163">
        <v>151456877.90000001</v>
      </c>
    </row>
    <row r="4279" spans="2:3">
      <c r="B4279" s="156" t="s">
        <v>3584</v>
      </c>
      <c r="C4279" s="163">
        <v>613406599.11000001</v>
      </c>
    </row>
    <row r="4280" spans="2:3">
      <c r="B4280" s="156" t="s">
        <v>3585</v>
      </c>
      <c r="C4280" s="163">
        <v>1275827243.3</v>
      </c>
    </row>
    <row r="4281" spans="2:3">
      <c r="B4281" s="156" t="s">
        <v>3586</v>
      </c>
      <c r="C4281" s="163">
        <v>1237511638.5</v>
      </c>
    </row>
    <row r="4282" spans="2:3">
      <c r="B4282" s="156" t="s">
        <v>3587</v>
      </c>
      <c r="C4282" s="163">
        <v>969312636.16000009</v>
      </c>
    </row>
    <row r="4283" spans="2:3">
      <c r="B4283" s="156" t="s">
        <v>3588</v>
      </c>
      <c r="C4283" s="163">
        <v>521683986</v>
      </c>
    </row>
    <row r="4284" spans="2:3">
      <c r="B4284" s="156" t="s">
        <v>3589</v>
      </c>
      <c r="C4284" s="163">
        <v>1353461600.5900002</v>
      </c>
    </row>
    <row r="4285" spans="2:3">
      <c r="B4285" s="156" t="s">
        <v>3590</v>
      </c>
      <c r="C4285" s="163">
        <v>695438638.07999969</v>
      </c>
    </row>
    <row r="4286" spans="2:3">
      <c r="B4286" s="156" t="s">
        <v>3591</v>
      </c>
      <c r="C4286" s="163">
        <v>1003477843.1099999</v>
      </c>
    </row>
    <row r="4287" spans="2:3">
      <c r="B4287" s="156" t="s">
        <v>3592</v>
      </c>
      <c r="C4287" s="163">
        <v>177046292.16</v>
      </c>
    </row>
    <row r="4288" spans="2:3">
      <c r="B4288" s="156" t="s">
        <v>3593</v>
      </c>
      <c r="C4288" s="163">
        <v>123413148.25</v>
      </c>
    </row>
    <row r="4289" spans="2:3">
      <c r="B4289" s="156" t="s">
        <v>3594</v>
      </c>
      <c r="C4289" s="163">
        <v>1980399862.1299999</v>
      </c>
    </row>
    <row r="4290" spans="2:3">
      <c r="B4290" s="156" t="s">
        <v>3595</v>
      </c>
      <c r="C4290" s="163">
        <v>392721986.55999994</v>
      </c>
    </row>
    <row r="4291" spans="2:3">
      <c r="B4291" s="156" t="s">
        <v>3596</v>
      </c>
      <c r="C4291" s="163">
        <v>197307840.38999999</v>
      </c>
    </row>
    <row r="4292" spans="2:3">
      <c r="B4292" s="156" t="s">
        <v>3597</v>
      </c>
      <c r="C4292" s="163">
        <v>391893784.31999999</v>
      </c>
    </row>
    <row r="4293" spans="2:3">
      <c r="B4293" s="156" t="s">
        <v>3598</v>
      </c>
      <c r="C4293" s="163">
        <v>28718817.66</v>
      </c>
    </row>
    <row r="4294" spans="2:3">
      <c r="B4294" s="156" t="s">
        <v>3599</v>
      </c>
      <c r="C4294" s="163">
        <v>309413623.88999999</v>
      </c>
    </row>
    <row r="4295" spans="2:3">
      <c r="B4295" s="156" t="s">
        <v>3600</v>
      </c>
      <c r="C4295" s="163">
        <v>375885098.40000004</v>
      </c>
    </row>
    <row r="4296" spans="2:3">
      <c r="B4296" s="156" t="s">
        <v>3601</v>
      </c>
      <c r="C4296" s="163">
        <v>19366124.800000001</v>
      </c>
    </row>
    <row r="4297" spans="2:3">
      <c r="B4297" s="156" t="s">
        <v>3602</v>
      </c>
      <c r="C4297" s="163">
        <v>761774461.31999993</v>
      </c>
    </row>
    <row r="4298" spans="2:3">
      <c r="B4298" s="156" t="s">
        <v>3603</v>
      </c>
      <c r="C4298" s="163">
        <v>514328855.91000003</v>
      </c>
    </row>
    <row r="4299" spans="2:3">
      <c r="B4299" s="156" t="s">
        <v>3604</v>
      </c>
      <c r="C4299" s="163">
        <v>158962367.25</v>
      </c>
    </row>
    <row r="4300" spans="2:3">
      <c r="B4300" s="156" t="s">
        <v>3605</v>
      </c>
      <c r="C4300" s="163">
        <v>17479349.960000001</v>
      </c>
    </row>
    <row r="4301" spans="2:3">
      <c r="B4301" s="156" t="s">
        <v>3606</v>
      </c>
      <c r="C4301" s="163">
        <v>121516154.61999999</v>
      </c>
    </row>
    <row r="4302" spans="2:3">
      <c r="B4302" s="156" t="s">
        <v>3607</v>
      </c>
      <c r="C4302" s="163">
        <v>251801508.74000001</v>
      </c>
    </row>
    <row r="4303" spans="2:3">
      <c r="B4303" s="156" t="s">
        <v>3608</v>
      </c>
      <c r="C4303" s="163">
        <v>121189411.92999999</v>
      </c>
    </row>
    <row r="4304" spans="2:3">
      <c r="B4304" s="156" t="s">
        <v>3609</v>
      </c>
      <c r="C4304" s="163">
        <v>637626429.80999994</v>
      </c>
    </row>
    <row r="4305" spans="2:3">
      <c r="B4305" s="156" t="s">
        <v>3610</v>
      </c>
      <c r="C4305" s="163">
        <v>2707950387.3000002</v>
      </c>
    </row>
    <row r="4306" spans="2:3">
      <c r="B4306" s="156" t="s">
        <v>3612</v>
      </c>
      <c r="C4306" s="163">
        <v>3114006.04</v>
      </c>
    </row>
    <row r="4307" spans="2:3">
      <c r="B4307" s="156" t="s">
        <v>3613</v>
      </c>
      <c r="C4307" s="163">
        <v>500098085.05000001</v>
      </c>
    </row>
    <row r="4308" spans="2:3">
      <c r="B4308" s="156" t="s">
        <v>3614</v>
      </c>
      <c r="C4308" s="163">
        <v>425853282.08999997</v>
      </c>
    </row>
    <row r="4309" spans="2:3">
      <c r="B4309" s="156" t="s">
        <v>3615</v>
      </c>
      <c r="C4309" s="163">
        <v>172424241.06</v>
      </c>
    </row>
    <row r="4310" spans="2:3">
      <c r="B4310" s="156" t="s">
        <v>3616</v>
      </c>
      <c r="C4310" s="163">
        <v>35922749.870000005</v>
      </c>
    </row>
    <row r="4311" spans="2:3">
      <c r="B4311" s="156" t="s">
        <v>3617</v>
      </c>
      <c r="C4311" s="163">
        <v>494379347.52999997</v>
      </c>
    </row>
    <row r="4312" spans="2:3">
      <c r="B4312" s="156" t="s">
        <v>3618</v>
      </c>
      <c r="C4312" s="163">
        <v>327697882.46000004</v>
      </c>
    </row>
    <row r="4313" spans="2:3">
      <c r="B4313" s="156" t="s">
        <v>3619</v>
      </c>
      <c r="C4313" s="163">
        <v>1832373857.7900002</v>
      </c>
    </row>
    <row r="4314" spans="2:3">
      <c r="B4314" s="156" t="s">
        <v>3620</v>
      </c>
      <c r="C4314" s="163">
        <v>397079873.69</v>
      </c>
    </row>
    <row r="4315" spans="2:3">
      <c r="B4315" s="156" t="s">
        <v>3621</v>
      </c>
      <c r="C4315" s="163">
        <v>384910942.52000004</v>
      </c>
    </row>
    <row r="4316" spans="2:3">
      <c r="B4316" s="156" t="s">
        <v>3622</v>
      </c>
      <c r="C4316" s="163">
        <v>17232749.100000001</v>
      </c>
    </row>
    <row r="4317" spans="2:3">
      <c r="B4317" s="156" t="s">
        <v>3623</v>
      </c>
      <c r="C4317" s="163">
        <v>196873168.80000001</v>
      </c>
    </row>
    <row r="4318" spans="2:3">
      <c r="B4318" s="156" t="s">
        <v>3624</v>
      </c>
      <c r="C4318" s="163">
        <v>1393895025.6400001</v>
      </c>
    </row>
    <row r="4319" spans="2:3">
      <c r="B4319" s="156" t="s">
        <v>3625</v>
      </c>
      <c r="C4319" s="163">
        <v>107232190</v>
      </c>
    </row>
    <row r="4320" spans="2:3">
      <c r="B4320" s="156" t="s">
        <v>3626</v>
      </c>
      <c r="C4320" s="163">
        <v>336583770.30000001</v>
      </c>
    </row>
    <row r="4321" spans="2:3">
      <c r="B4321" s="156" t="s">
        <v>3627</v>
      </c>
      <c r="C4321" s="163">
        <v>242307598.40000001</v>
      </c>
    </row>
    <row r="4322" spans="2:3">
      <c r="B4322" s="156" t="s">
        <v>3628</v>
      </c>
      <c r="C4322" s="163">
        <v>1899856367.03</v>
      </c>
    </row>
    <row r="4323" spans="2:3">
      <c r="B4323" s="156" t="s">
        <v>3629</v>
      </c>
      <c r="C4323" s="163">
        <v>265126502.69999999</v>
      </c>
    </row>
    <row r="4324" spans="2:3">
      <c r="B4324" s="156" t="s">
        <v>3630</v>
      </c>
      <c r="C4324" s="163">
        <v>50350199.600000001</v>
      </c>
    </row>
    <row r="4325" spans="2:3">
      <c r="B4325" s="156" t="s">
        <v>3631</v>
      </c>
      <c r="C4325" s="163">
        <v>585777487.67999995</v>
      </c>
    </row>
    <row r="4326" spans="2:3">
      <c r="B4326" s="156" t="s">
        <v>3632</v>
      </c>
      <c r="C4326" s="163">
        <v>244825513.46000001</v>
      </c>
    </row>
    <row r="4327" spans="2:3">
      <c r="B4327" s="156" t="s">
        <v>3633</v>
      </c>
      <c r="C4327" s="163">
        <v>235437321</v>
      </c>
    </row>
    <row r="4328" spans="2:3">
      <c r="B4328" s="156" t="s">
        <v>3634</v>
      </c>
      <c r="C4328" s="163">
        <v>925351072.30999994</v>
      </c>
    </row>
    <row r="4329" spans="2:3">
      <c r="B4329" s="156" t="s">
        <v>3648</v>
      </c>
      <c r="C4329" s="163">
        <v>169629299.10000002</v>
      </c>
    </row>
    <row r="4330" spans="2:3">
      <c r="B4330" s="156" t="s">
        <v>3635</v>
      </c>
      <c r="C4330" s="163">
        <v>332678869.77000004</v>
      </c>
    </row>
    <row r="4331" spans="2:3">
      <c r="B4331" s="156" t="s">
        <v>3636</v>
      </c>
      <c r="C4331" s="163">
        <v>833148703.56000006</v>
      </c>
    </row>
    <row r="4332" spans="2:3">
      <c r="B4332" s="156" t="s">
        <v>3637</v>
      </c>
      <c r="C4332" s="163">
        <v>553310281.55999994</v>
      </c>
    </row>
    <row r="4333" spans="2:3">
      <c r="B4333" s="156" t="s">
        <v>3638</v>
      </c>
      <c r="C4333" s="163">
        <v>126883619.91</v>
      </c>
    </row>
    <row r="4334" spans="2:3">
      <c r="B4334" s="156" t="s">
        <v>3639</v>
      </c>
      <c r="C4334" s="163">
        <v>82895122.5</v>
      </c>
    </row>
    <row r="4335" spans="2:3">
      <c r="B4335" s="156" t="s">
        <v>3640</v>
      </c>
      <c r="C4335" s="163">
        <v>611128823.92999995</v>
      </c>
    </row>
    <row r="4336" spans="2:3">
      <c r="B4336" s="156" t="s">
        <v>3641</v>
      </c>
      <c r="C4336" s="163">
        <v>631748616.38999999</v>
      </c>
    </row>
    <row r="4337" spans="2:3">
      <c r="B4337" s="156" t="s">
        <v>3642</v>
      </c>
      <c r="C4337" s="163">
        <v>1293405662.9400001</v>
      </c>
    </row>
    <row r="4338" spans="2:3">
      <c r="B4338" s="156" t="s">
        <v>3643</v>
      </c>
      <c r="C4338" s="163">
        <v>457912629</v>
      </c>
    </row>
    <row r="4339" spans="2:3">
      <c r="B4339" s="156" t="s">
        <v>3644</v>
      </c>
      <c r="C4339" s="163">
        <v>88544845.649999991</v>
      </c>
    </row>
    <row r="4340" spans="2:3">
      <c r="B4340" s="156" t="s">
        <v>3645</v>
      </c>
      <c r="C4340" s="163">
        <v>410068620.35999995</v>
      </c>
    </row>
    <row r="4341" spans="2:3">
      <c r="B4341" s="156" t="s">
        <v>3646</v>
      </c>
      <c r="C4341" s="163">
        <v>1290529151.79</v>
      </c>
    </row>
    <row r="4342" spans="2:3">
      <c r="B4342" s="156" t="s">
        <v>3647</v>
      </c>
      <c r="C4342" s="163">
        <v>1503000</v>
      </c>
    </row>
    <row r="4343" spans="2:3">
      <c r="B4343" s="156" t="s">
        <v>3649</v>
      </c>
      <c r="C4343" s="163">
        <v>490872051.42000008</v>
      </c>
    </row>
    <row r="4344" spans="2:3">
      <c r="B4344" s="156" t="s">
        <v>3650</v>
      </c>
      <c r="C4344" s="163">
        <v>81193426.589999989</v>
      </c>
    </row>
    <row r="4345" spans="2:3">
      <c r="B4345" s="156" t="s">
        <v>3651</v>
      </c>
      <c r="C4345" s="163">
        <v>372216369.36000001</v>
      </c>
    </row>
    <row r="4346" spans="2:3">
      <c r="B4346" s="156" t="s">
        <v>3652</v>
      </c>
      <c r="C4346" s="163">
        <v>87704637.149999991</v>
      </c>
    </row>
    <row r="4347" spans="2:3">
      <c r="B4347" s="156" t="s">
        <v>3653</v>
      </c>
      <c r="C4347" s="163">
        <v>90380100.969999999</v>
      </c>
    </row>
    <row r="4348" spans="2:3">
      <c r="B4348" s="156" t="s">
        <v>3654</v>
      </c>
      <c r="C4348" s="163">
        <v>342611732.39999998</v>
      </c>
    </row>
    <row r="4349" spans="2:3">
      <c r="B4349" s="156" t="s">
        <v>3655</v>
      </c>
      <c r="C4349" s="163">
        <v>303551339.10000002</v>
      </c>
    </row>
    <row r="4350" spans="2:3">
      <c r="B4350" s="156" t="s">
        <v>3656</v>
      </c>
      <c r="C4350" s="163">
        <v>1403947618.5</v>
      </c>
    </row>
    <row r="4351" spans="2:3">
      <c r="B4351" s="156" t="s">
        <v>3657</v>
      </c>
      <c r="C4351" s="163">
        <v>397112697.00999999</v>
      </c>
    </row>
    <row r="4352" spans="2:3">
      <c r="B4352" s="156" t="s">
        <v>3658</v>
      </c>
      <c r="C4352" s="163">
        <v>729741383.5</v>
      </c>
    </row>
    <row r="4353" spans="2:3">
      <c r="B4353" s="156" t="s">
        <v>3659</v>
      </c>
      <c r="C4353" s="163">
        <v>203613007.5</v>
      </c>
    </row>
    <row r="4354" spans="2:3">
      <c r="B4354" s="156" t="s">
        <v>3660</v>
      </c>
      <c r="C4354" s="163">
        <v>75416740.280000001</v>
      </c>
    </row>
    <row r="4355" spans="2:3">
      <c r="B4355" s="156" t="s">
        <v>3661</v>
      </c>
      <c r="C4355" s="163">
        <v>9970380</v>
      </c>
    </row>
    <row r="4356" spans="2:3">
      <c r="B4356" s="156" t="s">
        <v>3662</v>
      </c>
      <c r="C4356" s="163">
        <v>74340270.689999998</v>
      </c>
    </row>
    <row r="4357" spans="2:3">
      <c r="B4357" s="156" t="s">
        <v>3663</v>
      </c>
      <c r="C4357" s="163">
        <v>103366677.5</v>
      </c>
    </row>
    <row r="4358" spans="2:3">
      <c r="B4358" s="156" t="s">
        <v>3664</v>
      </c>
      <c r="C4358" s="163">
        <v>44067388.5</v>
      </c>
    </row>
    <row r="4359" spans="2:3">
      <c r="B4359" s="156" t="s">
        <v>3665</v>
      </c>
      <c r="C4359" s="163">
        <v>476982271</v>
      </c>
    </row>
    <row r="4360" spans="2:3">
      <c r="B4360" s="156" t="s">
        <v>3666</v>
      </c>
      <c r="C4360" s="163">
        <v>48952865.129999995</v>
      </c>
    </row>
    <row r="4361" spans="2:3">
      <c r="B4361" s="156" t="s">
        <v>3667</v>
      </c>
      <c r="C4361" s="163">
        <v>275104023.73000002</v>
      </c>
    </row>
    <row r="4362" spans="2:3">
      <c r="B4362" s="156" t="s">
        <v>3668</v>
      </c>
      <c r="C4362" s="163">
        <v>215392189.13999999</v>
      </c>
    </row>
    <row r="4363" spans="2:3">
      <c r="B4363" s="156" t="s">
        <v>3669</v>
      </c>
      <c r="C4363" s="163">
        <v>183037486.80000001</v>
      </c>
    </row>
    <row r="4364" spans="2:3">
      <c r="B4364" s="156" t="s">
        <v>3670</v>
      </c>
      <c r="C4364" s="163">
        <v>2168323395.8400002</v>
      </c>
    </row>
    <row r="4365" spans="2:3">
      <c r="B4365" s="156" t="s">
        <v>3671</v>
      </c>
      <c r="C4365" s="163">
        <v>187983196.71000001</v>
      </c>
    </row>
    <row r="4366" spans="2:3">
      <c r="B4366" s="156" t="s">
        <v>3672</v>
      </c>
      <c r="C4366" s="163">
        <v>394572264.14999998</v>
      </c>
    </row>
    <row r="4367" spans="2:3">
      <c r="B4367" s="156" t="s">
        <v>3673</v>
      </c>
      <c r="C4367" s="163">
        <v>193194878.72</v>
      </c>
    </row>
    <row r="4368" spans="2:3">
      <c r="B4368" s="156" t="s">
        <v>3674</v>
      </c>
      <c r="C4368" s="163">
        <v>445605478.07999998</v>
      </c>
    </row>
    <row r="4369" spans="2:3">
      <c r="B4369" s="156" t="s">
        <v>3675</v>
      </c>
      <c r="C4369" s="163">
        <v>358962897.90000004</v>
      </c>
    </row>
    <row r="4370" spans="2:3">
      <c r="B4370" s="156" t="s">
        <v>3676</v>
      </c>
      <c r="C4370" s="163">
        <v>24277050.420000002</v>
      </c>
    </row>
    <row r="4371" spans="2:3">
      <c r="B4371" s="156" t="s">
        <v>3677</v>
      </c>
      <c r="C4371" s="163">
        <v>196180631.30999997</v>
      </c>
    </row>
    <row r="4372" spans="2:3">
      <c r="B4372" s="156" t="s">
        <v>3678</v>
      </c>
      <c r="C4372" s="163">
        <v>581781323.20000005</v>
      </c>
    </row>
    <row r="4373" spans="2:3">
      <c r="B4373" s="156" t="s">
        <v>3679</v>
      </c>
      <c r="C4373" s="163">
        <v>74726329.349999994</v>
      </c>
    </row>
    <row r="4374" spans="2:3">
      <c r="B4374" s="156" t="s">
        <v>3680</v>
      </c>
      <c r="C4374" s="163">
        <v>110021775.39999999</v>
      </c>
    </row>
    <row r="4375" spans="2:3">
      <c r="B4375" s="156" t="s">
        <v>3681</v>
      </c>
      <c r="C4375" s="163">
        <v>412143447.60000002</v>
      </c>
    </row>
    <row r="4376" spans="2:3">
      <c r="B4376" s="156" t="s">
        <v>3682</v>
      </c>
      <c r="C4376" s="163">
        <v>320252530.13</v>
      </c>
    </row>
    <row r="4377" spans="2:3">
      <c r="B4377" s="156" t="s">
        <v>3683</v>
      </c>
      <c r="C4377" s="163">
        <v>229007264.12</v>
      </c>
    </row>
    <row r="4378" spans="2:3">
      <c r="B4378" s="156" t="s">
        <v>3684</v>
      </c>
      <c r="C4378" s="163">
        <v>78912002.159999996</v>
      </c>
    </row>
    <row r="4379" spans="2:3">
      <c r="B4379" s="156" t="s">
        <v>3685</v>
      </c>
      <c r="C4379" s="163">
        <v>356991596.31999999</v>
      </c>
    </row>
    <row r="4380" spans="2:3">
      <c r="B4380" s="156" t="s">
        <v>3686</v>
      </c>
      <c r="C4380" s="163">
        <v>1377512158.3</v>
      </c>
    </row>
    <row r="4381" spans="2:3">
      <c r="B4381" s="156" t="s">
        <v>3687</v>
      </c>
      <c r="C4381" s="163">
        <v>146423934.65000001</v>
      </c>
    </row>
    <row r="4382" spans="2:3">
      <c r="B4382" s="156" t="s">
        <v>3688</v>
      </c>
      <c r="C4382" s="163">
        <v>393453856.94999999</v>
      </c>
    </row>
    <row r="4383" spans="2:3">
      <c r="B4383" s="156" t="s">
        <v>3689</v>
      </c>
      <c r="C4383" s="163">
        <v>161478959.94999999</v>
      </c>
    </row>
    <row r="4384" spans="2:3">
      <c r="B4384" s="156" t="s">
        <v>3690</v>
      </c>
      <c r="C4384" s="163">
        <v>351135729.20000005</v>
      </c>
    </row>
    <row r="4385" spans="2:3">
      <c r="B4385" s="156" t="s">
        <v>3691</v>
      </c>
      <c r="C4385" s="163">
        <v>513668909.48000002</v>
      </c>
    </row>
    <row r="4386" spans="2:3">
      <c r="B4386" s="156" t="s">
        <v>3692</v>
      </c>
      <c r="C4386" s="163">
        <v>371176315.10000002</v>
      </c>
    </row>
    <row r="4387" spans="2:3">
      <c r="B4387" s="156" t="s">
        <v>3693</v>
      </c>
      <c r="C4387" s="163">
        <v>428788711.88999999</v>
      </c>
    </row>
    <row r="4388" spans="2:3">
      <c r="B4388" s="156" t="s">
        <v>3694</v>
      </c>
      <c r="C4388" s="163">
        <v>1227919361.6300001</v>
      </c>
    </row>
    <row r="4389" spans="2:3">
      <c r="B4389" s="156" t="s">
        <v>3695</v>
      </c>
      <c r="C4389" s="163">
        <v>504346845.32999998</v>
      </c>
    </row>
    <row r="4390" spans="2:3">
      <c r="B4390" s="156" t="s">
        <v>3696</v>
      </c>
      <c r="C4390" s="163">
        <v>607617241</v>
      </c>
    </row>
    <row r="4391" spans="2:3">
      <c r="B4391" s="156" t="s">
        <v>3697</v>
      </c>
      <c r="C4391" s="163">
        <v>47938912.649999999</v>
      </c>
    </row>
    <row r="4392" spans="2:3">
      <c r="B4392" s="156" t="s">
        <v>3698</v>
      </c>
      <c r="C4392" s="163">
        <v>169118608.52000001</v>
      </c>
    </row>
    <row r="4393" spans="2:3">
      <c r="B4393" s="156" t="s">
        <v>3699</v>
      </c>
      <c r="C4393" s="163">
        <v>250112531.74000001</v>
      </c>
    </row>
    <row r="4394" spans="2:3">
      <c r="B4394" s="156" t="s">
        <v>3700</v>
      </c>
      <c r="C4394" s="163">
        <v>60462868.699999996</v>
      </c>
    </row>
    <row r="4395" spans="2:3">
      <c r="B4395" s="156" t="s">
        <v>3701</v>
      </c>
      <c r="C4395" s="163">
        <v>271780795.39999998</v>
      </c>
    </row>
    <row r="4396" spans="2:3">
      <c r="B4396" s="156" t="s">
        <v>3702</v>
      </c>
      <c r="C4396" s="163">
        <v>127924327.66</v>
      </c>
    </row>
    <row r="4397" spans="2:3">
      <c r="B4397" s="156" t="s">
        <v>3703</v>
      </c>
      <c r="C4397" s="163">
        <v>672941100.4000001</v>
      </c>
    </row>
    <row r="4398" spans="2:3">
      <c r="B4398" s="156" t="s">
        <v>3704</v>
      </c>
      <c r="C4398" s="163">
        <v>204767612.70000002</v>
      </c>
    </row>
    <row r="4399" spans="2:3">
      <c r="B4399" s="156" t="s">
        <v>3705</v>
      </c>
      <c r="C4399" s="163">
        <v>2599633</v>
      </c>
    </row>
    <row r="4400" spans="2:3">
      <c r="B4400" s="156" t="s">
        <v>3706</v>
      </c>
      <c r="C4400" s="163">
        <v>298591498.44</v>
      </c>
    </row>
    <row r="4401" spans="2:3">
      <c r="B4401" s="156" t="s">
        <v>3707</v>
      </c>
      <c r="C4401" s="163">
        <v>16265483.98</v>
      </c>
    </row>
    <row r="4402" spans="2:3">
      <c r="B4402" s="156" t="s">
        <v>3708</v>
      </c>
      <c r="C4402" s="163">
        <v>528131.25</v>
      </c>
    </row>
    <row r="4403" spans="2:3">
      <c r="B4403" s="156" t="s">
        <v>3709</v>
      </c>
      <c r="C4403" s="163">
        <v>802066808.03999996</v>
      </c>
    </row>
    <row r="4404" spans="2:3">
      <c r="B4404" s="156" t="s">
        <v>3710</v>
      </c>
      <c r="C4404" s="163">
        <v>80860868.329999998</v>
      </c>
    </row>
    <row r="4405" spans="2:3">
      <c r="B4405" s="156" t="s">
        <v>3711</v>
      </c>
      <c r="C4405" s="163">
        <v>141578746.47</v>
      </c>
    </row>
    <row r="4406" spans="2:3">
      <c r="B4406" s="156" t="s">
        <v>3712</v>
      </c>
      <c r="C4406" s="163">
        <v>766400</v>
      </c>
    </row>
    <row r="4407" spans="2:3">
      <c r="B4407" s="156" t="s">
        <v>3713</v>
      </c>
      <c r="C4407" s="163">
        <v>6928090.2599999998</v>
      </c>
    </row>
    <row r="4408" spans="2:3">
      <c r="B4408" s="156" t="s">
        <v>3714</v>
      </c>
      <c r="C4408" s="163">
        <v>33002923.600000001</v>
      </c>
    </row>
    <row r="4409" spans="2:3">
      <c r="B4409" s="156" t="s">
        <v>3715</v>
      </c>
      <c r="C4409" s="163">
        <v>41477935</v>
      </c>
    </row>
    <row r="4410" spans="2:3">
      <c r="B4410" s="156" t="s">
        <v>3716</v>
      </c>
      <c r="C4410" s="163">
        <v>45235300</v>
      </c>
    </row>
    <row r="4411" spans="2:3">
      <c r="B4411" s="156" t="s">
        <v>3717</v>
      </c>
      <c r="C4411" s="163">
        <v>34110339.68</v>
      </c>
    </row>
    <row r="4412" spans="2:3">
      <c r="B4412" s="156" t="s">
        <v>3718</v>
      </c>
      <c r="C4412" s="163">
        <v>806000</v>
      </c>
    </row>
    <row r="4413" spans="2:3">
      <c r="B4413" s="156" t="s">
        <v>3719</v>
      </c>
      <c r="C4413" s="163">
        <v>1716500</v>
      </c>
    </row>
    <row r="4414" spans="2:3">
      <c r="B4414" s="156" t="s">
        <v>3720</v>
      </c>
      <c r="C4414" s="163">
        <v>159491129.71000001</v>
      </c>
    </row>
    <row r="4415" spans="2:3">
      <c r="B4415" s="156" t="s">
        <v>3721</v>
      </c>
      <c r="C4415" s="163">
        <v>110235990.48</v>
      </c>
    </row>
    <row r="4416" spans="2:3">
      <c r="B4416" s="156" t="s">
        <v>3722</v>
      </c>
      <c r="C4416" s="163">
        <v>65270592.620000005</v>
      </c>
    </row>
    <row r="4417" spans="2:3">
      <c r="B4417" s="156" t="s">
        <v>3723</v>
      </c>
      <c r="C4417" s="163">
        <v>431075461.40999997</v>
      </c>
    </row>
    <row r="4418" spans="2:3">
      <c r="B4418" s="156" t="s">
        <v>3724</v>
      </c>
      <c r="C4418" s="163">
        <v>40633559.939999998</v>
      </c>
    </row>
    <row r="4419" spans="2:3">
      <c r="B4419" s="156" t="s">
        <v>3725</v>
      </c>
      <c r="C4419" s="163">
        <v>10810550.4</v>
      </c>
    </row>
    <row r="4420" spans="2:3">
      <c r="B4420" s="156" t="s">
        <v>3726</v>
      </c>
      <c r="C4420" s="163">
        <v>35581948.649999999</v>
      </c>
    </row>
    <row r="4421" spans="2:3">
      <c r="B4421" s="156" t="s">
        <v>3727</v>
      </c>
      <c r="C4421" s="163">
        <v>4112687.5</v>
      </c>
    </row>
    <row r="4422" spans="2:3">
      <c r="B4422" s="156" t="s">
        <v>3728</v>
      </c>
      <c r="C4422" s="163">
        <v>43947725.030000001</v>
      </c>
    </row>
    <row r="4423" spans="2:3">
      <c r="B4423" s="156" t="s">
        <v>3729</v>
      </c>
      <c r="C4423" s="163">
        <v>6425250</v>
      </c>
    </row>
    <row r="4424" spans="2:3">
      <c r="B4424" s="156" t="s">
        <v>3730</v>
      </c>
      <c r="C4424" s="163">
        <v>238892162.63999999</v>
      </c>
    </row>
    <row r="4425" spans="2:3">
      <c r="B4425" s="156" t="s">
        <v>3731</v>
      </c>
      <c r="C4425" s="163">
        <v>3277338.1100000003</v>
      </c>
    </row>
    <row r="4426" spans="2:3">
      <c r="B4426" s="156" t="s">
        <v>3732</v>
      </c>
      <c r="C4426" s="163">
        <v>8475900</v>
      </c>
    </row>
    <row r="4427" spans="2:3">
      <c r="B4427" s="156" t="s">
        <v>3733</v>
      </c>
      <c r="C4427" s="163">
        <v>98855721.519999996</v>
      </c>
    </row>
    <row r="4428" spans="2:3">
      <c r="B4428" s="156" t="s">
        <v>3734</v>
      </c>
      <c r="C4428" s="163">
        <v>96869535.420000017</v>
      </c>
    </row>
    <row r="4429" spans="2:3">
      <c r="B4429" s="156" t="s">
        <v>3735</v>
      </c>
      <c r="C4429" s="163">
        <v>12760305</v>
      </c>
    </row>
    <row r="4430" spans="2:3">
      <c r="B4430" s="156" t="s">
        <v>3736</v>
      </c>
      <c r="C4430" s="163">
        <v>34621545.299999997</v>
      </c>
    </row>
    <row r="4431" spans="2:3">
      <c r="B4431" s="156" t="s">
        <v>3737</v>
      </c>
      <c r="C4431" s="163">
        <v>552800</v>
      </c>
    </row>
    <row r="4432" spans="2:3">
      <c r="B4432" s="156" t="s">
        <v>3738</v>
      </c>
      <c r="C4432" s="163">
        <v>149575328.97000003</v>
      </c>
    </row>
    <row r="4433" spans="2:3">
      <c r="B4433" s="156" t="s">
        <v>3739</v>
      </c>
      <c r="C4433" s="163">
        <v>411187.5</v>
      </c>
    </row>
    <row r="4434" spans="2:3">
      <c r="B4434" s="156" t="s">
        <v>3740</v>
      </c>
      <c r="C4434" s="163">
        <v>64935581.329999998</v>
      </c>
    </row>
    <row r="4435" spans="2:3">
      <c r="B4435" s="156" t="s">
        <v>3741</v>
      </c>
      <c r="C4435" s="163">
        <v>3717650</v>
      </c>
    </row>
    <row r="4436" spans="2:3">
      <c r="B4436" s="156" t="s">
        <v>3742</v>
      </c>
      <c r="C4436" s="163">
        <v>10233900.5</v>
      </c>
    </row>
    <row r="4437" spans="2:3">
      <c r="B4437" s="156" t="s">
        <v>3743</v>
      </c>
      <c r="C4437" s="163">
        <v>16813374.009999998</v>
      </c>
    </row>
    <row r="4438" spans="2:3">
      <c r="B4438" s="156" t="s">
        <v>3744</v>
      </c>
      <c r="C4438" s="163">
        <v>17007599.399999999</v>
      </c>
    </row>
    <row r="4439" spans="2:3">
      <c r="B4439" s="156" t="s">
        <v>3745</v>
      </c>
      <c r="C4439" s="163">
        <v>2226285</v>
      </c>
    </row>
    <row r="4440" spans="2:3">
      <c r="B4440" s="156" t="s">
        <v>3746</v>
      </c>
      <c r="C4440" s="163">
        <v>203991555.12</v>
      </c>
    </row>
    <row r="4441" spans="2:3">
      <c r="B4441" s="156" t="s">
        <v>3747</v>
      </c>
      <c r="C4441" s="163">
        <v>1211310</v>
      </c>
    </row>
    <row r="4442" spans="2:3">
      <c r="B4442" s="156" t="s">
        <v>3748</v>
      </c>
      <c r="C4442" s="163">
        <v>35672175</v>
      </c>
    </row>
    <row r="4443" spans="2:3">
      <c r="B4443" s="156" t="s">
        <v>3749</v>
      </c>
      <c r="C4443" s="163">
        <v>28374080.700000003</v>
      </c>
    </row>
    <row r="4444" spans="2:3">
      <c r="B4444" s="156" t="s">
        <v>3750</v>
      </c>
      <c r="C4444" s="163">
        <v>3960621.25</v>
      </c>
    </row>
    <row r="4445" spans="2:3">
      <c r="B4445" s="156" t="s">
        <v>3751</v>
      </c>
      <c r="C4445" s="163">
        <v>32554340</v>
      </c>
    </row>
    <row r="4446" spans="2:3">
      <c r="B4446" s="156" t="s">
        <v>3752</v>
      </c>
      <c r="C4446" s="163">
        <v>5136827.43</v>
      </c>
    </row>
    <row r="4447" spans="2:3">
      <c r="B4447" s="156" t="s">
        <v>3753</v>
      </c>
      <c r="C4447" s="163">
        <v>3991275</v>
      </c>
    </row>
    <row r="4448" spans="2:3">
      <c r="B4448" s="156" t="s">
        <v>3754</v>
      </c>
      <c r="C4448" s="163">
        <v>35647732.399999999</v>
      </c>
    </row>
    <row r="4449" spans="2:3">
      <c r="B4449" s="156" t="s">
        <v>3755</v>
      </c>
      <c r="C4449" s="163">
        <v>28620504</v>
      </c>
    </row>
    <row r="4450" spans="2:3">
      <c r="B4450" s="156" t="s">
        <v>3756</v>
      </c>
      <c r="C4450" s="163">
        <v>81805425.75999999</v>
      </c>
    </row>
    <row r="4451" spans="2:3">
      <c r="B4451" s="156" t="s">
        <v>3757</v>
      </c>
      <c r="C4451" s="163">
        <v>2316249.75</v>
      </c>
    </row>
    <row r="4452" spans="2:3">
      <c r="B4452" s="156" t="s">
        <v>3758</v>
      </c>
      <c r="C4452" s="163">
        <v>22185178.560000002</v>
      </c>
    </row>
    <row r="4453" spans="2:3">
      <c r="B4453" s="156" t="s">
        <v>3759</v>
      </c>
      <c r="C4453" s="163">
        <v>10061312.25</v>
      </c>
    </row>
    <row r="4454" spans="2:3">
      <c r="B4454" s="156" t="s">
        <v>3760</v>
      </c>
      <c r="C4454" s="163">
        <v>2490020.13</v>
      </c>
    </row>
    <row r="4455" spans="2:3">
      <c r="B4455" s="156" t="s">
        <v>3761</v>
      </c>
      <c r="C4455" s="163">
        <v>5322560</v>
      </c>
    </row>
    <row r="4456" spans="2:3">
      <c r="B4456" s="156" t="s">
        <v>3762</v>
      </c>
      <c r="C4456" s="163">
        <v>257312320.72000003</v>
      </c>
    </row>
    <row r="4457" spans="2:3">
      <c r="B4457" s="156" t="s">
        <v>3763</v>
      </c>
      <c r="C4457" s="163">
        <v>1687785.03</v>
      </c>
    </row>
    <row r="4458" spans="2:3">
      <c r="B4458" s="156" t="s">
        <v>3764</v>
      </c>
      <c r="C4458" s="163">
        <v>23607025</v>
      </c>
    </row>
    <row r="4459" spans="2:3">
      <c r="B4459" s="156" t="s">
        <v>3765</v>
      </c>
      <c r="C4459" s="163">
        <v>108417738.45</v>
      </c>
    </row>
    <row r="4460" spans="2:3">
      <c r="B4460" s="156" t="s">
        <v>3766</v>
      </c>
      <c r="C4460" s="163">
        <v>727040</v>
      </c>
    </row>
    <row r="4461" spans="2:3">
      <c r="B4461" s="156" t="s">
        <v>3767</v>
      </c>
      <c r="C4461" s="163">
        <v>943500</v>
      </c>
    </row>
    <row r="4462" spans="2:3">
      <c r="B4462" s="156" t="s">
        <v>3768</v>
      </c>
      <c r="C4462" s="163">
        <v>29132688.530000001</v>
      </c>
    </row>
    <row r="4463" spans="2:3">
      <c r="B4463" s="156" t="s">
        <v>3769</v>
      </c>
      <c r="C4463" s="163">
        <v>146136019.58000001</v>
      </c>
    </row>
    <row r="4464" spans="2:3">
      <c r="B4464" s="156" t="s">
        <v>3770</v>
      </c>
      <c r="C4464" s="163">
        <v>6636900</v>
      </c>
    </row>
    <row r="4465" spans="2:8">
      <c r="B4465" s="156" t="s">
        <v>3771</v>
      </c>
      <c r="C4465" s="163">
        <v>736875</v>
      </c>
    </row>
    <row r="4466" spans="2:8">
      <c r="B4466" s="156" t="s">
        <v>3772</v>
      </c>
      <c r="C4466" s="163">
        <v>2745074.58</v>
      </c>
    </row>
    <row r="4467" spans="2:8">
      <c r="B4467" s="156" t="s">
        <v>3773</v>
      </c>
      <c r="C4467" s="163">
        <v>23197024.350000001</v>
      </c>
    </row>
    <row r="4468" spans="2:8">
      <c r="B4468" s="156" t="s">
        <v>3774</v>
      </c>
      <c r="C4468" s="163">
        <v>2149687.5</v>
      </c>
    </row>
    <row r="4469" spans="2:8">
      <c r="B4469" s="156" t="s">
        <v>3775</v>
      </c>
      <c r="C4469" s="163">
        <v>2581342.5</v>
      </c>
    </row>
    <row r="4470" spans="2:8" s="12" customFormat="1" ht="15.75">
      <c r="C4470" s="285">
        <f>SUM(C3150:C4469)</f>
        <v>495894177344.35059</v>
      </c>
      <c r="F4470" s="16"/>
      <c r="G4470" s="16"/>
      <c r="H4470" s="16"/>
    </row>
    <row r="4473" spans="2:8" s="12" customFormat="1" ht="15.75">
      <c r="B4473" s="283" t="s">
        <v>3778</v>
      </c>
      <c r="C4473" s="284" t="s">
        <v>3779</v>
      </c>
      <c r="F4473" s="16"/>
      <c r="G4473" s="16"/>
      <c r="H4473" s="16"/>
    </row>
    <row r="4474" spans="2:8">
      <c r="B4474" s="286" t="s">
        <v>2642</v>
      </c>
      <c r="C4474" s="160">
        <v>207930973.76000002</v>
      </c>
    </row>
    <row r="4475" spans="2:8">
      <c r="B4475" s="286" t="s">
        <v>2643</v>
      </c>
      <c r="C4475" s="160">
        <v>718249394.89999998</v>
      </c>
    </row>
    <row r="4476" spans="2:8">
      <c r="B4476" s="286" t="s">
        <v>2644</v>
      </c>
      <c r="C4476" s="160">
        <v>40130075.439999998</v>
      </c>
    </row>
    <row r="4477" spans="2:8">
      <c r="B4477" s="286" t="s">
        <v>2645</v>
      </c>
      <c r="C4477" s="160">
        <v>1712844173.98</v>
      </c>
    </row>
    <row r="4478" spans="2:8">
      <c r="B4478" s="286" t="s">
        <v>2646</v>
      </c>
      <c r="C4478" s="160">
        <v>2155681237.2799997</v>
      </c>
    </row>
    <row r="4479" spans="2:8">
      <c r="B4479" s="286" t="s">
        <v>2647</v>
      </c>
      <c r="C4479" s="160">
        <v>2184331.25</v>
      </c>
    </row>
    <row r="4480" spans="2:8">
      <c r="B4480" s="286" t="s">
        <v>2648</v>
      </c>
      <c r="C4480" s="160">
        <v>208159036.75</v>
      </c>
    </row>
    <row r="4481" spans="2:3">
      <c r="B4481" s="286" t="s">
        <v>2649</v>
      </c>
      <c r="C4481" s="160">
        <v>704235212.55000019</v>
      </c>
    </row>
    <row r="4482" spans="2:3">
      <c r="B4482" s="286" t="s">
        <v>2650</v>
      </c>
      <c r="C4482" s="160">
        <v>64978555.589999996</v>
      </c>
    </row>
    <row r="4483" spans="2:3">
      <c r="B4483" s="286" t="s">
        <v>2651</v>
      </c>
      <c r="C4483" s="160">
        <v>378968160.69</v>
      </c>
    </row>
    <row r="4484" spans="2:3">
      <c r="B4484" s="286" t="s">
        <v>2652</v>
      </c>
      <c r="C4484" s="160">
        <v>192071207.36000004</v>
      </c>
    </row>
    <row r="4485" spans="2:3">
      <c r="B4485" s="286" t="s">
        <v>2653</v>
      </c>
      <c r="C4485" s="160">
        <v>4531742.79</v>
      </c>
    </row>
    <row r="4486" spans="2:3">
      <c r="B4486" s="286" t="s">
        <v>2654</v>
      </c>
      <c r="C4486" s="160">
        <v>36497737.649999999</v>
      </c>
    </row>
    <row r="4487" spans="2:3">
      <c r="B4487" s="286" t="s">
        <v>2655</v>
      </c>
      <c r="C4487" s="160">
        <v>1172672.44</v>
      </c>
    </row>
    <row r="4488" spans="2:3">
      <c r="B4488" s="286" t="s">
        <v>2656</v>
      </c>
      <c r="C4488" s="160">
        <v>156710372.27999997</v>
      </c>
    </row>
    <row r="4489" spans="2:3">
      <c r="B4489" s="286" t="s">
        <v>2657</v>
      </c>
      <c r="C4489" s="160">
        <v>94651717.5</v>
      </c>
    </row>
    <row r="4490" spans="2:3">
      <c r="B4490" s="286" t="s">
        <v>2658</v>
      </c>
      <c r="C4490" s="160">
        <v>912103317.75999999</v>
      </c>
    </row>
    <row r="4491" spans="2:3">
      <c r="B4491" s="286" t="s">
        <v>2659</v>
      </c>
      <c r="C4491" s="160">
        <v>4394891.1700000009</v>
      </c>
    </row>
    <row r="4492" spans="2:3">
      <c r="B4492" s="286" t="s">
        <v>2660</v>
      </c>
      <c r="C4492" s="160">
        <v>1356652075.8700001</v>
      </c>
    </row>
    <row r="4493" spans="2:3">
      <c r="B4493" s="286" t="s">
        <v>2661</v>
      </c>
      <c r="C4493" s="160">
        <v>17068840.899999999</v>
      </c>
    </row>
    <row r="4494" spans="2:3">
      <c r="B4494" s="286" t="s">
        <v>2662</v>
      </c>
      <c r="C4494" s="160">
        <v>192108986.59999999</v>
      </c>
    </row>
    <row r="4495" spans="2:3">
      <c r="B4495" s="286" t="s">
        <v>2663</v>
      </c>
      <c r="C4495" s="160">
        <v>1390774293.8600001</v>
      </c>
    </row>
    <row r="4496" spans="2:3">
      <c r="B4496" s="286" t="s">
        <v>2664</v>
      </c>
      <c r="C4496" s="160">
        <v>1170570462.1500001</v>
      </c>
    </row>
    <row r="4497" spans="2:3">
      <c r="B4497" s="286" t="s">
        <v>2665</v>
      </c>
      <c r="C4497" s="160">
        <v>233994488.60000002</v>
      </c>
    </row>
    <row r="4498" spans="2:3">
      <c r="B4498" s="286" t="s">
        <v>2666</v>
      </c>
      <c r="C4498" s="160">
        <v>422869.47</v>
      </c>
    </row>
    <row r="4499" spans="2:3">
      <c r="B4499" s="286" t="s">
        <v>2667</v>
      </c>
      <c r="C4499" s="160">
        <v>1082772932.0200002</v>
      </c>
    </row>
    <row r="4500" spans="2:3">
      <c r="B4500" s="286" t="s">
        <v>2668</v>
      </c>
      <c r="C4500" s="160">
        <v>601231.23</v>
      </c>
    </row>
    <row r="4501" spans="2:3">
      <c r="B4501" s="286" t="s">
        <v>2669</v>
      </c>
      <c r="C4501" s="160">
        <v>531897071.75999999</v>
      </c>
    </row>
    <row r="4502" spans="2:3">
      <c r="B4502" s="286" t="s">
        <v>2670</v>
      </c>
      <c r="C4502" s="160">
        <v>27064075.210000001</v>
      </c>
    </row>
    <row r="4503" spans="2:3">
      <c r="B4503" s="286" t="s">
        <v>2671</v>
      </c>
      <c r="C4503" s="160">
        <v>808285065.11000001</v>
      </c>
    </row>
    <row r="4504" spans="2:3">
      <c r="B4504" s="286" t="s">
        <v>2672</v>
      </c>
      <c r="C4504" s="160">
        <v>2836012.03</v>
      </c>
    </row>
    <row r="4505" spans="2:3">
      <c r="B4505" s="286" t="s">
        <v>2673</v>
      </c>
      <c r="C4505" s="160">
        <v>35695540.120000005</v>
      </c>
    </row>
    <row r="4506" spans="2:3">
      <c r="B4506" s="286" t="s">
        <v>2674</v>
      </c>
      <c r="C4506" s="160">
        <v>262375125.28999999</v>
      </c>
    </row>
    <row r="4507" spans="2:3">
      <c r="B4507" s="286" t="s">
        <v>2675</v>
      </c>
      <c r="C4507" s="160">
        <v>80356733.310000002</v>
      </c>
    </row>
    <row r="4508" spans="2:3">
      <c r="B4508" s="286" t="s">
        <v>2676</v>
      </c>
      <c r="C4508" s="160">
        <v>26763275.079999998</v>
      </c>
    </row>
    <row r="4509" spans="2:3">
      <c r="B4509" s="286" t="s">
        <v>2677</v>
      </c>
      <c r="C4509" s="160">
        <v>119316933.47000003</v>
      </c>
    </row>
    <row r="4510" spans="2:3">
      <c r="B4510" s="286" t="s">
        <v>2678</v>
      </c>
      <c r="C4510" s="160">
        <v>820154716.76999998</v>
      </c>
    </row>
    <row r="4511" spans="2:3">
      <c r="B4511" s="286" t="s">
        <v>2679</v>
      </c>
      <c r="C4511" s="160">
        <v>43209910.469999999</v>
      </c>
    </row>
    <row r="4512" spans="2:3">
      <c r="B4512" s="286" t="s">
        <v>2680</v>
      </c>
      <c r="C4512" s="160">
        <v>274123069.29000002</v>
      </c>
    </row>
    <row r="4513" spans="2:3">
      <c r="B4513" s="286" t="s">
        <v>2681</v>
      </c>
      <c r="C4513" s="160">
        <v>128194044.66</v>
      </c>
    </row>
    <row r="4514" spans="2:3">
      <c r="B4514" s="286" t="s">
        <v>2682</v>
      </c>
      <c r="C4514" s="160">
        <v>95988460.629999995</v>
      </c>
    </row>
    <row r="4515" spans="2:3">
      <c r="B4515" s="286" t="s">
        <v>2683</v>
      </c>
      <c r="C4515" s="160">
        <v>13045158.880000001</v>
      </c>
    </row>
    <row r="4516" spans="2:3">
      <c r="B4516" s="286" t="s">
        <v>2684</v>
      </c>
      <c r="C4516" s="160">
        <v>421267075.91000003</v>
      </c>
    </row>
    <row r="4517" spans="2:3">
      <c r="B4517" s="286" t="s">
        <v>2685</v>
      </c>
      <c r="C4517" s="160">
        <v>11098791.719999999</v>
      </c>
    </row>
    <row r="4518" spans="2:3">
      <c r="B4518" s="286" t="s">
        <v>2686</v>
      </c>
      <c r="C4518" s="160">
        <v>247127470.97999999</v>
      </c>
    </row>
    <row r="4519" spans="2:3">
      <c r="B4519" s="286" t="s">
        <v>2687</v>
      </c>
      <c r="C4519" s="160">
        <v>15223391.719999999</v>
      </c>
    </row>
    <row r="4520" spans="2:3">
      <c r="B4520" s="286" t="s">
        <v>2688</v>
      </c>
      <c r="C4520" s="160">
        <v>430517887.13999999</v>
      </c>
    </row>
    <row r="4521" spans="2:3">
      <c r="B4521" s="286" t="s">
        <v>2689</v>
      </c>
      <c r="C4521" s="160">
        <v>573938579.74000001</v>
      </c>
    </row>
    <row r="4522" spans="2:3">
      <c r="B4522" s="286" t="s">
        <v>2690</v>
      </c>
      <c r="C4522" s="160">
        <v>6921859.9100000001</v>
      </c>
    </row>
    <row r="4523" spans="2:3">
      <c r="B4523" s="286" t="s">
        <v>2691</v>
      </c>
      <c r="C4523" s="160">
        <v>583278261.83000004</v>
      </c>
    </row>
    <row r="4524" spans="2:3">
      <c r="B4524" s="286" t="s">
        <v>2692</v>
      </c>
      <c r="C4524" s="160">
        <v>66426801.299999997</v>
      </c>
    </row>
    <row r="4525" spans="2:3">
      <c r="B4525" s="286" t="s">
        <v>2693</v>
      </c>
      <c r="C4525" s="160">
        <v>40696492.549999997</v>
      </c>
    </row>
    <row r="4526" spans="2:3">
      <c r="B4526" s="286" t="s">
        <v>2694</v>
      </c>
      <c r="C4526" s="160">
        <v>494182965.38999999</v>
      </c>
    </row>
    <row r="4527" spans="2:3">
      <c r="B4527" s="286" t="s">
        <v>2695</v>
      </c>
      <c r="C4527" s="160">
        <v>520904.91</v>
      </c>
    </row>
    <row r="4528" spans="2:3">
      <c r="B4528" s="286" t="s">
        <v>2696</v>
      </c>
      <c r="C4528" s="160">
        <v>101283681.83</v>
      </c>
    </row>
    <row r="4529" spans="2:3">
      <c r="B4529" s="286" t="s">
        <v>2697</v>
      </c>
      <c r="C4529" s="160">
        <v>11048423.459999999</v>
      </c>
    </row>
    <row r="4530" spans="2:3">
      <c r="B4530" s="286" t="s">
        <v>2698</v>
      </c>
      <c r="C4530" s="160">
        <v>257547238.72999996</v>
      </c>
    </row>
    <row r="4531" spans="2:3">
      <c r="B4531" s="286" t="s">
        <v>2699</v>
      </c>
      <c r="C4531" s="160">
        <v>100261903.86000001</v>
      </c>
    </row>
    <row r="4532" spans="2:3">
      <c r="B4532" s="286" t="s">
        <v>2700</v>
      </c>
      <c r="C4532" s="160">
        <v>754724848.46000004</v>
      </c>
    </row>
    <row r="4533" spans="2:3">
      <c r="B4533" s="286" t="s">
        <v>2701</v>
      </c>
      <c r="C4533" s="160">
        <v>106818513.28999999</v>
      </c>
    </row>
    <row r="4534" spans="2:3">
      <c r="B4534" s="286" t="s">
        <v>2702</v>
      </c>
      <c r="C4534" s="160">
        <v>1142562.45</v>
      </c>
    </row>
    <row r="4535" spans="2:3">
      <c r="B4535" s="286" t="s">
        <v>2703</v>
      </c>
      <c r="C4535" s="160">
        <v>912836200.97000003</v>
      </c>
    </row>
    <row r="4536" spans="2:3">
      <c r="B4536" s="286" t="s">
        <v>2704</v>
      </c>
      <c r="C4536" s="160">
        <v>18332759.829999998</v>
      </c>
    </row>
    <row r="4537" spans="2:3">
      <c r="B4537" s="286" t="s">
        <v>2705</v>
      </c>
      <c r="C4537" s="160">
        <v>854333619.78000009</v>
      </c>
    </row>
    <row r="4538" spans="2:3">
      <c r="B4538" s="286" t="s">
        <v>2706</v>
      </c>
      <c r="C4538" s="160">
        <v>85098055.850000009</v>
      </c>
    </row>
    <row r="4539" spans="2:3">
      <c r="B4539" s="286" t="s">
        <v>2707</v>
      </c>
      <c r="C4539" s="160">
        <v>69899967.849999994</v>
      </c>
    </row>
    <row r="4540" spans="2:3">
      <c r="B4540" s="286" t="s">
        <v>2708</v>
      </c>
      <c r="C4540" s="160">
        <v>1187628861.3900001</v>
      </c>
    </row>
    <row r="4541" spans="2:3">
      <c r="B4541" s="286" t="s">
        <v>2709</v>
      </c>
      <c r="C4541" s="160">
        <v>10115100.460000001</v>
      </c>
    </row>
    <row r="4542" spans="2:3">
      <c r="B4542" s="286" t="s">
        <v>2710</v>
      </c>
      <c r="C4542" s="160">
        <v>166021251.94</v>
      </c>
    </row>
    <row r="4543" spans="2:3">
      <c r="B4543" s="286" t="s">
        <v>2711</v>
      </c>
      <c r="C4543" s="160">
        <v>141134523.00999999</v>
      </c>
    </row>
    <row r="4544" spans="2:3">
      <c r="B4544" s="286" t="s">
        <v>2712</v>
      </c>
      <c r="C4544" s="160">
        <v>37897456.310000002</v>
      </c>
    </row>
    <row r="4545" spans="2:3">
      <c r="B4545" s="286" t="s">
        <v>2713</v>
      </c>
      <c r="C4545" s="160">
        <v>66810182.18</v>
      </c>
    </row>
    <row r="4546" spans="2:3">
      <c r="B4546" s="286" t="s">
        <v>2714</v>
      </c>
      <c r="C4546" s="160">
        <v>83675771.039999992</v>
      </c>
    </row>
    <row r="4547" spans="2:3">
      <c r="B4547" s="286" t="s">
        <v>2715</v>
      </c>
      <c r="C4547" s="160">
        <v>785814752.03999996</v>
      </c>
    </row>
    <row r="4548" spans="2:3">
      <c r="B4548" s="286" t="s">
        <v>2716</v>
      </c>
      <c r="C4548" s="160">
        <v>42442116.670000002</v>
      </c>
    </row>
    <row r="4549" spans="2:3">
      <c r="B4549" s="286" t="s">
        <v>2717</v>
      </c>
      <c r="C4549" s="160">
        <v>207776934.72</v>
      </c>
    </row>
    <row r="4550" spans="2:3">
      <c r="B4550" s="286" t="s">
        <v>2718</v>
      </c>
      <c r="C4550" s="160">
        <v>3040418.28</v>
      </c>
    </row>
    <row r="4551" spans="2:3">
      <c r="B4551" s="286" t="s">
        <v>2719</v>
      </c>
      <c r="C4551" s="160">
        <v>574706696.92999995</v>
      </c>
    </row>
    <row r="4552" spans="2:3">
      <c r="B4552" s="286" t="s">
        <v>2720</v>
      </c>
      <c r="C4552" s="160">
        <v>243087517.06999999</v>
      </c>
    </row>
    <row r="4553" spans="2:3">
      <c r="B4553" s="286" t="s">
        <v>2721</v>
      </c>
      <c r="C4553" s="160">
        <v>46252185.349999994</v>
      </c>
    </row>
    <row r="4554" spans="2:3">
      <c r="B4554" s="286" t="s">
        <v>2722</v>
      </c>
      <c r="C4554" s="160">
        <v>419552194.51999998</v>
      </c>
    </row>
    <row r="4555" spans="2:3">
      <c r="B4555" s="286" t="s">
        <v>2723</v>
      </c>
      <c r="C4555" s="160">
        <v>245808858.82999998</v>
      </c>
    </row>
    <row r="4556" spans="2:3">
      <c r="B4556" s="286" t="s">
        <v>2724</v>
      </c>
      <c r="C4556" s="160">
        <v>202059218.30000001</v>
      </c>
    </row>
    <row r="4557" spans="2:3">
      <c r="B4557" s="286" t="s">
        <v>2725</v>
      </c>
      <c r="C4557" s="160">
        <v>782538008.6400001</v>
      </c>
    </row>
    <row r="4558" spans="2:3">
      <c r="B4558" s="286" t="s">
        <v>2726</v>
      </c>
      <c r="C4558" s="160">
        <v>2664198937.4099998</v>
      </c>
    </row>
    <row r="4559" spans="2:3">
      <c r="B4559" s="286" t="s">
        <v>2727</v>
      </c>
      <c r="C4559" s="160">
        <v>19617430.93</v>
      </c>
    </row>
    <row r="4560" spans="2:3">
      <c r="B4560" s="286" t="s">
        <v>2728</v>
      </c>
      <c r="C4560" s="160">
        <v>1759966104.2100003</v>
      </c>
    </row>
    <row r="4561" spans="2:3">
      <c r="B4561" s="286" t="s">
        <v>2729</v>
      </c>
      <c r="C4561" s="160">
        <v>116133247.13</v>
      </c>
    </row>
    <row r="4562" spans="2:3">
      <c r="B4562" s="286" t="s">
        <v>2730</v>
      </c>
      <c r="C4562" s="160">
        <v>3753888366.3699999</v>
      </c>
    </row>
    <row r="4563" spans="2:3">
      <c r="B4563" s="286" t="s">
        <v>2731</v>
      </c>
      <c r="C4563" s="160">
        <v>775958108.92000008</v>
      </c>
    </row>
    <row r="4564" spans="2:3">
      <c r="B4564" s="286" t="s">
        <v>2732</v>
      </c>
      <c r="C4564" s="160">
        <v>8603219.0099999998</v>
      </c>
    </row>
    <row r="4565" spans="2:3">
      <c r="B4565" s="286" t="s">
        <v>2733</v>
      </c>
      <c r="C4565" s="160">
        <v>261555742.10999995</v>
      </c>
    </row>
    <row r="4566" spans="2:3">
      <c r="B4566" s="286" t="s">
        <v>2734</v>
      </c>
      <c r="C4566" s="160">
        <v>269698765.98000002</v>
      </c>
    </row>
    <row r="4567" spans="2:3">
      <c r="B4567" s="286" t="s">
        <v>2735</v>
      </c>
      <c r="C4567" s="160">
        <v>43960355.189999998</v>
      </c>
    </row>
    <row r="4568" spans="2:3">
      <c r="B4568" s="286" t="s">
        <v>2736</v>
      </c>
      <c r="C4568" s="160">
        <v>2941013682.5599999</v>
      </c>
    </row>
    <row r="4569" spans="2:3">
      <c r="B4569" s="286" t="s">
        <v>2737</v>
      </c>
      <c r="C4569" s="160">
        <v>360395454.65999997</v>
      </c>
    </row>
    <row r="4570" spans="2:3">
      <c r="B4570" s="286" t="s">
        <v>2738</v>
      </c>
      <c r="C4570" s="160">
        <v>67667142.030000001</v>
      </c>
    </row>
    <row r="4571" spans="2:3">
      <c r="B4571" s="286" t="s">
        <v>2739</v>
      </c>
      <c r="C4571" s="160">
        <v>8879160.709999999</v>
      </c>
    </row>
    <row r="4572" spans="2:3">
      <c r="B4572" s="286" t="s">
        <v>2740</v>
      </c>
      <c r="C4572" s="160">
        <v>942198142.39999986</v>
      </c>
    </row>
    <row r="4573" spans="2:3">
      <c r="B4573" s="286" t="s">
        <v>2741</v>
      </c>
      <c r="C4573" s="160">
        <v>805420331.12000012</v>
      </c>
    </row>
    <row r="4574" spans="2:3">
      <c r="B4574" s="286" t="s">
        <v>2742</v>
      </c>
      <c r="C4574" s="160">
        <v>365977429.27999997</v>
      </c>
    </row>
    <row r="4575" spans="2:3">
      <c r="B4575" s="286" t="s">
        <v>2743</v>
      </c>
      <c r="C4575" s="160">
        <v>211717204.03</v>
      </c>
    </row>
    <row r="4576" spans="2:3">
      <c r="B4576" s="286" t="s">
        <v>2744</v>
      </c>
      <c r="C4576" s="160">
        <v>438934977.64999998</v>
      </c>
    </row>
    <row r="4577" spans="2:3">
      <c r="B4577" s="286" t="s">
        <v>2745</v>
      </c>
      <c r="C4577" s="160">
        <v>467446054.25999993</v>
      </c>
    </row>
    <row r="4578" spans="2:3">
      <c r="B4578" s="286" t="s">
        <v>2746</v>
      </c>
      <c r="C4578" s="160">
        <v>100533520</v>
      </c>
    </row>
    <row r="4579" spans="2:3">
      <c r="B4579" s="286" t="s">
        <v>2747</v>
      </c>
      <c r="C4579" s="160">
        <v>702911272.76999998</v>
      </c>
    </row>
    <row r="4580" spans="2:3">
      <c r="B4580" s="286" t="s">
        <v>2748</v>
      </c>
      <c r="C4580" s="160">
        <v>427352207.85000002</v>
      </c>
    </row>
    <row r="4581" spans="2:3">
      <c r="B4581" s="286" t="s">
        <v>2749</v>
      </c>
      <c r="C4581" s="160">
        <v>291260385.53999996</v>
      </c>
    </row>
    <row r="4582" spans="2:3">
      <c r="B4582" s="286" t="s">
        <v>2750</v>
      </c>
      <c r="C4582" s="160">
        <v>71754396.899999991</v>
      </c>
    </row>
    <row r="4583" spans="2:3">
      <c r="B4583" s="286" t="s">
        <v>2751</v>
      </c>
      <c r="C4583" s="160">
        <v>3067074.25</v>
      </c>
    </row>
    <row r="4584" spans="2:3">
      <c r="B4584" s="286" t="s">
        <v>2752</v>
      </c>
      <c r="C4584" s="160">
        <v>440381965.29999995</v>
      </c>
    </row>
    <row r="4585" spans="2:3">
      <c r="B4585" s="286" t="s">
        <v>2753</v>
      </c>
      <c r="C4585" s="160">
        <v>465140.22</v>
      </c>
    </row>
    <row r="4586" spans="2:3">
      <c r="B4586" s="286" t="s">
        <v>2754</v>
      </c>
      <c r="C4586" s="160">
        <v>33027462.719999999</v>
      </c>
    </row>
    <row r="4587" spans="2:3">
      <c r="B4587" s="286" t="s">
        <v>2755</v>
      </c>
      <c r="C4587" s="160">
        <v>2338870860.8700004</v>
      </c>
    </row>
    <row r="4588" spans="2:3">
      <c r="B4588" s="286" t="s">
        <v>2756</v>
      </c>
      <c r="C4588" s="160">
        <v>375234449.48000002</v>
      </c>
    </row>
    <row r="4589" spans="2:3">
      <c r="B4589" s="286" t="s">
        <v>2757</v>
      </c>
      <c r="C4589" s="160">
        <v>1057223436.88</v>
      </c>
    </row>
    <row r="4590" spans="2:3">
      <c r="B4590" s="286" t="s">
        <v>2758</v>
      </c>
      <c r="C4590" s="160">
        <v>41764719.119999997</v>
      </c>
    </row>
    <row r="4591" spans="2:3">
      <c r="B4591" s="286" t="s">
        <v>2759</v>
      </c>
      <c r="C4591" s="160">
        <v>16801086.100000001</v>
      </c>
    </row>
    <row r="4592" spans="2:3">
      <c r="B4592" s="286" t="s">
        <v>2760</v>
      </c>
      <c r="C4592" s="160">
        <v>28118016.530000001</v>
      </c>
    </row>
    <row r="4593" spans="2:3">
      <c r="B4593" s="286" t="s">
        <v>2761</v>
      </c>
      <c r="C4593" s="160">
        <v>895726762.14999986</v>
      </c>
    </row>
    <row r="4594" spans="2:3">
      <c r="B4594" s="286" t="s">
        <v>2762</v>
      </c>
      <c r="C4594" s="160">
        <v>1559978556.77</v>
      </c>
    </row>
    <row r="4595" spans="2:3">
      <c r="B4595" s="286" t="s">
        <v>2763</v>
      </c>
      <c r="C4595" s="160">
        <v>177365989.05000001</v>
      </c>
    </row>
    <row r="4596" spans="2:3">
      <c r="B4596" s="286" t="s">
        <v>2764</v>
      </c>
      <c r="C4596" s="160">
        <v>239979036.94000003</v>
      </c>
    </row>
    <row r="4597" spans="2:3">
      <c r="B4597" s="286" t="s">
        <v>2765</v>
      </c>
      <c r="C4597" s="160">
        <v>64164784.689999998</v>
      </c>
    </row>
    <row r="4598" spans="2:3">
      <c r="B4598" s="286" t="s">
        <v>2766</v>
      </c>
      <c r="C4598" s="160">
        <v>572070501.5</v>
      </c>
    </row>
    <row r="4599" spans="2:3">
      <c r="B4599" s="286" t="s">
        <v>2767</v>
      </c>
      <c r="C4599" s="160">
        <v>517611743.40000004</v>
      </c>
    </row>
    <row r="4600" spans="2:3">
      <c r="B4600" s="286" t="s">
        <v>2768</v>
      </c>
      <c r="C4600" s="160">
        <v>16429236.919999998</v>
      </c>
    </row>
    <row r="4601" spans="2:3">
      <c r="B4601" s="286" t="s">
        <v>2769</v>
      </c>
      <c r="C4601" s="160">
        <v>885157211.20999992</v>
      </c>
    </row>
    <row r="4602" spans="2:3">
      <c r="B4602" s="286" t="s">
        <v>2770</v>
      </c>
      <c r="C4602" s="160">
        <v>28013474.899999999</v>
      </c>
    </row>
    <row r="4603" spans="2:3">
      <c r="B4603" s="286" t="s">
        <v>2771</v>
      </c>
      <c r="C4603" s="160">
        <v>1591776796.5300002</v>
      </c>
    </row>
    <row r="4604" spans="2:3">
      <c r="B4604" s="286" t="s">
        <v>2772</v>
      </c>
      <c r="C4604" s="160">
        <v>447582921.63</v>
      </c>
    </row>
    <row r="4605" spans="2:3">
      <c r="B4605" s="286" t="s">
        <v>2773</v>
      </c>
      <c r="C4605" s="160">
        <v>36287370.770000003</v>
      </c>
    </row>
    <row r="4606" spans="2:3">
      <c r="B4606" s="286" t="s">
        <v>2774</v>
      </c>
      <c r="C4606" s="160">
        <v>661733243.19000006</v>
      </c>
    </row>
    <row r="4607" spans="2:3">
      <c r="B4607" s="286" t="s">
        <v>2775</v>
      </c>
      <c r="C4607" s="160">
        <v>267383663.88000005</v>
      </c>
    </row>
    <row r="4608" spans="2:3">
      <c r="B4608" s="286" t="s">
        <v>2776</v>
      </c>
      <c r="C4608" s="160">
        <v>38770053.020000003</v>
      </c>
    </row>
    <row r="4609" spans="2:3">
      <c r="B4609" s="286" t="s">
        <v>2777</v>
      </c>
      <c r="C4609" s="160">
        <v>34959396.960000001</v>
      </c>
    </row>
    <row r="4610" spans="2:3">
      <c r="B4610" s="286" t="s">
        <v>2778</v>
      </c>
      <c r="C4610" s="160">
        <v>162092690.73000002</v>
      </c>
    </row>
    <row r="4611" spans="2:3">
      <c r="B4611" s="286" t="s">
        <v>2779</v>
      </c>
      <c r="C4611" s="160">
        <v>169525640.83000001</v>
      </c>
    </row>
    <row r="4612" spans="2:3">
      <c r="B4612" s="286" t="s">
        <v>2780</v>
      </c>
      <c r="C4612" s="160">
        <v>21531301.899999999</v>
      </c>
    </row>
    <row r="4613" spans="2:3">
      <c r="B4613" s="286" t="s">
        <v>2781</v>
      </c>
      <c r="C4613" s="160">
        <v>402765306.45000011</v>
      </c>
    </row>
    <row r="4614" spans="2:3">
      <c r="B4614" s="286" t="s">
        <v>2782</v>
      </c>
      <c r="C4614" s="160">
        <v>17950859.350000001</v>
      </c>
    </row>
    <row r="4615" spans="2:3">
      <c r="B4615" s="286" t="s">
        <v>2783</v>
      </c>
      <c r="C4615" s="160">
        <v>427984958.56999999</v>
      </c>
    </row>
    <row r="4616" spans="2:3">
      <c r="B4616" s="286" t="s">
        <v>2784</v>
      </c>
      <c r="C4616" s="160">
        <v>16809072.09</v>
      </c>
    </row>
    <row r="4617" spans="2:3">
      <c r="B4617" s="286" t="s">
        <v>2785</v>
      </c>
      <c r="C4617" s="160">
        <v>370301865.00999999</v>
      </c>
    </row>
    <row r="4618" spans="2:3">
      <c r="B4618" s="286" t="s">
        <v>2786</v>
      </c>
      <c r="C4618" s="160">
        <v>3827074.79</v>
      </c>
    </row>
    <row r="4619" spans="2:3">
      <c r="B4619" s="286" t="s">
        <v>2787</v>
      </c>
      <c r="C4619" s="160">
        <v>225234566.78999999</v>
      </c>
    </row>
    <row r="4620" spans="2:3">
      <c r="B4620" s="286" t="s">
        <v>2788</v>
      </c>
      <c r="C4620" s="160">
        <v>92001319.140000015</v>
      </c>
    </row>
    <row r="4621" spans="2:3">
      <c r="B4621" s="286" t="s">
        <v>2789</v>
      </c>
      <c r="C4621" s="160">
        <v>877657533.62</v>
      </c>
    </row>
    <row r="4622" spans="2:3">
      <c r="B4622" s="286" t="s">
        <v>2790</v>
      </c>
      <c r="C4622" s="160">
        <v>122785413.88</v>
      </c>
    </row>
    <row r="4623" spans="2:3">
      <c r="B4623" s="286" t="s">
        <v>2791</v>
      </c>
      <c r="C4623" s="160">
        <v>672811257.01999998</v>
      </c>
    </row>
    <row r="4624" spans="2:3">
      <c r="B4624" s="286" t="s">
        <v>2792</v>
      </c>
      <c r="C4624" s="160">
        <v>12145912.859999999</v>
      </c>
    </row>
    <row r="4625" spans="2:3">
      <c r="B4625" s="286" t="s">
        <v>2793</v>
      </c>
      <c r="C4625" s="160">
        <v>401223825.93000001</v>
      </c>
    </row>
    <row r="4626" spans="2:3">
      <c r="B4626" s="286" t="s">
        <v>2794</v>
      </c>
      <c r="C4626" s="160">
        <v>427120241.79999995</v>
      </c>
    </row>
    <row r="4627" spans="2:3">
      <c r="B4627" s="286" t="s">
        <v>2795</v>
      </c>
      <c r="C4627" s="160">
        <v>60383531.859999999</v>
      </c>
    </row>
    <row r="4628" spans="2:3">
      <c r="B4628" s="286" t="s">
        <v>2796</v>
      </c>
      <c r="C4628" s="160">
        <v>941264914.84000015</v>
      </c>
    </row>
    <row r="4629" spans="2:3">
      <c r="B4629" s="286" t="s">
        <v>2797</v>
      </c>
      <c r="C4629" s="160">
        <v>588716377.74000001</v>
      </c>
    </row>
    <row r="4630" spans="2:3">
      <c r="B4630" s="286" t="s">
        <v>2798</v>
      </c>
      <c r="C4630" s="160">
        <v>71481815.250000015</v>
      </c>
    </row>
    <row r="4631" spans="2:3">
      <c r="B4631" s="286" t="s">
        <v>2799</v>
      </c>
      <c r="C4631" s="160">
        <v>307059363.92999995</v>
      </c>
    </row>
    <row r="4632" spans="2:3">
      <c r="B4632" s="286" t="s">
        <v>2800</v>
      </c>
      <c r="C4632" s="160">
        <v>128139375.36999999</v>
      </c>
    </row>
    <row r="4633" spans="2:3">
      <c r="B4633" s="286" t="s">
        <v>2801</v>
      </c>
      <c r="C4633" s="160">
        <v>5368745.5200000005</v>
      </c>
    </row>
    <row r="4634" spans="2:3">
      <c r="B4634" s="286" t="s">
        <v>2802</v>
      </c>
      <c r="C4634" s="160">
        <v>75698821.079999998</v>
      </c>
    </row>
    <row r="4635" spans="2:3">
      <c r="B4635" s="286" t="s">
        <v>2803</v>
      </c>
      <c r="C4635" s="160">
        <v>317535536.52000004</v>
      </c>
    </row>
    <row r="4636" spans="2:3">
      <c r="B4636" s="286" t="s">
        <v>2804</v>
      </c>
      <c r="C4636" s="160">
        <v>36488114.850000001</v>
      </c>
    </row>
    <row r="4637" spans="2:3">
      <c r="B4637" s="286" t="s">
        <v>2805</v>
      </c>
      <c r="C4637" s="160">
        <v>260246644.43999997</v>
      </c>
    </row>
    <row r="4638" spans="2:3">
      <c r="B4638" s="286" t="s">
        <v>2806</v>
      </c>
      <c r="C4638" s="160">
        <v>59860133.619999997</v>
      </c>
    </row>
    <row r="4639" spans="2:3">
      <c r="B4639" s="286" t="s">
        <v>2807</v>
      </c>
      <c r="C4639" s="160">
        <v>314210143.88999999</v>
      </c>
    </row>
    <row r="4640" spans="2:3">
      <c r="B4640" s="286" t="s">
        <v>2808</v>
      </c>
      <c r="C4640" s="160">
        <v>2157768.5499999998</v>
      </c>
    </row>
    <row r="4641" spans="2:3">
      <c r="B4641" s="286" t="s">
        <v>2809</v>
      </c>
      <c r="C4641" s="160">
        <v>12736829.550000001</v>
      </c>
    </row>
    <row r="4642" spans="2:3">
      <c r="B4642" s="286" t="s">
        <v>2810</v>
      </c>
      <c r="C4642" s="160">
        <v>6657888.4899999993</v>
      </c>
    </row>
    <row r="4643" spans="2:3">
      <c r="B4643" s="286" t="s">
        <v>2811</v>
      </c>
      <c r="C4643" s="160">
        <v>221323051.5</v>
      </c>
    </row>
    <row r="4644" spans="2:3">
      <c r="B4644" s="286" t="s">
        <v>2812</v>
      </c>
      <c r="C4644" s="160">
        <v>423590348.70000005</v>
      </c>
    </row>
    <row r="4645" spans="2:3">
      <c r="B4645" s="286" t="s">
        <v>2813</v>
      </c>
      <c r="C4645" s="160">
        <v>390106553.55000001</v>
      </c>
    </row>
    <row r="4646" spans="2:3">
      <c r="B4646" s="286" t="s">
        <v>2814</v>
      </c>
      <c r="C4646" s="160">
        <v>24032378.43</v>
      </c>
    </row>
    <row r="4647" spans="2:3">
      <c r="B4647" s="286" t="s">
        <v>2815</v>
      </c>
      <c r="C4647" s="160">
        <v>78532529.459999993</v>
      </c>
    </row>
    <row r="4648" spans="2:3">
      <c r="B4648" s="286" t="s">
        <v>2816</v>
      </c>
      <c r="C4648" s="160">
        <v>540434773.12</v>
      </c>
    </row>
    <row r="4649" spans="2:3">
      <c r="B4649" s="286" t="s">
        <v>2817</v>
      </c>
      <c r="C4649" s="160">
        <v>1624615394.8399997</v>
      </c>
    </row>
    <row r="4650" spans="2:3">
      <c r="B4650" s="286" t="s">
        <v>2818</v>
      </c>
      <c r="C4650" s="160">
        <v>273447082.82000005</v>
      </c>
    </row>
    <row r="4651" spans="2:3">
      <c r="B4651" s="286" t="s">
        <v>2819</v>
      </c>
      <c r="C4651" s="160">
        <v>70101470.25999999</v>
      </c>
    </row>
    <row r="4652" spans="2:3">
      <c r="B4652" s="286" t="s">
        <v>2820</v>
      </c>
      <c r="C4652" s="160">
        <v>52933391.129999995</v>
      </c>
    </row>
    <row r="4653" spans="2:3">
      <c r="B4653" s="286" t="s">
        <v>2821</v>
      </c>
      <c r="C4653" s="160">
        <v>22183017.920000002</v>
      </c>
    </row>
    <row r="4654" spans="2:3">
      <c r="B4654" s="286" t="s">
        <v>2822</v>
      </c>
      <c r="C4654" s="160">
        <v>457090194.5</v>
      </c>
    </row>
    <row r="4655" spans="2:3">
      <c r="B4655" s="286" t="s">
        <v>2823</v>
      </c>
      <c r="C4655" s="160">
        <v>241112586.5</v>
      </c>
    </row>
    <row r="4656" spans="2:3">
      <c r="B4656" s="286" t="s">
        <v>2824</v>
      </c>
      <c r="C4656" s="160">
        <v>16909529.099999998</v>
      </c>
    </row>
    <row r="4657" spans="2:3">
      <c r="B4657" s="286" t="s">
        <v>2825</v>
      </c>
      <c r="C4657" s="160">
        <v>3372963254.9099998</v>
      </c>
    </row>
    <row r="4658" spans="2:3">
      <c r="B4658" s="286" t="s">
        <v>2826</v>
      </c>
      <c r="C4658" s="160">
        <v>229121047.13</v>
      </c>
    </row>
    <row r="4659" spans="2:3">
      <c r="B4659" s="286" t="s">
        <v>2827</v>
      </c>
      <c r="C4659" s="160">
        <v>6664365.0800000001</v>
      </c>
    </row>
    <row r="4660" spans="2:3">
      <c r="B4660" s="286" t="s">
        <v>2828</v>
      </c>
      <c r="C4660" s="160">
        <v>720785910.81000006</v>
      </c>
    </row>
    <row r="4661" spans="2:3">
      <c r="B4661" s="286" t="s">
        <v>2829</v>
      </c>
      <c r="C4661" s="160">
        <v>7415924.0700000003</v>
      </c>
    </row>
    <row r="4662" spans="2:3">
      <c r="B4662" s="286" t="s">
        <v>2830</v>
      </c>
      <c r="C4662" s="160">
        <v>338315639.49000001</v>
      </c>
    </row>
    <row r="4663" spans="2:3">
      <c r="B4663" s="286" t="s">
        <v>2831</v>
      </c>
      <c r="C4663" s="160">
        <v>2438472.04</v>
      </c>
    </row>
    <row r="4664" spans="2:3">
      <c r="B4664" s="286" t="s">
        <v>2832</v>
      </c>
      <c r="C4664" s="160">
        <v>511845684.28000003</v>
      </c>
    </row>
    <row r="4665" spans="2:3">
      <c r="B4665" s="286" t="s">
        <v>2833</v>
      </c>
      <c r="C4665" s="160">
        <v>1429960.07</v>
      </c>
    </row>
    <row r="4666" spans="2:3">
      <c r="B4666" s="286" t="s">
        <v>2834</v>
      </c>
      <c r="C4666" s="160">
        <v>154281339.25999999</v>
      </c>
    </row>
    <row r="4667" spans="2:3">
      <c r="B4667" s="286" t="s">
        <v>2835</v>
      </c>
      <c r="C4667" s="160">
        <v>89900540.680000007</v>
      </c>
    </row>
    <row r="4668" spans="2:3">
      <c r="B4668" s="286" t="s">
        <v>2836</v>
      </c>
      <c r="C4668" s="160">
        <v>345745849.21999997</v>
      </c>
    </row>
    <row r="4669" spans="2:3">
      <c r="B4669" s="286" t="s">
        <v>2837</v>
      </c>
      <c r="C4669" s="160">
        <v>837341405.3499999</v>
      </c>
    </row>
    <row r="4670" spans="2:3">
      <c r="B4670" s="286" t="s">
        <v>2838</v>
      </c>
      <c r="C4670" s="160">
        <v>50586613.5</v>
      </c>
    </row>
    <row r="4671" spans="2:3">
      <c r="B4671" s="286" t="s">
        <v>2839</v>
      </c>
      <c r="C4671" s="160">
        <v>429490863.25999999</v>
      </c>
    </row>
    <row r="4672" spans="2:3">
      <c r="B4672" s="286" t="s">
        <v>2840</v>
      </c>
      <c r="C4672" s="160">
        <v>94421277.660000011</v>
      </c>
    </row>
    <row r="4673" spans="2:3">
      <c r="B4673" s="286" t="s">
        <v>2841</v>
      </c>
      <c r="C4673" s="160">
        <v>8427725.9299999997</v>
      </c>
    </row>
    <row r="4674" spans="2:3">
      <c r="B4674" s="286" t="s">
        <v>2842</v>
      </c>
      <c r="C4674" s="160">
        <v>80885846.699999988</v>
      </c>
    </row>
    <row r="4675" spans="2:3">
      <c r="B4675" s="286" t="s">
        <v>2843</v>
      </c>
      <c r="C4675" s="160">
        <v>270908862.60000002</v>
      </c>
    </row>
    <row r="4676" spans="2:3">
      <c r="B4676" s="286" t="s">
        <v>2844</v>
      </c>
      <c r="C4676" s="160">
        <v>12464187.939999999</v>
      </c>
    </row>
    <row r="4677" spans="2:3">
      <c r="B4677" s="286" t="s">
        <v>2845</v>
      </c>
      <c r="C4677" s="160">
        <v>441369851.76999998</v>
      </c>
    </row>
    <row r="4678" spans="2:3">
      <c r="B4678" s="286" t="s">
        <v>2846</v>
      </c>
      <c r="C4678" s="160">
        <v>19480126.789999999</v>
      </c>
    </row>
    <row r="4679" spans="2:3">
      <c r="B4679" s="286" t="s">
        <v>2847</v>
      </c>
      <c r="C4679" s="160">
        <v>997789415.75999975</v>
      </c>
    </row>
    <row r="4680" spans="2:3">
      <c r="B4680" s="286" t="s">
        <v>2848</v>
      </c>
      <c r="C4680" s="160">
        <v>127180339.84</v>
      </c>
    </row>
    <row r="4681" spans="2:3">
      <c r="B4681" s="286" t="s">
        <v>2849</v>
      </c>
      <c r="C4681" s="160">
        <v>1366812514.45</v>
      </c>
    </row>
    <row r="4682" spans="2:3">
      <c r="B4682" s="286" t="s">
        <v>2850</v>
      </c>
      <c r="C4682" s="160">
        <v>46109014.710000001</v>
      </c>
    </row>
    <row r="4683" spans="2:3">
      <c r="B4683" s="286" t="s">
        <v>2851</v>
      </c>
      <c r="C4683" s="160">
        <v>842029014.65999985</v>
      </c>
    </row>
    <row r="4684" spans="2:3">
      <c r="B4684" s="286" t="s">
        <v>2852</v>
      </c>
      <c r="C4684" s="160">
        <v>91681426.269999996</v>
      </c>
    </row>
    <row r="4685" spans="2:3">
      <c r="B4685" s="286" t="s">
        <v>2853</v>
      </c>
      <c r="C4685" s="160">
        <v>1862627709.6100001</v>
      </c>
    </row>
    <row r="4686" spans="2:3">
      <c r="B4686" s="286" t="s">
        <v>2854</v>
      </c>
      <c r="C4686" s="160">
        <v>795877741.97000003</v>
      </c>
    </row>
    <row r="4687" spans="2:3">
      <c r="B4687" s="286" t="s">
        <v>2855</v>
      </c>
      <c r="C4687" s="160">
        <v>389034635.32999998</v>
      </c>
    </row>
    <row r="4688" spans="2:3">
      <c r="B4688" s="286" t="s">
        <v>2856</v>
      </c>
      <c r="C4688" s="160">
        <v>18836897.75</v>
      </c>
    </row>
    <row r="4689" spans="2:3">
      <c r="B4689" s="286" t="s">
        <v>2857</v>
      </c>
      <c r="C4689" s="160">
        <v>521695733.30999994</v>
      </c>
    </row>
    <row r="4690" spans="2:3">
      <c r="B4690" s="286" t="s">
        <v>2858</v>
      </c>
      <c r="C4690" s="160">
        <v>84190069.439999998</v>
      </c>
    </row>
    <row r="4691" spans="2:3">
      <c r="B4691" s="286" t="s">
        <v>2859</v>
      </c>
      <c r="C4691" s="160">
        <v>48334327.349999994</v>
      </c>
    </row>
    <row r="4692" spans="2:3">
      <c r="B4692" s="286" t="s">
        <v>2860</v>
      </c>
      <c r="C4692" s="160">
        <v>588772425.66000009</v>
      </c>
    </row>
    <row r="4693" spans="2:3">
      <c r="B4693" s="286" t="s">
        <v>2861</v>
      </c>
      <c r="C4693" s="160">
        <v>953342130.0999999</v>
      </c>
    </row>
    <row r="4694" spans="2:3">
      <c r="B4694" s="286" t="s">
        <v>2862</v>
      </c>
      <c r="C4694" s="160">
        <v>17857037.590000004</v>
      </c>
    </row>
    <row r="4695" spans="2:3">
      <c r="B4695" s="286" t="s">
        <v>2863</v>
      </c>
      <c r="C4695" s="160">
        <v>1295315401.46</v>
      </c>
    </row>
    <row r="4696" spans="2:3">
      <c r="B4696" s="286" t="s">
        <v>2864</v>
      </c>
      <c r="C4696" s="160">
        <v>92808244.24000001</v>
      </c>
    </row>
    <row r="4697" spans="2:3">
      <c r="B4697" s="286" t="s">
        <v>2865</v>
      </c>
      <c r="C4697" s="160">
        <v>179943257.43000001</v>
      </c>
    </row>
    <row r="4698" spans="2:3">
      <c r="B4698" s="286" t="s">
        <v>2866</v>
      </c>
      <c r="C4698" s="160">
        <v>2845368.3099999996</v>
      </c>
    </row>
    <row r="4699" spans="2:3">
      <c r="B4699" s="286" t="s">
        <v>2867</v>
      </c>
      <c r="C4699" s="160">
        <v>442144378.66999996</v>
      </c>
    </row>
    <row r="4700" spans="2:3">
      <c r="B4700" s="286" t="s">
        <v>2868</v>
      </c>
      <c r="C4700" s="160">
        <v>283128247.56</v>
      </c>
    </row>
    <row r="4701" spans="2:3">
      <c r="B4701" s="286" t="s">
        <v>2869</v>
      </c>
      <c r="C4701" s="160">
        <v>1486661184.0699999</v>
      </c>
    </row>
    <row r="4702" spans="2:3">
      <c r="B4702" s="156" t="s">
        <v>2870</v>
      </c>
      <c r="C4702" s="160">
        <v>8356825.3100000005</v>
      </c>
    </row>
    <row r="4703" spans="2:3">
      <c r="B4703" s="156" t="s">
        <v>2871</v>
      </c>
      <c r="C4703" s="160">
        <v>36084086.590000004</v>
      </c>
    </row>
    <row r="4704" spans="2:3">
      <c r="B4704" s="156" t="s">
        <v>2872</v>
      </c>
      <c r="C4704" s="160">
        <v>226109324.99000001</v>
      </c>
    </row>
    <row r="4705" spans="2:3">
      <c r="B4705" s="156" t="s">
        <v>2873</v>
      </c>
      <c r="C4705" s="160">
        <v>631756061.84000003</v>
      </c>
    </row>
    <row r="4706" spans="2:3">
      <c r="B4706" s="156" t="s">
        <v>2874</v>
      </c>
      <c r="C4706" s="160">
        <v>2033985771.45</v>
      </c>
    </row>
    <row r="4707" spans="2:3">
      <c r="B4707" s="156" t="s">
        <v>2875</v>
      </c>
      <c r="C4707" s="160">
        <v>1918906657.23</v>
      </c>
    </row>
    <row r="4708" spans="2:3">
      <c r="B4708" s="156" t="s">
        <v>2876</v>
      </c>
      <c r="C4708" s="160">
        <v>3010031.8</v>
      </c>
    </row>
    <row r="4709" spans="2:3">
      <c r="B4709" s="156" t="s">
        <v>2877</v>
      </c>
      <c r="C4709" s="160">
        <v>36990371.300000004</v>
      </c>
    </row>
    <row r="4710" spans="2:3">
      <c r="B4710" s="156" t="s">
        <v>2878</v>
      </c>
      <c r="C4710" s="160">
        <v>216734157.79999995</v>
      </c>
    </row>
    <row r="4711" spans="2:3">
      <c r="B4711" s="156" t="s">
        <v>2879</v>
      </c>
      <c r="C4711" s="160">
        <v>1641583067.5500002</v>
      </c>
    </row>
    <row r="4712" spans="2:3">
      <c r="B4712" s="156" t="s">
        <v>2880</v>
      </c>
      <c r="C4712" s="160">
        <v>1033834294.26</v>
      </c>
    </row>
    <row r="4713" spans="2:3">
      <c r="B4713" s="156" t="s">
        <v>2881</v>
      </c>
      <c r="C4713" s="160">
        <v>1451302217.8700001</v>
      </c>
    </row>
    <row r="4714" spans="2:3">
      <c r="B4714" s="156" t="s">
        <v>2882</v>
      </c>
      <c r="C4714" s="160">
        <v>86624458.960000008</v>
      </c>
    </row>
    <row r="4715" spans="2:3">
      <c r="B4715" s="156" t="s">
        <v>2883</v>
      </c>
      <c r="C4715" s="160">
        <v>53768061.460000008</v>
      </c>
    </row>
    <row r="4716" spans="2:3">
      <c r="B4716" s="156" t="s">
        <v>2884</v>
      </c>
      <c r="C4716" s="160">
        <v>137338955.5</v>
      </c>
    </row>
    <row r="4717" spans="2:3">
      <c r="B4717" s="156" t="s">
        <v>2885</v>
      </c>
      <c r="C4717" s="160">
        <v>4423828.1100000003</v>
      </c>
    </row>
    <row r="4718" spans="2:3">
      <c r="B4718" s="156" t="s">
        <v>2886</v>
      </c>
      <c r="C4718" s="160">
        <v>10684298.07</v>
      </c>
    </row>
    <row r="4719" spans="2:3">
      <c r="B4719" s="156" t="s">
        <v>2887</v>
      </c>
      <c r="C4719" s="160">
        <v>274467015.59999996</v>
      </c>
    </row>
    <row r="4720" spans="2:3">
      <c r="B4720" s="156" t="s">
        <v>2888</v>
      </c>
      <c r="C4720" s="160">
        <v>38209083.469999999</v>
      </c>
    </row>
    <row r="4721" spans="2:3">
      <c r="B4721" s="156" t="s">
        <v>2889</v>
      </c>
      <c r="C4721" s="160">
        <v>875359320.3599999</v>
      </c>
    </row>
    <row r="4722" spans="2:3">
      <c r="B4722" s="156" t="s">
        <v>2890</v>
      </c>
      <c r="C4722" s="160">
        <v>131613728.7</v>
      </c>
    </row>
    <row r="4723" spans="2:3">
      <c r="B4723" s="156" t="s">
        <v>2891</v>
      </c>
      <c r="C4723" s="160">
        <v>3446091051.2900009</v>
      </c>
    </row>
    <row r="4724" spans="2:3">
      <c r="B4724" s="156" t="s">
        <v>2892</v>
      </c>
      <c r="C4724" s="160">
        <v>146788720.56</v>
      </c>
    </row>
    <row r="4725" spans="2:3">
      <c r="B4725" s="156" t="s">
        <v>2893</v>
      </c>
      <c r="C4725" s="160">
        <v>291957550.04000002</v>
      </c>
    </row>
    <row r="4726" spans="2:3">
      <c r="B4726" s="156" t="s">
        <v>2894</v>
      </c>
      <c r="C4726" s="160">
        <v>1502639878.3499999</v>
      </c>
    </row>
    <row r="4727" spans="2:3">
      <c r="B4727" s="156" t="s">
        <v>2895</v>
      </c>
      <c r="C4727" s="160">
        <v>684144494.72000003</v>
      </c>
    </row>
    <row r="4728" spans="2:3">
      <c r="B4728" s="156" t="s">
        <v>2896</v>
      </c>
      <c r="C4728" s="160">
        <v>1376308262.3799999</v>
      </c>
    </row>
    <row r="4729" spans="2:3">
      <c r="B4729" s="156" t="s">
        <v>2897</v>
      </c>
      <c r="C4729" s="160">
        <v>55955032.439999998</v>
      </c>
    </row>
    <row r="4730" spans="2:3">
      <c r="B4730" s="156" t="s">
        <v>2898</v>
      </c>
      <c r="C4730" s="160">
        <v>89711136.549999997</v>
      </c>
    </row>
    <row r="4731" spans="2:3">
      <c r="B4731" s="156" t="s">
        <v>2899</v>
      </c>
      <c r="C4731" s="160">
        <v>19873262.080000002</v>
      </c>
    </row>
    <row r="4732" spans="2:3">
      <c r="B4732" s="156" t="s">
        <v>2900</v>
      </c>
      <c r="C4732" s="160">
        <v>1297777902.2499998</v>
      </c>
    </row>
    <row r="4733" spans="2:3">
      <c r="B4733" s="156" t="s">
        <v>2901</v>
      </c>
      <c r="C4733" s="160">
        <v>728129178.17999995</v>
      </c>
    </row>
    <row r="4734" spans="2:3">
      <c r="B4734" s="156" t="s">
        <v>2902</v>
      </c>
      <c r="C4734" s="160">
        <v>36356055.390000001</v>
      </c>
    </row>
    <row r="4735" spans="2:3">
      <c r="B4735" s="156" t="s">
        <v>2903</v>
      </c>
      <c r="C4735" s="160">
        <v>800582262.74000001</v>
      </c>
    </row>
    <row r="4736" spans="2:3">
      <c r="B4736" s="156" t="s">
        <v>2904</v>
      </c>
      <c r="C4736" s="160">
        <v>35346389.129999995</v>
      </c>
    </row>
    <row r="4737" spans="2:3">
      <c r="B4737" s="156" t="s">
        <v>2905</v>
      </c>
      <c r="C4737" s="160">
        <v>71777441.049999997</v>
      </c>
    </row>
    <row r="4738" spans="2:3">
      <c r="B4738" s="156" t="s">
        <v>2906</v>
      </c>
      <c r="C4738" s="160">
        <v>1560737.21</v>
      </c>
    </row>
    <row r="4739" spans="2:3">
      <c r="B4739" s="156" t="s">
        <v>2907</v>
      </c>
      <c r="C4739" s="160">
        <v>171424956.63</v>
      </c>
    </row>
    <row r="4740" spans="2:3">
      <c r="B4740" s="156" t="s">
        <v>2908</v>
      </c>
      <c r="C4740" s="160">
        <v>2742112.94</v>
      </c>
    </row>
    <row r="4741" spans="2:3">
      <c r="B4741" s="156" t="s">
        <v>2909</v>
      </c>
      <c r="C4741" s="160">
        <v>263110445.39000002</v>
      </c>
    </row>
    <row r="4742" spans="2:3">
      <c r="B4742" s="156" t="s">
        <v>2910</v>
      </c>
      <c r="C4742" s="160">
        <v>7584387.3399999999</v>
      </c>
    </row>
    <row r="4743" spans="2:3">
      <c r="B4743" s="156" t="s">
        <v>2911</v>
      </c>
      <c r="C4743" s="160">
        <v>529911730.97000003</v>
      </c>
    </row>
    <row r="4744" spans="2:3">
      <c r="B4744" s="156" t="s">
        <v>2912</v>
      </c>
      <c r="C4744" s="160">
        <v>19599753.100000001</v>
      </c>
    </row>
    <row r="4745" spans="2:3">
      <c r="B4745" s="156" t="s">
        <v>2913</v>
      </c>
      <c r="C4745" s="160">
        <v>118566881.27999999</v>
      </c>
    </row>
    <row r="4746" spans="2:3">
      <c r="B4746" s="156" t="s">
        <v>2914</v>
      </c>
      <c r="C4746" s="160">
        <v>17895938.050000001</v>
      </c>
    </row>
    <row r="4747" spans="2:3">
      <c r="B4747" s="156" t="s">
        <v>2915</v>
      </c>
      <c r="C4747" s="160">
        <v>28868230.119999997</v>
      </c>
    </row>
    <row r="4748" spans="2:3">
      <c r="B4748" s="156" t="s">
        <v>2916</v>
      </c>
      <c r="C4748" s="160">
        <v>10518013.809999999</v>
      </c>
    </row>
    <row r="4749" spans="2:3">
      <c r="B4749" s="156" t="s">
        <v>2917</v>
      </c>
      <c r="C4749" s="160">
        <v>348267066.79999995</v>
      </c>
    </row>
    <row r="4750" spans="2:3">
      <c r="B4750" s="156" t="s">
        <v>2687</v>
      </c>
      <c r="C4750" s="160">
        <v>224547300.75999999</v>
      </c>
    </row>
    <row r="4751" spans="2:3">
      <c r="B4751" s="156" t="s">
        <v>2918</v>
      </c>
      <c r="C4751" s="160">
        <v>9115858.0899999999</v>
      </c>
    </row>
    <row r="4752" spans="2:3">
      <c r="B4752" s="156" t="s">
        <v>2919</v>
      </c>
      <c r="C4752" s="160">
        <v>70419415.950000003</v>
      </c>
    </row>
    <row r="4753" spans="2:3">
      <c r="B4753" s="156" t="s">
        <v>2920</v>
      </c>
      <c r="C4753" s="160">
        <v>452373195.61000001</v>
      </c>
    </row>
    <row r="4754" spans="2:3">
      <c r="B4754" s="156" t="s">
        <v>2921</v>
      </c>
      <c r="C4754" s="160">
        <v>323792287.67000002</v>
      </c>
    </row>
    <row r="4755" spans="2:3">
      <c r="B4755" s="156" t="s">
        <v>2922</v>
      </c>
      <c r="C4755" s="160">
        <v>695141295.46000004</v>
      </c>
    </row>
    <row r="4756" spans="2:3">
      <c r="B4756" s="156" t="s">
        <v>2923</v>
      </c>
      <c r="C4756" s="160">
        <v>257579325.32999998</v>
      </c>
    </row>
    <row r="4757" spans="2:3">
      <c r="B4757" s="156" t="s">
        <v>2924</v>
      </c>
      <c r="C4757" s="160">
        <v>47658449.859999999</v>
      </c>
    </row>
    <row r="4758" spans="2:3">
      <c r="B4758" s="156" t="s">
        <v>2925</v>
      </c>
      <c r="C4758" s="160">
        <v>517964398.32999992</v>
      </c>
    </row>
    <row r="4759" spans="2:3">
      <c r="B4759" s="156" t="s">
        <v>2926</v>
      </c>
      <c r="C4759" s="160">
        <v>69115256.099999994</v>
      </c>
    </row>
    <row r="4760" spans="2:3">
      <c r="B4760" s="156" t="s">
        <v>2927</v>
      </c>
      <c r="C4760" s="160">
        <v>77371138.439999998</v>
      </c>
    </row>
    <row r="4761" spans="2:3">
      <c r="B4761" s="156" t="s">
        <v>2928</v>
      </c>
      <c r="C4761" s="160">
        <v>913638426.0200001</v>
      </c>
    </row>
    <row r="4762" spans="2:3">
      <c r="B4762" s="156" t="s">
        <v>2929</v>
      </c>
      <c r="C4762" s="160">
        <v>161085352.47</v>
      </c>
    </row>
    <row r="4763" spans="2:3">
      <c r="B4763" s="156" t="s">
        <v>2930</v>
      </c>
      <c r="C4763" s="160">
        <v>4994852.42</v>
      </c>
    </row>
    <row r="4764" spans="2:3">
      <c r="B4764" s="156" t="s">
        <v>2931</v>
      </c>
      <c r="C4764" s="160">
        <v>535693270.40999997</v>
      </c>
    </row>
    <row r="4765" spans="2:3">
      <c r="B4765" s="156" t="s">
        <v>2932</v>
      </c>
      <c r="C4765" s="160">
        <v>9811856.3399999999</v>
      </c>
    </row>
    <row r="4766" spans="2:3">
      <c r="B4766" s="156" t="s">
        <v>2933</v>
      </c>
      <c r="C4766" s="160">
        <v>978684948.29999995</v>
      </c>
    </row>
    <row r="4767" spans="2:3">
      <c r="B4767" s="156" t="s">
        <v>2934</v>
      </c>
      <c r="C4767" s="160">
        <v>63610838.000000007</v>
      </c>
    </row>
    <row r="4768" spans="2:3">
      <c r="B4768" s="156" t="s">
        <v>2935</v>
      </c>
      <c r="C4768" s="160">
        <v>758400086.95999992</v>
      </c>
    </row>
    <row r="4769" spans="2:3">
      <c r="B4769" s="156" t="s">
        <v>2936</v>
      </c>
      <c r="C4769" s="160">
        <v>450769679.63000005</v>
      </c>
    </row>
    <row r="4770" spans="2:3">
      <c r="B4770" s="156" t="s">
        <v>2937</v>
      </c>
      <c r="C4770" s="160">
        <v>1380287712.8299999</v>
      </c>
    </row>
    <row r="4771" spans="2:3">
      <c r="B4771" s="156" t="s">
        <v>2938</v>
      </c>
      <c r="C4771" s="160">
        <v>98528725.710000008</v>
      </c>
    </row>
    <row r="4772" spans="2:3">
      <c r="B4772" s="156" t="s">
        <v>2939</v>
      </c>
      <c r="C4772" s="160">
        <v>513294074.68999994</v>
      </c>
    </row>
    <row r="4773" spans="2:3">
      <c r="B4773" s="156" t="s">
        <v>2940</v>
      </c>
      <c r="C4773" s="160">
        <v>45939031.197000004</v>
      </c>
    </row>
    <row r="4774" spans="2:3">
      <c r="B4774" s="156" t="s">
        <v>2941</v>
      </c>
      <c r="C4774" s="160">
        <v>148607553.53000003</v>
      </c>
    </row>
    <row r="4775" spans="2:3">
      <c r="B4775" s="156" t="s">
        <v>2942</v>
      </c>
      <c r="C4775" s="160">
        <v>177470462.59999999</v>
      </c>
    </row>
    <row r="4776" spans="2:3">
      <c r="B4776" s="156" t="s">
        <v>2943</v>
      </c>
      <c r="C4776" s="160">
        <v>44729711.350000001</v>
      </c>
    </row>
    <row r="4777" spans="2:3">
      <c r="B4777" s="156" t="s">
        <v>2944</v>
      </c>
      <c r="C4777" s="160">
        <v>50147336.829999998</v>
      </c>
    </row>
    <row r="4778" spans="2:3">
      <c r="B4778" s="156" t="s">
        <v>2945</v>
      </c>
      <c r="C4778" s="160">
        <v>785239358.31000006</v>
      </c>
    </row>
    <row r="4779" spans="2:3">
      <c r="B4779" s="156" t="s">
        <v>2946</v>
      </c>
      <c r="C4779" s="160">
        <v>72417042.390000001</v>
      </c>
    </row>
    <row r="4780" spans="2:3">
      <c r="B4780" s="156" t="s">
        <v>2947</v>
      </c>
      <c r="C4780" s="160">
        <v>233471750.18999997</v>
      </c>
    </row>
    <row r="4781" spans="2:3">
      <c r="B4781" s="156" t="s">
        <v>2948</v>
      </c>
      <c r="C4781" s="160">
        <v>26549202.420000002</v>
      </c>
    </row>
    <row r="4782" spans="2:3">
      <c r="B4782" s="156" t="s">
        <v>2949</v>
      </c>
      <c r="C4782" s="160">
        <v>159581532.47000003</v>
      </c>
    </row>
    <row r="4783" spans="2:3">
      <c r="B4783" s="156" t="s">
        <v>2950</v>
      </c>
      <c r="C4783" s="160">
        <v>13780997.149999999</v>
      </c>
    </row>
    <row r="4784" spans="2:3">
      <c r="B4784" s="156" t="s">
        <v>2951</v>
      </c>
      <c r="C4784" s="160">
        <v>373843556.4799999</v>
      </c>
    </row>
    <row r="4785" spans="2:3">
      <c r="B4785" s="156" t="s">
        <v>2952</v>
      </c>
      <c r="C4785" s="160">
        <v>8638456.1600000001</v>
      </c>
    </row>
    <row r="4786" spans="2:3">
      <c r="B4786" s="156" t="s">
        <v>2953</v>
      </c>
      <c r="C4786" s="160">
        <v>126183746.47000003</v>
      </c>
    </row>
    <row r="4787" spans="2:3">
      <c r="B4787" s="156" t="s">
        <v>2954</v>
      </c>
      <c r="C4787" s="160">
        <v>23774071.330000002</v>
      </c>
    </row>
    <row r="4788" spans="2:3">
      <c r="B4788" s="156" t="s">
        <v>2955</v>
      </c>
      <c r="C4788" s="160">
        <v>411559047.55000001</v>
      </c>
    </row>
    <row r="4789" spans="2:3">
      <c r="B4789" s="156" t="s">
        <v>2956</v>
      </c>
      <c r="C4789" s="160">
        <v>560533951.25</v>
      </c>
    </row>
    <row r="4790" spans="2:3">
      <c r="B4790" s="156" t="s">
        <v>2957</v>
      </c>
      <c r="C4790" s="160">
        <v>2195263772.6800003</v>
      </c>
    </row>
    <row r="4791" spans="2:3">
      <c r="B4791" s="156" t="s">
        <v>2958</v>
      </c>
      <c r="C4791" s="160">
        <v>39971058.769999996</v>
      </c>
    </row>
    <row r="4792" spans="2:3">
      <c r="B4792" s="156" t="s">
        <v>2959</v>
      </c>
      <c r="C4792" s="160">
        <v>853503977.29999983</v>
      </c>
    </row>
    <row r="4793" spans="2:3">
      <c r="B4793" s="156" t="s">
        <v>2960</v>
      </c>
      <c r="C4793" s="160">
        <v>702488.92</v>
      </c>
    </row>
    <row r="4794" spans="2:3">
      <c r="B4794" s="156" t="s">
        <v>2961</v>
      </c>
      <c r="C4794" s="160">
        <v>2520286643.1499996</v>
      </c>
    </row>
    <row r="4795" spans="2:3">
      <c r="B4795" s="156" t="s">
        <v>2962</v>
      </c>
      <c r="C4795" s="160">
        <v>510720903.06</v>
      </c>
    </row>
    <row r="4796" spans="2:3">
      <c r="B4796" s="156" t="s">
        <v>2963</v>
      </c>
      <c r="C4796" s="160">
        <v>613993310.50999987</v>
      </c>
    </row>
    <row r="4797" spans="2:3">
      <c r="B4797" s="156" t="s">
        <v>2964</v>
      </c>
      <c r="C4797" s="160">
        <v>1957676.37</v>
      </c>
    </row>
    <row r="4798" spans="2:3">
      <c r="B4798" s="156" t="s">
        <v>2965</v>
      </c>
      <c r="C4798" s="160">
        <v>413328415.82000005</v>
      </c>
    </row>
    <row r="4799" spans="2:3">
      <c r="B4799" s="156" t="s">
        <v>2966</v>
      </c>
      <c r="C4799" s="160">
        <v>83154267.519999996</v>
      </c>
    </row>
    <row r="4800" spans="2:3">
      <c r="B4800" s="156" t="s">
        <v>2967</v>
      </c>
      <c r="C4800" s="160">
        <v>1144649731.8300002</v>
      </c>
    </row>
    <row r="4801" spans="2:3">
      <c r="B4801" s="156" t="s">
        <v>2968</v>
      </c>
      <c r="C4801" s="160">
        <v>322824277.26000005</v>
      </c>
    </row>
    <row r="4802" spans="2:3">
      <c r="B4802" s="156" t="s">
        <v>2969</v>
      </c>
      <c r="C4802" s="160">
        <v>1203553160.6699998</v>
      </c>
    </row>
    <row r="4803" spans="2:3">
      <c r="B4803" s="156" t="s">
        <v>2970</v>
      </c>
      <c r="C4803" s="160">
        <v>342152337.70999998</v>
      </c>
    </row>
    <row r="4804" spans="2:3">
      <c r="B4804" s="156" t="s">
        <v>2971</v>
      </c>
      <c r="C4804" s="160">
        <v>60930120.159999996</v>
      </c>
    </row>
    <row r="4805" spans="2:3">
      <c r="B4805" s="156" t="s">
        <v>2972</v>
      </c>
      <c r="C4805" s="160">
        <v>858692839.55000007</v>
      </c>
    </row>
    <row r="4806" spans="2:3">
      <c r="B4806" s="156" t="s">
        <v>2973</v>
      </c>
      <c r="C4806" s="160">
        <v>468557508.12000006</v>
      </c>
    </row>
    <row r="4807" spans="2:3">
      <c r="B4807" s="156" t="s">
        <v>2974</v>
      </c>
      <c r="C4807" s="160">
        <v>678781895.42000008</v>
      </c>
    </row>
    <row r="4808" spans="2:3">
      <c r="B4808" s="156" t="s">
        <v>2975</v>
      </c>
      <c r="C4808" s="160">
        <v>11350720.789999999</v>
      </c>
    </row>
    <row r="4809" spans="2:3">
      <c r="B4809" s="156" t="s">
        <v>2976</v>
      </c>
      <c r="C4809" s="160">
        <v>937719736.40999985</v>
      </c>
    </row>
    <row r="4810" spans="2:3">
      <c r="B4810" s="156" t="s">
        <v>2977</v>
      </c>
      <c r="C4810" s="160">
        <v>978991424.32999992</v>
      </c>
    </row>
    <row r="4811" spans="2:3">
      <c r="B4811" s="156" t="s">
        <v>2978</v>
      </c>
      <c r="C4811" s="160">
        <v>350899932.83000004</v>
      </c>
    </row>
    <row r="4812" spans="2:3">
      <c r="B4812" s="156" t="s">
        <v>2979</v>
      </c>
      <c r="C4812" s="160">
        <v>3221437428.8000002</v>
      </c>
    </row>
    <row r="4813" spans="2:3">
      <c r="B4813" s="156" t="s">
        <v>2980</v>
      </c>
      <c r="C4813" s="160">
        <v>489429175.68999994</v>
      </c>
    </row>
    <row r="4814" spans="2:3">
      <c r="B4814" s="156" t="s">
        <v>2981</v>
      </c>
      <c r="C4814" s="160">
        <v>182761435.27000001</v>
      </c>
    </row>
    <row r="4815" spans="2:3">
      <c r="B4815" s="156" t="s">
        <v>2982</v>
      </c>
      <c r="C4815" s="160">
        <v>242403640.19</v>
      </c>
    </row>
    <row r="4816" spans="2:3">
      <c r="B4816" s="156" t="s">
        <v>2983</v>
      </c>
      <c r="C4816" s="160">
        <v>93746439</v>
      </c>
    </row>
    <row r="4817" spans="2:3">
      <c r="B4817" s="156" t="s">
        <v>2984</v>
      </c>
      <c r="C4817" s="160">
        <v>443408324.02999997</v>
      </c>
    </row>
    <row r="4818" spans="2:3">
      <c r="B4818" s="156" t="s">
        <v>2985</v>
      </c>
      <c r="C4818" s="160">
        <v>410293195.69999999</v>
      </c>
    </row>
    <row r="4819" spans="2:3">
      <c r="B4819" s="156" t="s">
        <v>2986</v>
      </c>
      <c r="C4819" s="160">
        <v>258548465.16</v>
      </c>
    </row>
    <row r="4820" spans="2:3">
      <c r="B4820" s="156" t="s">
        <v>2987</v>
      </c>
      <c r="C4820" s="160">
        <v>10351237.83</v>
      </c>
    </row>
    <row r="4821" spans="2:3">
      <c r="B4821" s="156" t="s">
        <v>2988</v>
      </c>
      <c r="C4821" s="160">
        <v>72383834.469999999</v>
      </c>
    </row>
    <row r="4822" spans="2:3">
      <c r="B4822" s="156" t="s">
        <v>2989</v>
      </c>
      <c r="C4822" s="160">
        <v>30019047.849999998</v>
      </c>
    </row>
    <row r="4823" spans="2:3">
      <c r="B4823" s="156" t="s">
        <v>2990</v>
      </c>
      <c r="C4823" s="160">
        <v>497492558.48000002</v>
      </c>
    </row>
    <row r="4824" spans="2:3">
      <c r="B4824" s="156" t="s">
        <v>2991</v>
      </c>
      <c r="C4824" s="160">
        <v>57279617.560000002</v>
      </c>
    </row>
    <row r="4825" spans="2:3">
      <c r="B4825" s="156" t="s">
        <v>2992</v>
      </c>
      <c r="C4825" s="160">
        <v>86175361.879999995</v>
      </c>
    </row>
    <row r="4826" spans="2:3">
      <c r="B4826" s="156" t="s">
        <v>2993</v>
      </c>
      <c r="C4826" s="160">
        <v>170918102.41</v>
      </c>
    </row>
    <row r="4827" spans="2:3">
      <c r="B4827" s="156" t="s">
        <v>2994</v>
      </c>
      <c r="C4827" s="160">
        <v>842453800.47000003</v>
      </c>
    </row>
    <row r="4828" spans="2:3">
      <c r="B4828" s="156" t="s">
        <v>2995</v>
      </c>
      <c r="C4828" s="160">
        <v>614270074.33999991</v>
      </c>
    </row>
    <row r="4829" spans="2:3">
      <c r="B4829" s="156" t="s">
        <v>2996</v>
      </c>
      <c r="C4829" s="160">
        <v>36466598.799999997</v>
      </c>
    </row>
    <row r="4830" spans="2:3">
      <c r="B4830" s="156" t="s">
        <v>2997</v>
      </c>
      <c r="C4830" s="160">
        <v>782292683.31999993</v>
      </c>
    </row>
    <row r="4831" spans="2:3">
      <c r="B4831" s="156" t="s">
        <v>2998</v>
      </c>
      <c r="C4831" s="160">
        <v>47351399.009999998</v>
      </c>
    </row>
    <row r="4832" spans="2:3">
      <c r="B4832" s="156" t="s">
        <v>2999</v>
      </c>
      <c r="C4832" s="160">
        <v>2929643.99</v>
      </c>
    </row>
    <row r="4833" spans="2:3">
      <c r="B4833" s="156" t="s">
        <v>3000</v>
      </c>
      <c r="C4833" s="160">
        <v>254262977.02999997</v>
      </c>
    </row>
    <row r="4834" spans="2:3">
      <c r="B4834" s="156" t="s">
        <v>3001</v>
      </c>
      <c r="C4834" s="160">
        <v>37627632.060000002</v>
      </c>
    </row>
    <row r="4835" spans="2:3">
      <c r="B4835" s="156" t="s">
        <v>3002</v>
      </c>
      <c r="C4835" s="160">
        <v>267491007.80000004</v>
      </c>
    </row>
    <row r="4836" spans="2:3">
      <c r="B4836" s="156" t="s">
        <v>3003</v>
      </c>
      <c r="C4836" s="160">
        <v>861063089.16999996</v>
      </c>
    </row>
    <row r="4837" spans="2:3">
      <c r="B4837" s="156" t="s">
        <v>3004</v>
      </c>
      <c r="C4837" s="160">
        <v>93677967.88000001</v>
      </c>
    </row>
    <row r="4838" spans="2:3">
      <c r="B4838" s="156" t="s">
        <v>3005</v>
      </c>
      <c r="C4838" s="160">
        <v>165402074.58999997</v>
      </c>
    </row>
    <row r="4839" spans="2:3">
      <c r="B4839" s="156" t="s">
        <v>3006</v>
      </c>
      <c r="C4839" s="160">
        <v>557561982</v>
      </c>
    </row>
    <row r="4840" spans="2:3">
      <c r="B4840" s="156" t="s">
        <v>3007</v>
      </c>
      <c r="C4840" s="160">
        <v>66176278.980000004</v>
      </c>
    </row>
    <row r="4841" spans="2:3">
      <c r="B4841" s="156" t="s">
        <v>3008</v>
      </c>
      <c r="C4841" s="160">
        <v>615735328.88</v>
      </c>
    </row>
    <row r="4842" spans="2:3">
      <c r="B4842" s="156" t="s">
        <v>3009</v>
      </c>
      <c r="C4842" s="160">
        <v>941055109.79999995</v>
      </c>
    </row>
    <row r="4843" spans="2:3">
      <c r="B4843" s="156" t="s">
        <v>3010</v>
      </c>
      <c r="C4843" s="160">
        <v>921231.84</v>
      </c>
    </row>
    <row r="4844" spans="2:3">
      <c r="B4844" s="156" t="s">
        <v>3011</v>
      </c>
      <c r="C4844" s="160">
        <v>2286060873.5399995</v>
      </c>
    </row>
    <row r="4845" spans="2:3">
      <c r="B4845" s="156" t="s">
        <v>3012</v>
      </c>
      <c r="C4845" s="160">
        <v>322998376.91000003</v>
      </c>
    </row>
    <row r="4846" spans="2:3">
      <c r="B4846" s="156" t="s">
        <v>3013</v>
      </c>
      <c r="C4846" s="160">
        <v>442559324.24000001</v>
      </c>
    </row>
    <row r="4847" spans="2:3">
      <c r="B4847" s="156" t="s">
        <v>3014</v>
      </c>
      <c r="C4847" s="160">
        <v>106131126.58000001</v>
      </c>
    </row>
    <row r="4848" spans="2:3">
      <c r="B4848" s="156" t="s">
        <v>3015</v>
      </c>
      <c r="C4848" s="160">
        <v>204295464.26999998</v>
      </c>
    </row>
    <row r="4849" spans="2:3">
      <c r="B4849" s="156" t="s">
        <v>3016</v>
      </c>
      <c r="C4849" s="160">
        <v>9308565.2599999998</v>
      </c>
    </row>
    <row r="4850" spans="2:3">
      <c r="B4850" s="156" t="s">
        <v>3017</v>
      </c>
      <c r="C4850" s="160">
        <v>743761427.83999991</v>
      </c>
    </row>
    <row r="4851" spans="2:3">
      <c r="B4851" s="156" t="s">
        <v>3018</v>
      </c>
      <c r="C4851" s="160">
        <v>280768.59000000003</v>
      </c>
    </row>
    <row r="4852" spans="2:3">
      <c r="B4852" s="156" t="s">
        <v>3019</v>
      </c>
      <c r="C4852" s="160">
        <v>139067018.89999998</v>
      </c>
    </row>
    <row r="4853" spans="2:3">
      <c r="B4853" s="156" t="s">
        <v>3020</v>
      </c>
      <c r="C4853" s="160">
        <v>501047</v>
      </c>
    </row>
    <row r="4854" spans="2:3">
      <c r="B4854" s="156" t="s">
        <v>3021</v>
      </c>
      <c r="C4854" s="160">
        <v>69984734.599999994</v>
      </c>
    </row>
    <row r="4855" spans="2:3">
      <c r="B4855" s="156" t="s">
        <v>3022</v>
      </c>
      <c r="C4855" s="160">
        <v>5816661.3600000003</v>
      </c>
    </row>
    <row r="4856" spans="2:3">
      <c r="B4856" s="156" t="s">
        <v>3023</v>
      </c>
      <c r="C4856" s="160">
        <v>374046948.14999998</v>
      </c>
    </row>
    <row r="4857" spans="2:3">
      <c r="B4857" s="156" t="s">
        <v>3024</v>
      </c>
      <c r="C4857" s="160">
        <v>374787228.29000002</v>
      </c>
    </row>
    <row r="4858" spans="2:3">
      <c r="B4858" s="156" t="s">
        <v>3025</v>
      </c>
      <c r="C4858" s="160">
        <v>19756548.369999997</v>
      </c>
    </row>
    <row r="4859" spans="2:3">
      <c r="B4859" s="156" t="s">
        <v>3026</v>
      </c>
      <c r="C4859" s="160">
        <v>1353644.05</v>
      </c>
    </row>
    <row r="4860" spans="2:3">
      <c r="B4860" s="156" t="s">
        <v>3027</v>
      </c>
      <c r="C4860" s="160">
        <v>126056146.66</v>
      </c>
    </row>
    <row r="4861" spans="2:3">
      <c r="B4861" s="156" t="s">
        <v>3028</v>
      </c>
      <c r="C4861" s="160">
        <v>34269019.189999998</v>
      </c>
    </row>
    <row r="4862" spans="2:3">
      <c r="B4862" s="156" t="s">
        <v>3029</v>
      </c>
      <c r="C4862" s="160">
        <v>860885515.38000011</v>
      </c>
    </row>
    <row r="4863" spans="2:3">
      <c r="B4863" s="156" t="s">
        <v>3030</v>
      </c>
      <c r="C4863" s="160">
        <v>25116952.089999996</v>
      </c>
    </row>
    <row r="4864" spans="2:3">
      <c r="B4864" s="156" t="s">
        <v>3031</v>
      </c>
      <c r="C4864" s="160">
        <v>204996361.50999999</v>
      </c>
    </row>
    <row r="4865" spans="2:3">
      <c r="B4865" s="156" t="s">
        <v>3032</v>
      </c>
      <c r="C4865" s="160">
        <v>43765417.969999999</v>
      </c>
    </row>
    <row r="4866" spans="2:3">
      <c r="B4866" s="156" t="s">
        <v>3033</v>
      </c>
      <c r="C4866" s="160">
        <v>697970818.69000006</v>
      </c>
    </row>
    <row r="4867" spans="2:3">
      <c r="B4867" s="156" t="s">
        <v>3034</v>
      </c>
      <c r="C4867" s="160">
        <v>83485142.269999981</v>
      </c>
    </row>
    <row r="4868" spans="2:3">
      <c r="B4868" s="156" t="s">
        <v>3035</v>
      </c>
      <c r="C4868" s="160">
        <v>403157637.25999999</v>
      </c>
    </row>
    <row r="4869" spans="2:3">
      <c r="B4869" s="156" t="s">
        <v>3036</v>
      </c>
      <c r="C4869" s="160">
        <v>130281321.21000001</v>
      </c>
    </row>
    <row r="4870" spans="2:3">
      <c r="B4870" s="156" t="s">
        <v>3037</v>
      </c>
      <c r="C4870" s="160">
        <v>193335632.70999998</v>
      </c>
    </row>
    <row r="4871" spans="2:3">
      <c r="B4871" s="156" t="s">
        <v>3038</v>
      </c>
      <c r="C4871" s="160">
        <v>770631856.46999991</v>
      </c>
    </row>
    <row r="4872" spans="2:3">
      <c r="B4872" s="156" t="s">
        <v>3039</v>
      </c>
      <c r="C4872" s="160">
        <v>49015471.520000003</v>
      </c>
    </row>
    <row r="4873" spans="2:3">
      <c r="B4873" s="156" t="s">
        <v>3040</v>
      </c>
      <c r="C4873" s="160">
        <v>1306067137.76</v>
      </c>
    </row>
    <row r="4874" spans="2:3">
      <c r="B4874" s="156" t="s">
        <v>3041</v>
      </c>
      <c r="C4874" s="160">
        <v>21972682.039999999</v>
      </c>
    </row>
    <row r="4875" spans="2:3">
      <c r="B4875" s="156" t="s">
        <v>3042</v>
      </c>
      <c r="C4875" s="160">
        <v>176668388.62</v>
      </c>
    </row>
    <row r="4876" spans="2:3">
      <c r="B4876" s="156" t="s">
        <v>3043</v>
      </c>
      <c r="C4876" s="160">
        <v>51897904.109999999</v>
      </c>
    </row>
    <row r="4877" spans="2:3">
      <c r="B4877" s="156" t="s">
        <v>3044</v>
      </c>
      <c r="C4877" s="160">
        <v>65372039.579999998</v>
      </c>
    </row>
    <row r="4878" spans="2:3">
      <c r="B4878" s="156" t="s">
        <v>3045</v>
      </c>
      <c r="C4878" s="160">
        <v>233848414.98000002</v>
      </c>
    </row>
    <row r="4879" spans="2:3">
      <c r="B4879" s="156" t="s">
        <v>3046</v>
      </c>
      <c r="C4879" s="160">
        <v>355416372.31</v>
      </c>
    </row>
    <row r="4880" spans="2:3">
      <c r="B4880" s="156" t="s">
        <v>3047</v>
      </c>
      <c r="C4880" s="160">
        <v>24838590.559999999</v>
      </c>
    </row>
    <row r="4881" spans="2:3">
      <c r="B4881" s="156" t="s">
        <v>3048</v>
      </c>
      <c r="C4881" s="160">
        <v>68889755.810000002</v>
      </c>
    </row>
    <row r="4882" spans="2:3">
      <c r="B4882" s="156" t="s">
        <v>3049</v>
      </c>
      <c r="C4882" s="160">
        <v>313542584.22000003</v>
      </c>
    </row>
    <row r="4883" spans="2:3">
      <c r="B4883" s="156" t="s">
        <v>3050</v>
      </c>
      <c r="C4883" s="160">
        <v>485527259.09000003</v>
      </c>
    </row>
    <row r="4884" spans="2:3">
      <c r="B4884" s="156" t="s">
        <v>3051</v>
      </c>
      <c r="C4884" s="160">
        <v>175582096.94000003</v>
      </c>
    </row>
    <row r="4885" spans="2:3">
      <c r="B4885" s="156" t="s">
        <v>3052</v>
      </c>
      <c r="C4885" s="160">
        <v>57818051.950000003</v>
      </c>
    </row>
    <row r="4886" spans="2:3">
      <c r="B4886" s="156" t="s">
        <v>3053</v>
      </c>
      <c r="C4886" s="160">
        <v>36994914.649999999</v>
      </c>
    </row>
    <row r="4887" spans="2:3">
      <c r="B4887" s="156" t="s">
        <v>3054</v>
      </c>
      <c r="C4887" s="160">
        <v>49509380.879999995</v>
      </c>
    </row>
    <row r="4888" spans="2:3">
      <c r="B4888" s="156" t="s">
        <v>3055</v>
      </c>
      <c r="C4888" s="160">
        <v>246244620.67000002</v>
      </c>
    </row>
    <row r="4889" spans="2:3">
      <c r="B4889" s="156" t="s">
        <v>3056</v>
      </c>
      <c r="C4889" s="160">
        <v>325077792.80000001</v>
      </c>
    </row>
    <row r="4890" spans="2:3">
      <c r="B4890" s="156" t="s">
        <v>3057</v>
      </c>
      <c r="C4890" s="160">
        <v>399602367.47000003</v>
      </c>
    </row>
    <row r="4891" spans="2:3">
      <c r="B4891" s="156" t="s">
        <v>3058</v>
      </c>
      <c r="C4891" s="160">
        <v>475575736.43999994</v>
      </c>
    </row>
    <row r="4892" spans="2:3">
      <c r="B4892" s="156" t="s">
        <v>3059</v>
      </c>
      <c r="C4892" s="160">
        <v>2202703890.1599998</v>
      </c>
    </row>
    <row r="4893" spans="2:3">
      <c r="B4893" s="156" t="s">
        <v>3060</v>
      </c>
      <c r="C4893" s="160">
        <v>5080791.3999999994</v>
      </c>
    </row>
    <row r="4894" spans="2:3">
      <c r="B4894" s="156" t="s">
        <v>3061</v>
      </c>
      <c r="C4894" s="160">
        <v>118846119.15000001</v>
      </c>
    </row>
    <row r="4895" spans="2:3">
      <c r="B4895" s="156" t="s">
        <v>3062</v>
      </c>
      <c r="C4895" s="160">
        <v>133793354.32000002</v>
      </c>
    </row>
    <row r="4896" spans="2:3">
      <c r="B4896" s="156" t="s">
        <v>3063</v>
      </c>
      <c r="C4896" s="160">
        <v>484921603.31</v>
      </c>
    </row>
    <row r="4897" spans="2:3">
      <c r="B4897" s="156" t="s">
        <v>3064</v>
      </c>
      <c r="C4897" s="160">
        <v>289604472.05000001</v>
      </c>
    </row>
    <row r="4898" spans="2:3">
      <c r="B4898" s="156" t="s">
        <v>3065</v>
      </c>
      <c r="C4898" s="160">
        <v>653737.75</v>
      </c>
    </row>
    <row r="4899" spans="2:3">
      <c r="B4899" s="156" t="s">
        <v>3066</v>
      </c>
      <c r="C4899" s="160">
        <v>3432927910.5399995</v>
      </c>
    </row>
    <row r="4900" spans="2:3">
      <c r="B4900" s="156" t="s">
        <v>3067</v>
      </c>
      <c r="C4900" s="160">
        <v>336774972.05999994</v>
      </c>
    </row>
    <row r="4901" spans="2:3">
      <c r="B4901" s="156" t="s">
        <v>3068</v>
      </c>
      <c r="C4901" s="160">
        <v>486487457.12</v>
      </c>
    </row>
    <row r="4902" spans="2:3">
      <c r="B4902" s="156" t="s">
        <v>3069</v>
      </c>
      <c r="C4902" s="160">
        <v>1502994.08</v>
      </c>
    </row>
    <row r="4903" spans="2:3">
      <c r="B4903" s="156" t="s">
        <v>3070</v>
      </c>
      <c r="C4903" s="160">
        <v>499584788.11000001</v>
      </c>
    </row>
    <row r="4904" spans="2:3">
      <c r="B4904" s="156" t="s">
        <v>3071</v>
      </c>
      <c r="C4904" s="160">
        <v>487709969.78000003</v>
      </c>
    </row>
    <row r="4905" spans="2:3">
      <c r="B4905" s="156" t="s">
        <v>3072</v>
      </c>
      <c r="C4905" s="160">
        <v>15079138.140000001</v>
      </c>
    </row>
    <row r="4906" spans="2:3">
      <c r="B4906" s="156" t="s">
        <v>3073</v>
      </c>
      <c r="C4906" s="160">
        <v>359147225.29999995</v>
      </c>
    </row>
    <row r="4907" spans="2:3">
      <c r="B4907" s="156" t="s">
        <v>3074</v>
      </c>
      <c r="C4907" s="160">
        <v>496620429.43999994</v>
      </c>
    </row>
    <row r="4908" spans="2:3">
      <c r="B4908" s="156" t="s">
        <v>3075</v>
      </c>
      <c r="C4908" s="160">
        <v>4377884.4800000004</v>
      </c>
    </row>
    <row r="4909" spans="2:3">
      <c r="B4909" s="156" t="s">
        <v>3076</v>
      </c>
      <c r="C4909" s="160">
        <v>1200676315.7199998</v>
      </c>
    </row>
    <row r="4910" spans="2:3">
      <c r="B4910" s="156" t="s">
        <v>3077</v>
      </c>
      <c r="C4910" s="160">
        <v>37388014.490000002</v>
      </c>
    </row>
    <row r="4911" spans="2:3">
      <c r="B4911" s="156" t="s">
        <v>3078</v>
      </c>
      <c r="C4911" s="160">
        <v>591155838.97000015</v>
      </c>
    </row>
    <row r="4912" spans="2:3">
      <c r="B4912" s="156" t="s">
        <v>3079</v>
      </c>
      <c r="C4912" s="160">
        <v>2550978.16</v>
      </c>
    </row>
    <row r="4913" spans="2:3">
      <c r="B4913" s="156" t="s">
        <v>3080</v>
      </c>
      <c r="C4913" s="160">
        <v>178195566.03999996</v>
      </c>
    </row>
    <row r="4914" spans="2:3">
      <c r="B4914" s="156" t="s">
        <v>3081</v>
      </c>
      <c r="C4914" s="160">
        <v>13000357.539999999</v>
      </c>
    </row>
    <row r="4915" spans="2:3">
      <c r="B4915" s="156" t="s">
        <v>3082</v>
      </c>
      <c r="C4915" s="160">
        <v>83439072.700000003</v>
      </c>
    </row>
    <row r="4916" spans="2:3">
      <c r="B4916" s="156" t="s">
        <v>3083</v>
      </c>
      <c r="C4916" s="160">
        <v>141566385.51000002</v>
      </c>
    </row>
    <row r="4917" spans="2:3">
      <c r="B4917" s="156" t="s">
        <v>3084</v>
      </c>
      <c r="C4917" s="160">
        <v>470025975.85999995</v>
      </c>
    </row>
    <row r="4918" spans="2:3">
      <c r="B4918" s="156" t="s">
        <v>3085</v>
      </c>
      <c r="C4918" s="160">
        <v>333595199.43999994</v>
      </c>
    </row>
    <row r="4919" spans="2:3">
      <c r="B4919" s="156" t="s">
        <v>3086</v>
      </c>
      <c r="C4919" s="160">
        <v>655130826.5</v>
      </c>
    </row>
    <row r="4920" spans="2:3">
      <c r="B4920" s="156" t="s">
        <v>3087</v>
      </c>
      <c r="C4920" s="160">
        <v>1382859699.0599999</v>
      </c>
    </row>
    <row r="4921" spans="2:3">
      <c r="B4921" s="156" t="s">
        <v>3088</v>
      </c>
      <c r="C4921" s="160">
        <v>10205230.949999999</v>
      </c>
    </row>
    <row r="4922" spans="2:3">
      <c r="B4922" s="156" t="s">
        <v>3089</v>
      </c>
      <c r="C4922" s="160">
        <v>1141233491.3300002</v>
      </c>
    </row>
    <row r="4923" spans="2:3">
      <c r="B4923" s="156" t="s">
        <v>3090</v>
      </c>
      <c r="C4923" s="160">
        <v>721590787.0999999</v>
      </c>
    </row>
    <row r="4924" spans="2:3">
      <c r="B4924" s="156" t="s">
        <v>3091</v>
      </c>
      <c r="C4924" s="160">
        <v>825246212.56999993</v>
      </c>
    </row>
    <row r="4925" spans="2:3">
      <c r="B4925" s="156" t="s">
        <v>3092</v>
      </c>
      <c r="C4925" s="160">
        <v>13882463.870000001</v>
      </c>
    </row>
    <row r="4926" spans="2:3">
      <c r="B4926" s="156" t="s">
        <v>3093</v>
      </c>
      <c r="C4926" s="160">
        <v>244021313.07999998</v>
      </c>
    </row>
    <row r="4927" spans="2:3">
      <c r="B4927" s="156" t="s">
        <v>3094</v>
      </c>
      <c r="C4927" s="160">
        <v>1468035650.8600001</v>
      </c>
    </row>
    <row r="4928" spans="2:3">
      <c r="B4928" s="156" t="s">
        <v>3095</v>
      </c>
      <c r="C4928" s="160">
        <v>1269608700.8299999</v>
      </c>
    </row>
    <row r="4929" spans="2:3">
      <c r="B4929" s="156" t="s">
        <v>3096</v>
      </c>
      <c r="C4929" s="160">
        <v>271209283.72000003</v>
      </c>
    </row>
    <row r="4930" spans="2:3">
      <c r="B4930" s="156" t="s">
        <v>3097</v>
      </c>
      <c r="C4930" s="160">
        <v>13076077.5</v>
      </c>
    </row>
    <row r="4931" spans="2:3">
      <c r="B4931" s="156" t="s">
        <v>3098</v>
      </c>
      <c r="C4931" s="160">
        <v>55255216.280000001</v>
      </c>
    </row>
    <row r="4932" spans="2:3">
      <c r="B4932" s="156" t="s">
        <v>3099</v>
      </c>
      <c r="C4932" s="160">
        <v>34063726.769999996</v>
      </c>
    </row>
    <row r="4933" spans="2:3">
      <c r="B4933" s="156" t="s">
        <v>3100</v>
      </c>
      <c r="C4933" s="160">
        <v>526099415.30000001</v>
      </c>
    </row>
    <row r="4934" spans="2:3">
      <c r="B4934" s="156" t="s">
        <v>3101</v>
      </c>
      <c r="C4934" s="160">
        <v>131863097.94999999</v>
      </c>
    </row>
    <row r="4935" spans="2:3">
      <c r="B4935" s="156" t="s">
        <v>3102</v>
      </c>
      <c r="C4935" s="160">
        <v>362591992.43000001</v>
      </c>
    </row>
    <row r="4936" spans="2:3">
      <c r="B4936" s="156" t="s">
        <v>3103</v>
      </c>
      <c r="C4936" s="160">
        <v>3640246.32</v>
      </c>
    </row>
    <row r="4937" spans="2:3">
      <c r="B4937" s="156" t="s">
        <v>3104</v>
      </c>
      <c r="C4937" s="160">
        <v>209485532.34</v>
      </c>
    </row>
    <row r="4938" spans="2:3">
      <c r="B4938" s="156" t="s">
        <v>3105</v>
      </c>
      <c r="C4938" s="160">
        <v>556472124.56999993</v>
      </c>
    </row>
    <row r="4939" spans="2:3">
      <c r="B4939" s="156" t="s">
        <v>3106</v>
      </c>
      <c r="C4939" s="160">
        <v>1094428167.45</v>
      </c>
    </row>
    <row r="4940" spans="2:3">
      <c r="B4940" s="156" t="s">
        <v>3107</v>
      </c>
      <c r="C4940" s="160">
        <v>9322292.9800000004</v>
      </c>
    </row>
    <row r="4941" spans="2:3">
      <c r="B4941" s="156" t="s">
        <v>3108</v>
      </c>
      <c r="C4941" s="160">
        <v>1294259485.1700003</v>
      </c>
    </row>
    <row r="4942" spans="2:3">
      <c r="B4942" s="156" t="s">
        <v>3109</v>
      </c>
      <c r="C4942" s="160">
        <v>28963783.200000003</v>
      </c>
    </row>
    <row r="4943" spans="2:3">
      <c r="B4943" s="156" t="s">
        <v>3110</v>
      </c>
      <c r="C4943" s="160">
        <v>8142860.8000000007</v>
      </c>
    </row>
    <row r="4944" spans="2:3">
      <c r="B4944" s="156" t="s">
        <v>3111</v>
      </c>
      <c r="C4944" s="160">
        <v>128196735.31</v>
      </c>
    </row>
    <row r="4945" spans="2:3">
      <c r="B4945" s="156" t="s">
        <v>3112</v>
      </c>
      <c r="C4945" s="160">
        <v>291225788.71000004</v>
      </c>
    </row>
    <row r="4946" spans="2:3">
      <c r="B4946" s="156" t="s">
        <v>3113</v>
      </c>
      <c r="C4946" s="160">
        <v>1135698302.3199999</v>
      </c>
    </row>
    <row r="4947" spans="2:3">
      <c r="B4947" s="156" t="s">
        <v>3114</v>
      </c>
      <c r="C4947" s="160">
        <v>79234168.030000001</v>
      </c>
    </row>
    <row r="4948" spans="2:3">
      <c r="B4948" s="156" t="s">
        <v>3115</v>
      </c>
      <c r="C4948" s="160">
        <v>1269222618.2</v>
      </c>
    </row>
    <row r="4949" spans="2:3">
      <c r="B4949" s="156" t="s">
        <v>3116</v>
      </c>
      <c r="C4949" s="163">
        <v>2914992.65</v>
      </c>
    </row>
    <row r="4950" spans="2:3">
      <c r="B4950" s="156" t="s">
        <v>3117</v>
      </c>
      <c r="C4950" s="163">
        <v>238573328.09000003</v>
      </c>
    </row>
    <row r="4951" spans="2:3">
      <c r="B4951" s="156" t="s">
        <v>3118</v>
      </c>
      <c r="C4951" s="163">
        <v>28748371.840000004</v>
      </c>
    </row>
    <row r="4952" spans="2:3">
      <c r="B4952" s="156" t="s">
        <v>3119</v>
      </c>
      <c r="C4952" s="163">
        <v>203985253.37</v>
      </c>
    </row>
    <row r="4953" spans="2:3">
      <c r="B4953" s="156" t="s">
        <v>3120</v>
      </c>
      <c r="C4953" s="163">
        <v>1864919051.5999999</v>
      </c>
    </row>
    <row r="4954" spans="2:3">
      <c r="B4954" s="156" t="s">
        <v>3121</v>
      </c>
      <c r="C4954" s="163">
        <v>1738480967.6199999</v>
      </c>
    </row>
    <row r="4955" spans="2:3">
      <c r="B4955" s="156" t="s">
        <v>3122</v>
      </c>
      <c r="C4955" s="163">
        <v>112038693.14000002</v>
      </c>
    </row>
    <row r="4956" spans="2:3">
      <c r="B4956" s="156" t="s">
        <v>3123</v>
      </c>
      <c r="C4956" s="163">
        <v>13180896.41</v>
      </c>
    </row>
    <row r="4957" spans="2:3">
      <c r="B4957" s="156" t="s">
        <v>3124</v>
      </c>
      <c r="C4957" s="163">
        <v>1517334932.8499999</v>
      </c>
    </row>
    <row r="4958" spans="2:3">
      <c r="B4958" s="156" t="s">
        <v>3125</v>
      </c>
      <c r="C4958" s="163">
        <v>187103027.24999997</v>
      </c>
    </row>
    <row r="4959" spans="2:3">
      <c r="B4959" s="156" t="s">
        <v>3126</v>
      </c>
      <c r="C4959" s="163">
        <v>6950141.0700000003</v>
      </c>
    </row>
    <row r="4960" spans="2:3">
      <c r="B4960" s="156" t="s">
        <v>3127</v>
      </c>
      <c r="C4960" s="163">
        <v>243249699.06999999</v>
      </c>
    </row>
    <row r="4961" spans="2:3">
      <c r="B4961" s="156" t="s">
        <v>3128</v>
      </c>
      <c r="C4961" s="163">
        <v>1385536832.0200002</v>
      </c>
    </row>
    <row r="4962" spans="2:3">
      <c r="B4962" s="156" t="s">
        <v>3129</v>
      </c>
      <c r="C4962" s="163">
        <v>621796641.53999996</v>
      </c>
    </row>
    <row r="4963" spans="2:3">
      <c r="B4963" s="156" t="s">
        <v>3130</v>
      </c>
      <c r="C4963" s="163">
        <v>2634586324.3600001</v>
      </c>
    </row>
    <row r="4964" spans="2:3">
      <c r="B4964" s="156" t="s">
        <v>3131</v>
      </c>
      <c r="C4964" s="163">
        <v>152514177.93000001</v>
      </c>
    </row>
    <row r="4965" spans="2:3">
      <c r="B4965" s="156" t="s">
        <v>3132</v>
      </c>
      <c r="C4965" s="163">
        <v>1387394196.6199999</v>
      </c>
    </row>
    <row r="4966" spans="2:3">
      <c r="B4966" s="156" t="s">
        <v>3133</v>
      </c>
      <c r="C4966" s="163">
        <v>8343806.6699999999</v>
      </c>
    </row>
    <row r="4967" spans="2:3">
      <c r="B4967" s="156" t="s">
        <v>3134</v>
      </c>
      <c r="C4967" s="163">
        <v>919854038.37</v>
      </c>
    </row>
    <row r="4968" spans="2:3">
      <c r="B4968" s="156" t="s">
        <v>3135</v>
      </c>
      <c r="C4968" s="163">
        <v>27956178.82</v>
      </c>
    </row>
    <row r="4969" spans="2:3">
      <c r="B4969" s="156" t="s">
        <v>3136</v>
      </c>
      <c r="C4969" s="163">
        <v>504731.44</v>
      </c>
    </row>
    <row r="4970" spans="2:3">
      <c r="B4970" s="156" t="s">
        <v>3137</v>
      </c>
      <c r="C4970" s="163">
        <v>1160395842.04</v>
      </c>
    </row>
    <row r="4971" spans="2:3">
      <c r="B4971" s="156" t="s">
        <v>3138</v>
      </c>
      <c r="C4971" s="163">
        <v>518699452.52999997</v>
      </c>
    </row>
    <row r="4972" spans="2:3">
      <c r="B4972" s="156" t="s">
        <v>3139</v>
      </c>
      <c r="C4972" s="163">
        <v>138014059.92000002</v>
      </c>
    </row>
    <row r="4973" spans="2:3">
      <c r="B4973" s="156" t="s">
        <v>3140</v>
      </c>
      <c r="C4973" s="163">
        <v>35151308.460000001</v>
      </c>
    </row>
    <row r="4974" spans="2:3">
      <c r="B4974" s="156" t="s">
        <v>3141</v>
      </c>
      <c r="C4974" s="163">
        <v>651637819.75999999</v>
      </c>
    </row>
    <row r="4975" spans="2:3">
      <c r="B4975" s="156" t="s">
        <v>3142</v>
      </c>
      <c r="C4975" s="163">
        <v>327111857.85000008</v>
      </c>
    </row>
    <row r="4976" spans="2:3">
      <c r="B4976" s="156" t="s">
        <v>3143</v>
      </c>
      <c r="C4976" s="163">
        <v>30005074.93</v>
      </c>
    </row>
    <row r="4977" spans="2:3">
      <c r="B4977" s="156" t="s">
        <v>3144</v>
      </c>
      <c r="C4977" s="163">
        <v>279529325.71999997</v>
      </c>
    </row>
    <row r="4978" spans="2:3">
      <c r="B4978" s="156" t="s">
        <v>3145</v>
      </c>
      <c r="C4978" s="163">
        <v>432273293.14999998</v>
      </c>
    </row>
    <row r="4979" spans="2:3">
      <c r="B4979" s="156" t="s">
        <v>3146</v>
      </c>
      <c r="C4979" s="163">
        <v>1374578.4100000001</v>
      </c>
    </row>
    <row r="4980" spans="2:3">
      <c r="B4980" s="156" t="s">
        <v>3147</v>
      </c>
      <c r="C4980" s="163">
        <v>52501153.410000004</v>
      </c>
    </row>
    <row r="4981" spans="2:3">
      <c r="B4981" s="156" t="s">
        <v>3148</v>
      </c>
      <c r="C4981" s="163">
        <v>183612363.48000002</v>
      </c>
    </row>
    <row r="4982" spans="2:3">
      <c r="B4982" s="156" t="s">
        <v>3149</v>
      </c>
      <c r="C4982" s="163">
        <v>1900822.59</v>
      </c>
    </row>
    <row r="4983" spans="2:3">
      <c r="B4983" s="156" t="s">
        <v>3150</v>
      </c>
      <c r="C4983" s="163">
        <v>137643773.81999999</v>
      </c>
    </row>
    <row r="4984" spans="2:3">
      <c r="B4984" s="156" t="s">
        <v>3151</v>
      </c>
      <c r="C4984" s="163">
        <v>62369359.280000001</v>
      </c>
    </row>
    <row r="4985" spans="2:3">
      <c r="B4985" s="156" t="s">
        <v>3152</v>
      </c>
      <c r="C4985" s="163">
        <v>160372328.97999999</v>
      </c>
    </row>
    <row r="4986" spans="2:3">
      <c r="B4986" s="156" t="s">
        <v>3153</v>
      </c>
      <c r="C4986" s="163">
        <v>348319259.93000007</v>
      </c>
    </row>
    <row r="4987" spans="2:3">
      <c r="B4987" s="156" t="s">
        <v>3154</v>
      </c>
      <c r="C4987" s="163">
        <v>46237761.459999993</v>
      </c>
    </row>
    <row r="4988" spans="2:3">
      <c r="B4988" s="156" t="s">
        <v>3155</v>
      </c>
      <c r="C4988" s="163">
        <v>877097522.96999991</v>
      </c>
    </row>
    <row r="4989" spans="2:3">
      <c r="B4989" s="156" t="s">
        <v>3156</v>
      </c>
      <c r="C4989" s="163">
        <v>70687214.539999992</v>
      </c>
    </row>
    <row r="4990" spans="2:3">
      <c r="B4990" s="156" t="s">
        <v>3157</v>
      </c>
      <c r="C4990" s="163">
        <v>432850915.12</v>
      </c>
    </row>
    <row r="4991" spans="2:3">
      <c r="B4991" s="156" t="s">
        <v>3158</v>
      </c>
      <c r="C4991" s="163">
        <v>785129214.96000004</v>
      </c>
    </row>
    <row r="4992" spans="2:3">
      <c r="B4992" s="156" t="s">
        <v>3159</v>
      </c>
      <c r="C4992" s="163">
        <v>14546187.530000001</v>
      </c>
    </row>
    <row r="4993" spans="2:3">
      <c r="B4993" s="156" t="s">
        <v>3160</v>
      </c>
      <c r="C4993" s="163">
        <v>89896651.74000001</v>
      </c>
    </row>
    <row r="4994" spans="2:3">
      <c r="B4994" s="156" t="s">
        <v>3161</v>
      </c>
      <c r="C4994" s="163">
        <v>759128060.28000009</v>
      </c>
    </row>
    <row r="4995" spans="2:3">
      <c r="B4995" s="156" t="s">
        <v>3162</v>
      </c>
      <c r="C4995" s="163">
        <v>337796517.51999992</v>
      </c>
    </row>
    <row r="4996" spans="2:3">
      <c r="B4996" s="156" t="s">
        <v>3163</v>
      </c>
      <c r="C4996" s="163">
        <v>997883.49</v>
      </c>
    </row>
    <row r="4997" spans="2:3">
      <c r="B4997" s="156" t="s">
        <v>3164</v>
      </c>
      <c r="C4997" s="163">
        <v>16297492.92</v>
      </c>
    </row>
    <row r="4998" spans="2:3">
      <c r="B4998" s="156" t="s">
        <v>3165</v>
      </c>
      <c r="C4998" s="163">
        <v>6461138.9900000002</v>
      </c>
    </row>
    <row r="4999" spans="2:3">
      <c r="B4999" s="156" t="s">
        <v>3166</v>
      </c>
      <c r="C4999" s="163">
        <v>92089572.150000006</v>
      </c>
    </row>
    <row r="5000" spans="2:3">
      <c r="B5000" s="156" t="s">
        <v>3167</v>
      </c>
      <c r="C5000" s="163">
        <v>454290347.75999999</v>
      </c>
    </row>
    <row r="5001" spans="2:3">
      <c r="B5001" s="156" t="s">
        <v>3168</v>
      </c>
      <c r="C5001" s="163">
        <v>81851270.320000008</v>
      </c>
    </row>
    <row r="5002" spans="2:3">
      <c r="B5002" s="156" t="s">
        <v>3169</v>
      </c>
      <c r="C5002" s="163">
        <v>9000692</v>
      </c>
    </row>
    <row r="5003" spans="2:3">
      <c r="B5003" s="156" t="s">
        <v>3170</v>
      </c>
      <c r="C5003" s="163">
        <v>257795642.51999998</v>
      </c>
    </row>
    <row r="5004" spans="2:3">
      <c r="B5004" s="156" t="s">
        <v>3171</v>
      </c>
      <c r="C5004" s="163">
        <v>7395136.5599999996</v>
      </c>
    </row>
    <row r="5005" spans="2:3">
      <c r="B5005" s="156" t="s">
        <v>3172</v>
      </c>
      <c r="C5005" s="163">
        <v>46845424.29999999</v>
      </c>
    </row>
    <row r="5006" spans="2:3">
      <c r="B5006" s="156" t="s">
        <v>3173</v>
      </c>
      <c r="C5006" s="163">
        <v>740956422.92999983</v>
      </c>
    </row>
    <row r="5007" spans="2:3">
      <c r="B5007" s="156" t="s">
        <v>3174</v>
      </c>
      <c r="C5007" s="163">
        <v>11017152</v>
      </c>
    </row>
    <row r="5008" spans="2:3">
      <c r="B5008" s="156" t="s">
        <v>3175</v>
      </c>
      <c r="C5008" s="163">
        <v>143275519.00999999</v>
      </c>
    </row>
    <row r="5009" spans="2:3">
      <c r="B5009" s="156" t="s">
        <v>3176</v>
      </c>
      <c r="C5009" s="163">
        <v>1627948088.1500001</v>
      </c>
    </row>
    <row r="5010" spans="2:3">
      <c r="B5010" s="156" t="s">
        <v>3177</v>
      </c>
      <c r="C5010" s="163">
        <v>594845094.27999997</v>
      </c>
    </row>
    <row r="5011" spans="2:3">
      <c r="B5011" s="156" t="s">
        <v>3178</v>
      </c>
      <c r="C5011" s="163">
        <v>2448151809.46</v>
      </c>
    </row>
    <row r="5012" spans="2:3">
      <c r="B5012" s="156" t="s">
        <v>3179</v>
      </c>
      <c r="C5012" s="163">
        <v>491432709.85999995</v>
      </c>
    </row>
    <row r="5013" spans="2:3">
      <c r="B5013" s="156" t="s">
        <v>3180</v>
      </c>
      <c r="C5013" s="163">
        <v>113380870.35999998</v>
      </c>
    </row>
    <row r="5014" spans="2:3">
      <c r="B5014" s="156" t="s">
        <v>3181</v>
      </c>
      <c r="C5014" s="163">
        <v>153260436.09</v>
      </c>
    </row>
    <row r="5015" spans="2:3">
      <c r="B5015" s="156" t="s">
        <v>3182</v>
      </c>
      <c r="C5015" s="163">
        <v>2459690426.1999998</v>
      </c>
    </row>
    <row r="5016" spans="2:3">
      <c r="B5016" s="156" t="s">
        <v>3183</v>
      </c>
      <c r="C5016" s="163">
        <v>1184306520.4199998</v>
      </c>
    </row>
    <row r="5017" spans="2:3">
      <c r="B5017" s="156" t="s">
        <v>3184</v>
      </c>
      <c r="C5017" s="163">
        <v>234555095.38999999</v>
      </c>
    </row>
    <row r="5018" spans="2:3">
      <c r="B5018" s="156" t="s">
        <v>3185</v>
      </c>
      <c r="C5018" s="163">
        <v>946675024.87</v>
      </c>
    </row>
    <row r="5019" spans="2:3">
      <c r="B5019" s="156" t="s">
        <v>3186</v>
      </c>
      <c r="C5019" s="163">
        <v>529844433.94000006</v>
      </c>
    </row>
    <row r="5020" spans="2:3">
      <c r="B5020" s="156" t="s">
        <v>3187</v>
      </c>
      <c r="C5020" s="163">
        <v>24048522.370000001</v>
      </c>
    </row>
    <row r="5021" spans="2:3">
      <c r="B5021" s="156" t="s">
        <v>3188</v>
      </c>
      <c r="C5021" s="163">
        <v>352509129.49000001</v>
      </c>
    </row>
    <row r="5022" spans="2:3">
      <c r="B5022" s="156" t="s">
        <v>3189</v>
      </c>
      <c r="C5022" s="163">
        <v>167151388.03</v>
      </c>
    </row>
    <row r="5023" spans="2:3">
      <c r="B5023" s="156" t="s">
        <v>3190</v>
      </c>
      <c r="C5023" s="163">
        <v>1209733746.71</v>
      </c>
    </row>
    <row r="5024" spans="2:3">
      <c r="B5024" s="156" t="s">
        <v>3191</v>
      </c>
      <c r="C5024" s="163">
        <v>444517117.38999999</v>
      </c>
    </row>
    <row r="5025" spans="2:3">
      <c r="B5025" s="156" t="s">
        <v>3192</v>
      </c>
      <c r="C5025" s="163">
        <v>289143884.84999996</v>
      </c>
    </row>
    <row r="5026" spans="2:3">
      <c r="B5026" s="156" t="s">
        <v>3193</v>
      </c>
      <c r="C5026" s="163">
        <v>3315300170.5</v>
      </c>
    </row>
    <row r="5027" spans="2:3">
      <c r="B5027" s="156" t="s">
        <v>3194</v>
      </c>
      <c r="C5027" s="163">
        <v>489662019.84999996</v>
      </c>
    </row>
    <row r="5028" spans="2:3">
      <c r="B5028" s="156" t="s">
        <v>3195</v>
      </c>
      <c r="C5028" s="163">
        <v>67098528.820000008</v>
      </c>
    </row>
    <row r="5029" spans="2:3">
      <c r="B5029" s="156" t="s">
        <v>3196</v>
      </c>
      <c r="C5029" s="163">
        <v>82772102.950000003</v>
      </c>
    </row>
    <row r="5030" spans="2:3">
      <c r="B5030" s="156" t="s">
        <v>3197</v>
      </c>
      <c r="C5030" s="163">
        <v>288121007.27999997</v>
      </c>
    </row>
    <row r="5031" spans="2:3">
      <c r="B5031" s="156" t="s">
        <v>3198</v>
      </c>
      <c r="C5031" s="163">
        <v>357192452.60000002</v>
      </c>
    </row>
    <row r="5032" spans="2:3">
      <c r="B5032" s="156" t="s">
        <v>3199</v>
      </c>
      <c r="C5032" s="163">
        <v>289001972.56</v>
      </c>
    </row>
    <row r="5033" spans="2:3">
      <c r="B5033" s="156" t="s">
        <v>3200</v>
      </c>
      <c r="C5033" s="163">
        <v>15009320.08</v>
      </c>
    </row>
    <row r="5034" spans="2:3">
      <c r="B5034" s="156" t="s">
        <v>3201</v>
      </c>
      <c r="C5034" s="163">
        <v>564537205.82000005</v>
      </c>
    </row>
    <row r="5035" spans="2:3">
      <c r="B5035" s="156" t="s">
        <v>3202</v>
      </c>
      <c r="C5035" s="163">
        <v>2372768461.2800002</v>
      </c>
    </row>
    <row r="5036" spans="2:3">
      <c r="B5036" s="156" t="s">
        <v>3203</v>
      </c>
      <c r="C5036" s="163">
        <v>58193155.209999993</v>
      </c>
    </row>
    <row r="5037" spans="2:3">
      <c r="B5037" s="156" t="s">
        <v>3204</v>
      </c>
      <c r="C5037" s="163">
        <v>199928399</v>
      </c>
    </row>
    <row r="5038" spans="2:3">
      <c r="B5038" s="156" t="s">
        <v>3205</v>
      </c>
      <c r="C5038" s="163">
        <v>4271827.29</v>
      </c>
    </row>
    <row r="5039" spans="2:3">
      <c r="B5039" s="156" t="s">
        <v>3206</v>
      </c>
      <c r="C5039" s="163">
        <v>951337844.97000015</v>
      </c>
    </row>
    <row r="5040" spans="2:3">
      <c r="B5040" s="156" t="s">
        <v>3207</v>
      </c>
      <c r="C5040" s="163">
        <v>15901428.35</v>
      </c>
    </row>
    <row r="5041" spans="2:3">
      <c r="B5041" s="156" t="s">
        <v>3208</v>
      </c>
      <c r="C5041" s="163">
        <v>467216367.24000007</v>
      </c>
    </row>
    <row r="5042" spans="2:3">
      <c r="B5042" s="156" t="s">
        <v>3209</v>
      </c>
      <c r="C5042" s="163">
        <v>335230337.18000001</v>
      </c>
    </row>
    <row r="5043" spans="2:3">
      <c r="B5043" s="156" t="s">
        <v>3210</v>
      </c>
      <c r="C5043" s="163">
        <v>17113667.620000001</v>
      </c>
    </row>
    <row r="5044" spans="2:3">
      <c r="B5044" s="156" t="s">
        <v>3211</v>
      </c>
      <c r="C5044" s="163">
        <v>251854227.31</v>
      </c>
    </row>
    <row r="5045" spans="2:3">
      <c r="B5045" s="156" t="s">
        <v>3212</v>
      </c>
      <c r="C5045" s="163">
        <v>11360114.949999999</v>
      </c>
    </row>
    <row r="5046" spans="2:3">
      <c r="B5046" s="156" t="s">
        <v>3213</v>
      </c>
      <c r="C5046" s="163">
        <v>969558309.45000017</v>
      </c>
    </row>
    <row r="5047" spans="2:3">
      <c r="B5047" s="156" t="s">
        <v>3214</v>
      </c>
      <c r="C5047" s="163">
        <v>240286727.03</v>
      </c>
    </row>
    <row r="5048" spans="2:3">
      <c r="B5048" s="156" t="s">
        <v>3215</v>
      </c>
      <c r="C5048" s="163">
        <v>15884004.209999999</v>
      </c>
    </row>
    <row r="5049" spans="2:3">
      <c r="B5049" s="156" t="s">
        <v>3216</v>
      </c>
      <c r="C5049" s="163">
        <v>555568723.03999996</v>
      </c>
    </row>
    <row r="5050" spans="2:3">
      <c r="B5050" s="156" t="s">
        <v>3217</v>
      </c>
      <c r="C5050" s="163">
        <v>2621584.88</v>
      </c>
    </row>
    <row r="5051" spans="2:3">
      <c r="B5051" s="156" t="s">
        <v>3218</v>
      </c>
      <c r="C5051" s="163">
        <v>545252406.38</v>
      </c>
    </row>
    <row r="5052" spans="2:3">
      <c r="B5052" s="156" t="s">
        <v>3219</v>
      </c>
      <c r="C5052" s="163">
        <v>4345150.71</v>
      </c>
    </row>
    <row r="5053" spans="2:3">
      <c r="B5053" s="156" t="s">
        <v>3220</v>
      </c>
      <c r="C5053" s="163">
        <v>782002216.55999994</v>
      </c>
    </row>
    <row r="5054" spans="2:3">
      <c r="B5054" s="156" t="s">
        <v>3221</v>
      </c>
      <c r="C5054" s="163">
        <v>360294943.21000004</v>
      </c>
    </row>
    <row r="5055" spans="2:3">
      <c r="B5055" s="156" t="s">
        <v>3222</v>
      </c>
      <c r="C5055" s="163">
        <v>2129694420.2599998</v>
      </c>
    </row>
    <row r="5056" spans="2:3">
      <c r="B5056" s="156" t="s">
        <v>3223</v>
      </c>
      <c r="C5056" s="163">
        <v>147056113.79000002</v>
      </c>
    </row>
    <row r="5057" spans="2:3">
      <c r="B5057" s="156" t="s">
        <v>3224</v>
      </c>
      <c r="C5057" s="163">
        <v>330815859.36000007</v>
      </c>
    </row>
    <row r="5058" spans="2:3">
      <c r="B5058" s="156" t="s">
        <v>3225</v>
      </c>
      <c r="C5058" s="163">
        <v>14072859.290000001</v>
      </c>
    </row>
    <row r="5059" spans="2:3">
      <c r="B5059" s="156" t="s">
        <v>3226</v>
      </c>
      <c r="C5059" s="163">
        <v>443257787.40000004</v>
      </c>
    </row>
    <row r="5060" spans="2:3">
      <c r="B5060" s="156" t="s">
        <v>3227</v>
      </c>
      <c r="C5060" s="163">
        <v>2251982184.7600002</v>
      </c>
    </row>
    <row r="5061" spans="2:3">
      <c r="B5061" s="156" t="s">
        <v>3228</v>
      </c>
      <c r="C5061" s="163">
        <v>68631476.109999999</v>
      </c>
    </row>
    <row r="5062" spans="2:3">
      <c r="B5062" s="156" t="s">
        <v>3229</v>
      </c>
      <c r="C5062" s="163">
        <v>93771568.099999994</v>
      </c>
    </row>
    <row r="5063" spans="2:3">
      <c r="B5063" s="156" t="s">
        <v>3230</v>
      </c>
      <c r="C5063" s="163">
        <v>414138648.32999998</v>
      </c>
    </row>
    <row r="5064" spans="2:3">
      <c r="B5064" s="156" t="s">
        <v>3231</v>
      </c>
      <c r="C5064" s="163">
        <v>352836989.58999991</v>
      </c>
    </row>
    <row r="5065" spans="2:3">
      <c r="B5065" s="156" t="s">
        <v>3232</v>
      </c>
      <c r="C5065" s="163">
        <v>3429965.83</v>
      </c>
    </row>
    <row r="5066" spans="2:3">
      <c r="B5066" s="156" t="s">
        <v>3233</v>
      </c>
      <c r="C5066" s="163">
        <v>76163033.909999996</v>
      </c>
    </row>
    <row r="5067" spans="2:3">
      <c r="B5067" s="156" t="s">
        <v>3234</v>
      </c>
      <c r="C5067" s="163">
        <v>620319579.99000013</v>
      </c>
    </row>
    <row r="5068" spans="2:3">
      <c r="B5068" s="156" t="s">
        <v>3235</v>
      </c>
      <c r="C5068" s="163">
        <v>118011508.76000001</v>
      </c>
    </row>
    <row r="5069" spans="2:3">
      <c r="B5069" s="156" t="s">
        <v>3236</v>
      </c>
      <c r="C5069" s="163">
        <v>599415531.40999997</v>
      </c>
    </row>
    <row r="5070" spans="2:3">
      <c r="B5070" s="156" t="s">
        <v>3237</v>
      </c>
      <c r="C5070" s="163">
        <v>26898395.470000003</v>
      </c>
    </row>
    <row r="5071" spans="2:3">
      <c r="B5071" s="156" t="s">
        <v>3238</v>
      </c>
      <c r="C5071" s="163">
        <v>217766543.26999998</v>
      </c>
    </row>
    <row r="5072" spans="2:3">
      <c r="B5072" s="156" t="s">
        <v>3239</v>
      </c>
      <c r="C5072" s="163">
        <v>113463664.59</v>
      </c>
    </row>
    <row r="5073" spans="2:3">
      <c r="B5073" s="156" t="s">
        <v>3240</v>
      </c>
      <c r="C5073" s="163">
        <v>267784085.41999996</v>
      </c>
    </row>
    <row r="5074" spans="2:3">
      <c r="B5074" s="156" t="s">
        <v>3241</v>
      </c>
      <c r="C5074" s="163">
        <v>437120.5</v>
      </c>
    </row>
    <row r="5075" spans="2:3">
      <c r="B5075" s="156" t="s">
        <v>3242</v>
      </c>
      <c r="C5075" s="163">
        <v>4832780</v>
      </c>
    </row>
    <row r="5076" spans="2:3">
      <c r="B5076" s="156" t="s">
        <v>3243</v>
      </c>
      <c r="C5076" s="163">
        <v>1264664084.9000001</v>
      </c>
    </row>
    <row r="5077" spans="2:3">
      <c r="B5077" s="156" t="s">
        <v>3244</v>
      </c>
      <c r="C5077" s="163">
        <v>3138985.4</v>
      </c>
    </row>
    <row r="5078" spans="2:3">
      <c r="B5078" s="156" t="s">
        <v>3245</v>
      </c>
      <c r="C5078" s="163">
        <v>150516204.22999999</v>
      </c>
    </row>
    <row r="5079" spans="2:3">
      <c r="B5079" s="156" t="s">
        <v>3246</v>
      </c>
      <c r="C5079" s="163">
        <v>516833161.70999998</v>
      </c>
    </row>
    <row r="5080" spans="2:3">
      <c r="B5080" s="156" t="s">
        <v>3247</v>
      </c>
      <c r="C5080" s="163">
        <v>170221432.49000004</v>
      </c>
    </row>
    <row r="5081" spans="2:3">
      <c r="B5081" s="156" t="s">
        <v>3248</v>
      </c>
      <c r="C5081" s="163">
        <v>251190768.61000007</v>
      </c>
    </row>
    <row r="5082" spans="2:3">
      <c r="B5082" s="156" t="s">
        <v>3249</v>
      </c>
      <c r="C5082" s="163">
        <v>1961118.59</v>
      </c>
    </row>
    <row r="5083" spans="2:3">
      <c r="B5083" s="156" t="s">
        <v>3250</v>
      </c>
      <c r="C5083" s="163">
        <v>558042117.01999998</v>
      </c>
    </row>
    <row r="5084" spans="2:3">
      <c r="B5084" s="156" t="s">
        <v>3251</v>
      </c>
      <c r="C5084" s="163">
        <v>264936469.38999993</v>
      </c>
    </row>
    <row r="5085" spans="2:3">
      <c r="B5085" s="156" t="s">
        <v>3252</v>
      </c>
      <c r="C5085" s="163">
        <v>90295491.939999998</v>
      </c>
    </row>
    <row r="5086" spans="2:3">
      <c r="B5086" s="156" t="s">
        <v>3253</v>
      </c>
      <c r="C5086" s="163">
        <v>37908991.469999999</v>
      </c>
    </row>
    <row r="5087" spans="2:3">
      <c r="B5087" s="156" t="s">
        <v>3254</v>
      </c>
      <c r="C5087" s="163">
        <v>58329957.190000005</v>
      </c>
    </row>
    <row r="5088" spans="2:3">
      <c r="B5088" s="156" t="s">
        <v>3255</v>
      </c>
      <c r="C5088" s="163">
        <v>10863986.700000001</v>
      </c>
    </row>
    <row r="5089" spans="2:3">
      <c r="B5089" s="156" t="s">
        <v>3256</v>
      </c>
      <c r="C5089" s="163">
        <v>61385686.529999994</v>
      </c>
    </row>
    <row r="5090" spans="2:3">
      <c r="B5090" s="156" t="s">
        <v>3257</v>
      </c>
      <c r="C5090" s="163">
        <v>241317357.29999998</v>
      </c>
    </row>
    <row r="5091" spans="2:3">
      <c r="B5091" s="156" t="s">
        <v>3258</v>
      </c>
      <c r="C5091" s="163">
        <v>229433929.23999998</v>
      </c>
    </row>
    <row r="5092" spans="2:3">
      <c r="B5092" s="156" t="s">
        <v>3259</v>
      </c>
      <c r="C5092" s="163">
        <v>958196720.13</v>
      </c>
    </row>
    <row r="5093" spans="2:3">
      <c r="B5093" s="156" t="s">
        <v>3260</v>
      </c>
      <c r="C5093" s="163">
        <v>56716885.959999993</v>
      </c>
    </row>
    <row r="5094" spans="2:3">
      <c r="B5094" s="156" t="s">
        <v>3261</v>
      </c>
      <c r="C5094" s="163">
        <v>502575724.10000002</v>
      </c>
    </row>
    <row r="5095" spans="2:3">
      <c r="B5095" s="156" t="s">
        <v>3262</v>
      </c>
      <c r="C5095" s="163">
        <v>151528816.19999999</v>
      </c>
    </row>
    <row r="5096" spans="2:3">
      <c r="B5096" s="156" t="s">
        <v>3263</v>
      </c>
      <c r="C5096" s="163">
        <v>2543053440.7800002</v>
      </c>
    </row>
    <row r="5097" spans="2:3">
      <c r="B5097" s="156" t="s">
        <v>3264</v>
      </c>
      <c r="C5097" s="163">
        <v>42378191.359999999</v>
      </c>
    </row>
    <row r="5098" spans="2:3">
      <c r="B5098" s="156" t="s">
        <v>3265</v>
      </c>
      <c r="C5098" s="163">
        <v>116201413.19</v>
      </c>
    </row>
    <row r="5099" spans="2:3">
      <c r="B5099" s="156" t="s">
        <v>3266</v>
      </c>
      <c r="C5099" s="163">
        <v>6005354.0800000001</v>
      </c>
    </row>
    <row r="5100" spans="2:3">
      <c r="B5100" s="156" t="s">
        <v>3267</v>
      </c>
      <c r="C5100" s="163">
        <v>317418129.05000001</v>
      </c>
    </row>
    <row r="5101" spans="2:3">
      <c r="B5101" s="156" t="s">
        <v>3268</v>
      </c>
      <c r="C5101" s="163">
        <v>7456167.9700000007</v>
      </c>
    </row>
    <row r="5102" spans="2:3">
      <c r="B5102" s="156" t="s">
        <v>3072</v>
      </c>
      <c r="C5102" s="163">
        <v>1039003585.7999998</v>
      </c>
    </row>
    <row r="5103" spans="2:3">
      <c r="B5103" s="156" t="s">
        <v>3269</v>
      </c>
      <c r="C5103" s="163">
        <v>59694684.189999998</v>
      </c>
    </row>
    <row r="5104" spans="2:3">
      <c r="B5104" s="156" t="s">
        <v>3270</v>
      </c>
      <c r="C5104" s="163">
        <v>367788794.23000002</v>
      </c>
    </row>
    <row r="5105" spans="2:3">
      <c r="B5105" s="156" t="s">
        <v>3271</v>
      </c>
      <c r="C5105" s="163">
        <v>36165823.969999999</v>
      </c>
    </row>
    <row r="5106" spans="2:3">
      <c r="B5106" s="156" t="s">
        <v>3272</v>
      </c>
      <c r="C5106" s="163">
        <v>1143741787.8</v>
      </c>
    </row>
    <row r="5107" spans="2:3">
      <c r="B5107" s="156" t="s">
        <v>3273</v>
      </c>
      <c r="C5107" s="163">
        <v>191478537.73000002</v>
      </c>
    </row>
    <row r="5108" spans="2:3">
      <c r="B5108" s="156" t="s">
        <v>3274</v>
      </c>
      <c r="C5108" s="163">
        <v>79370672.310000002</v>
      </c>
    </row>
    <row r="5109" spans="2:3">
      <c r="B5109" s="156" t="s">
        <v>3275</v>
      </c>
      <c r="C5109" s="163">
        <v>340952032.29000002</v>
      </c>
    </row>
    <row r="5110" spans="2:3">
      <c r="B5110" s="156" t="s">
        <v>3276</v>
      </c>
      <c r="C5110" s="163">
        <v>63865727.960000001</v>
      </c>
    </row>
    <row r="5111" spans="2:3">
      <c r="B5111" s="156" t="s">
        <v>3277</v>
      </c>
      <c r="C5111" s="163">
        <v>120098594.39</v>
      </c>
    </row>
    <row r="5112" spans="2:3">
      <c r="B5112" s="156" t="s">
        <v>3278</v>
      </c>
      <c r="C5112" s="163">
        <v>345126769.78000003</v>
      </c>
    </row>
    <row r="5113" spans="2:3">
      <c r="B5113" s="156" t="s">
        <v>3279</v>
      </c>
      <c r="C5113" s="163">
        <v>474891258.34999996</v>
      </c>
    </row>
    <row r="5114" spans="2:3">
      <c r="B5114" s="156" t="s">
        <v>3280</v>
      </c>
      <c r="C5114" s="163">
        <v>1830550144.6599998</v>
      </c>
    </row>
    <row r="5115" spans="2:3">
      <c r="B5115" s="156" t="s">
        <v>3281</v>
      </c>
      <c r="C5115" s="163">
        <v>3507963.44</v>
      </c>
    </row>
    <row r="5116" spans="2:3">
      <c r="B5116" s="156" t="s">
        <v>3282</v>
      </c>
      <c r="C5116" s="163">
        <v>648060030.85000002</v>
      </c>
    </row>
    <row r="5117" spans="2:3">
      <c r="B5117" s="156" t="s">
        <v>3283</v>
      </c>
      <c r="C5117" s="163">
        <v>147090051.97</v>
      </c>
    </row>
    <row r="5118" spans="2:3">
      <c r="B5118" s="156" t="s">
        <v>3284</v>
      </c>
      <c r="C5118" s="163">
        <v>350018605</v>
      </c>
    </row>
    <row r="5119" spans="2:3">
      <c r="B5119" s="156" t="s">
        <v>3285</v>
      </c>
      <c r="C5119" s="163">
        <v>2015183253.5099998</v>
      </c>
    </row>
    <row r="5120" spans="2:3">
      <c r="B5120" s="156" t="s">
        <v>3286</v>
      </c>
      <c r="C5120" s="163">
        <v>81924253.430000007</v>
      </c>
    </row>
    <row r="5121" spans="2:3">
      <c r="B5121" s="156" t="s">
        <v>3287</v>
      </c>
      <c r="C5121" s="163">
        <v>1780345604.1500001</v>
      </c>
    </row>
    <row r="5122" spans="2:3">
      <c r="B5122" s="156" t="s">
        <v>3288</v>
      </c>
      <c r="C5122" s="163">
        <v>317131976.25</v>
      </c>
    </row>
    <row r="5123" spans="2:3">
      <c r="B5123" s="156" t="s">
        <v>3289</v>
      </c>
      <c r="C5123" s="163">
        <v>361137954.96000004</v>
      </c>
    </row>
    <row r="5124" spans="2:3">
      <c r="B5124" s="156" t="s">
        <v>3290</v>
      </c>
      <c r="C5124" s="163">
        <v>5380992.5700000003</v>
      </c>
    </row>
    <row r="5125" spans="2:3">
      <c r="B5125" s="156" t="s">
        <v>3291</v>
      </c>
      <c r="C5125" s="163">
        <v>621653907.56000006</v>
      </c>
    </row>
    <row r="5126" spans="2:3">
      <c r="B5126" s="156" t="s">
        <v>3292</v>
      </c>
      <c r="C5126" s="163">
        <v>5952420.9500000002</v>
      </c>
    </row>
    <row r="5127" spans="2:3">
      <c r="B5127" s="156" t="s">
        <v>3293</v>
      </c>
      <c r="C5127" s="163">
        <v>46302593.890000001</v>
      </c>
    </row>
    <row r="5128" spans="2:3">
      <c r="B5128" s="156" t="s">
        <v>3294</v>
      </c>
      <c r="C5128" s="163">
        <v>441946178.83999991</v>
      </c>
    </row>
    <row r="5129" spans="2:3">
      <c r="B5129" s="156" t="s">
        <v>3295</v>
      </c>
      <c r="C5129" s="163">
        <v>742976814.88999999</v>
      </c>
    </row>
    <row r="5130" spans="2:3">
      <c r="B5130" s="156" t="s">
        <v>3296</v>
      </c>
      <c r="C5130" s="163">
        <v>1057065480.3100001</v>
      </c>
    </row>
    <row r="5131" spans="2:3">
      <c r="B5131" s="156" t="s">
        <v>3297</v>
      </c>
      <c r="C5131" s="163">
        <v>2544507.5</v>
      </c>
    </row>
    <row r="5132" spans="2:3">
      <c r="B5132" s="156" t="s">
        <v>3298</v>
      </c>
      <c r="C5132" s="163">
        <v>15527271.18</v>
      </c>
    </row>
    <row r="5133" spans="2:3">
      <c r="B5133" s="156" t="s">
        <v>3299</v>
      </c>
      <c r="C5133" s="163">
        <v>1150851081.6200004</v>
      </c>
    </row>
    <row r="5134" spans="2:3">
      <c r="B5134" s="156" t="s">
        <v>3300</v>
      </c>
      <c r="C5134" s="163">
        <v>1218609226.3699999</v>
      </c>
    </row>
    <row r="5135" spans="2:3">
      <c r="B5135" s="156" t="s">
        <v>3301</v>
      </c>
      <c r="C5135" s="163">
        <v>83091501.150000006</v>
      </c>
    </row>
    <row r="5136" spans="2:3">
      <c r="B5136" s="156" t="s">
        <v>3118</v>
      </c>
      <c r="C5136" s="163">
        <v>177148395.84999996</v>
      </c>
    </row>
    <row r="5137" spans="2:3">
      <c r="B5137" s="156" t="s">
        <v>3302</v>
      </c>
      <c r="C5137" s="163">
        <v>8879216.25</v>
      </c>
    </row>
    <row r="5138" spans="2:3">
      <c r="B5138" s="156" t="s">
        <v>3303</v>
      </c>
      <c r="C5138" s="163">
        <v>1604773787.9000001</v>
      </c>
    </row>
    <row r="5139" spans="2:3">
      <c r="B5139" s="156" t="s">
        <v>3304</v>
      </c>
      <c r="C5139" s="163">
        <v>119305861.73999999</v>
      </c>
    </row>
    <row r="5140" spans="2:3">
      <c r="B5140" s="156" t="s">
        <v>3305</v>
      </c>
      <c r="C5140" s="163">
        <v>138305841.19999999</v>
      </c>
    </row>
    <row r="5141" spans="2:3">
      <c r="B5141" s="156" t="s">
        <v>3306</v>
      </c>
      <c r="C5141" s="163">
        <v>66838674.07</v>
      </c>
    </row>
    <row r="5142" spans="2:3">
      <c r="B5142" s="156" t="s">
        <v>3123</v>
      </c>
      <c r="C5142" s="163">
        <v>1554965460.6099999</v>
      </c>
    </row>
    <row r="5143" spans="2:3">
      <c r="B5143" s="156" t="s">
        <v>3307</v>
      </c>
      <c r="C5143" s="163">
        <v>27916543.729999997</v>
      </c>
    </row>
    <row r="5144" spans="2:3">
      <c r="B5144" s="156" t="s">
        <v>3308</v>
      </c>
      <c r="C5144" s="163">
        <v>204938865</v>
      </c>
    </row>
    <row r="5145" spans="2:3">
      <c r="B5145" s="156" t="s">
        <v>3126</v>
      </c>
      <c r="C5145" s="163">
        <v>245316272.76999998</v>
      </c>
    </row>
    <row r="5146" spans="2:3">
      <c r="B5146" s="156" t="s">
        <v>3309</v>
      </c>
      <c r="C5146" s="163">
        <v>568859419.42000008</v>
      </c>
    </row>
    <row r="5147" spans="2:3">
      <c r="B5147" s="156" t="s">
        <v>3310</v>
      </c>
      <c r="C5147" s="163">
        <v>1548138728.5700002</v>
      </c>
    </row>
    <row r="5148" spans="2:3">
      <c r="B5148" s="156" t="s">
        <v>3311</v>
      </c>
      <c r="C5148" s="163">
        <v>399011734.92999995</v>
      </c>
    </row>
    <row r="5149" spans="2:3">
      <c r="B5149" s="156" t="s">
        <v>3312</v>
      </c>
      <c r="C5149" s="163">
        <v>628633302.37</v>
      </c>
    </row>
    <row r="5150" spans="2:3">
      <c r="B5150" s="156" t="s">
        <v>3313</v>
      </c>
      <c r="C5150" s="163">
        <v>2397934873.6399999</v>
      </c>
    </row>
    <row r="5151" spans="2:3">
      <c r="B5151" s="156" t="s">
        <v>3314</v>
      </c>
      <c r="C5151" s="163">
        <v>143708660.44999999</v>
      </c>
    </row>
    <row r="5152" spans="2:3">
      <c r="B5152" s="156" t="s">
        <v>3315</v>
      </c>
      <c r="C5152" s="160">
        <v>743712342.57000005</v>
      </c>
    </row>
    <row r="5153" spans="2:3">
      <c r="B5153" s="156" t="s">
        <v>3316</v>
      </c>
      <c r="C5153" s="160">
        <v>1250358523.8499999</v>
      </c>
    </row>
    <row r="5154" spans="2:3">
      <c r="B5154" s="156" t="s">
        <v>3317</v>
      </c>
      <c r="C5154" s="160">
        <v>85621192.840000004</v>
      </c>
    </row>
    <row r="5155" spans="2:3">
      <c r="B5155" s="156" t="s">
        <v>3133</v>
      </c>
      <c r="C5155" s="160">
        <v>1029761111.11</v>
      </c>
    </row>
    <row r="5156" spans="2:3">
      <c r="B5156" s="156" t="s">
        <v>3136</v>
      </c>
      <c r="C5156" s="160">
        <v>764044763.04000008</v>
      </c>
    </row>
    <row r="5157" spans="2:3">
      <c r="B5157" s="156" t="s">
        <v>3318</v>
      </c>
      <c r="C5157" s="160">
        <v>566019570.28999996</v>
      </c>
    </row>
    <row r="5158" spans="2:3">
      <c r="B5158" s="156" t="s">
        <v>3319</v>
      </c>
      <c r="C5158" s="160">
        <v>316769492.08000004</v>
      </c>
    </row>
    <row r="5159" spans="2:3">
      <c r="B5159" s="156" t="s">
        <v>3140</v>
      </c>
      <c r="C5159" s="160">
        <v>644667313.47000003</v>
      </c>
    </row>
    <row r="5160" spans="2:3">
      <c r="B5160" s="156" t="s">
        <v>3320</v>
      </c>
      <c r="C5160" s="160">
        <v>15519532.43</v>
      </c>
    </row>
    <row r="5161" spans="2:3">
      <c r="B5161" s="156" t="s">
        <v>3321</v>
      </c>
      <c r="C5161" s="160">
        <v>247927632.41999999</v>
      </c>
    </row>
    <row r="5162" spans="2:3">
      <c r="B5162" s="156" t="s">
        <v>3322</v>
      </c>
      <c r="C5162" s="160">
        <v>38649642.059999995</v>
      </c>
    </row>
    <row r="5163" spans="2:3">
      <c r="B5163" s="156" t="s">
        <v>3323</v>
      </c>
      <c r="C5163" s="160">
        <v>28113591.869999997</v>
      </c>
    </row>
    <row r="5164" spans="2:3">
      <c r="B5164" s="156" t="s">
        <v>3143</v>
      </c>
      <c r="C5164" s="160">
        <v>221491047.66</v>
      </c>
    </row>
    <row r="5165" spans="2:3">
      <c r="B5165" s="156" t="s">
        <v>3324</v>
      </c>
      <c r="C5165" s="160">
        <v>18568348.530000001</v>
      </c>
    </row>
    <row r="5166" spans="2:3">
      <c r="B5166" s="156" t="s">
        <v>3325</v>
      </c>
      <c r="C5166" s="160">
        <v>347612608.93000001</v>
      </c>
    </row>
    <row r="5167" spans="2:3">
      <c r="B5167" s="156" t="s">
        <v>3326</v>
      </c>
      <c r="C5167" s="160">
        <v>78023277.289999992</v>
      </c>
    </row>
    <row r="5168" spans="2:3">
      <c r="B5168" s="156" t="s">
        <v>3327</v>
      </c>
      <c r="C5168" s="160">
        <v>277090983.88</v>
      </c>
    </row>
    <row r="5169" spans="2:3">
      <c r="B5169" s="156" t="s">
        <v>3328</v>
      </c>
      <c r="C5169" s="160">
        <v>28543292.349999998</v>
      </c>
    </row>
    <row r="5170" spans="2:3">
      <c r="B5170" s="156" t="s">
        <v>3329</v>
      </c>
      <c r="C5170" s="160">
        <v>415177330.36999995</v>
      </c>
    </row>
    <row r="5171" spans="2:3">
      <c r="B5171" s="156" t="s">
        <v>3330</v>
      </c>
      <c r="C5171" s="160">
        <v>27648729.420000002</v>
      </c>
    </row>
    <row r="5172" spans="2:3">
      <c r="B5172" s="156" t="s">
        <v>3331</v>
      </c>
      <c r="C5172" s="160">
        <v>15228952.609999999</v>
      </c>
    </row>
    <row r="5173" spans="2:3">
      <c r="B5173" s="156" t="s">
        <v>2474</v>
      </c>
      <c r="C5173" s="160">
        <v>626021.55000000005</v>
      </c>
    </row>
    <row r="5174" spans="2:3">
      <c r="B5174" s="156" t="s">
        <v>3149</v>
      </c>
      <c r="C5174" s="160">
        <v>400374589.44999993</v>
      </c>
    </row>
    <row r="5175" spans="2:3">
      <c r="B5175" s="156" t="s">
        <v>3332</v>
      </c>
      <c r="C5175" s="160">
        <v>61022947.909999989</v>
      </c>
    </row>
    <row r="5176" spans="2:3">
      <c r="B5176" s="156" t="s">
        <v>3333</v>
      </c>
      <c r="C5176" s="160">
        <v>166667988.12</v>
      </c>
    </row>
    <row r="5177" spans="2:3">
      <c r="B5177" s="156" t="s">
        <v>3334</v>
      </c>
      <c r="C5177" s="160">
        <v>17557388.579999998</v>
      </c>
    </row>
    <row r="5178" spans="2:3">
      <c r="B5178" s="156" t="s">
        <v>3335</v>
      </c>
      <c r="C5178" s="160">
        <v>9155095.4499999993</v>
      </c>
    </row>
    <row r="5179" spans="2:3">
      <c r="B5179" s="156" t="s">
        <v>3336</v>
      </c>
      <c r="C5179" s="160">
        <v>6694828.5800000001</v>
      </c>
    </row>
    <row r="5180" spans="2:3">
      <c r="B5180" s="156" t="s">
        <v>3337</v>
      </c>
      <c r="C5180" s="160">
        <v>40853502.200000003</v>
      </c>
    </row>
    <row r="5181" spans="2:3">
      <c r="B5181" s="156" t="s">
        <v>3338</v>
      </c>
      <c r="C5181" s="160">
        <v>442375330.13</v>
      </c>
    </row>
    <row r="5182" spans="2:3">
      <c r="B5182" s="156" t="s">
        <v>3339</v>
      </c>
      <c r="C5182" s="160">
        <v>49298556.5</v>
      </c>
    </row>
    <row r="5183" spans="2:3">
      <c r="B5183" s="156" t="s">
        <v>3340</v>
      </c>
      <c r="C5183" s="160">
        <v>34512874.32</v>
      </c>
    </row>
    <row r="5184" spans="2:3">
      <c r="B5184" s="156" t="s">
        <v>3341</v>
      </c>
      <c r="C5184" s="160">
        <v>127645585.51000001</v>
      </c>
    </row>
    <row r="5185" spans="2:3">
      <c r="B5185" s="156" t="s">
        <v>3342</v>
      </c>
      <c r="C5185" s="160">
        <v>25973654.120000005</v>
      </c>
    </row>
    <row r="5186" spans="2:3">
      <c r="B5186" s="156" t="s">
        <v>3343</v>
      </c>
      <c r="C5186" s="160">
        <v>31216350.960000001</v>
      </c>
    </row>
    <row r="5187" spans="2:3">
      <c r="B5187" s="156" t="s">
        <v>3344</v>
      </c>
      <c r="C5187" s="160">
        <v>173847706.28999999</v>
      </c>
    </row>
    <row r="5188" spans="2:3">
      <c r="B5188" s="156" t="s">
        <v>3345</v>
      </c>
      <c r="C5188" s="160">
        <v>83681443.719999999</v>
      </c>
    </row>
    <row r="5189" spans="2:3">
      <c r="B5189" s="156" t="s">
        <v>3346</v>
      </c>
      <c r="C5189" s="160">
        <v>104242351.87</v>
      </c>
    </row>
    <row r="5190" spans="2:3">
      <c r="B5190" s="156" t="s">
        <v>3347</v>
      </c>
      <c r="C5190" s="160">
        <v>395592042.22000003</v>
      </c>
    </row>
    <row r="5191" spans="2:3">
      <c r="B5191" s="156" t="s">
        <v>3159</v>
      </c>
      <c r="C5191" s="160">
        <v>29055757.600000001</v>
      </c>
    </row>
    <row r="5192" spans="2:3">
      <c r="B5192" s="156" t="s">
        <v>3348</v>
      </c>
      <c r="C5192" s="160">
        <v>94538504.540000007</v>
      </c>
    </row>
    <row r="5193" spans="2:3">
      <c r="B5193" s="156" t="s">
        <v>3349</v>
      </c>
      <c r="C5193" s="160">
        <v>259855952.22</v>
      </c>
    </row>
    <row r="5194" spans="2:3">
      <c r="B5194" s="156" t="s">
        <v>3350</v>
      </c>
      <c r="C5194" s="160">
        <v>70898803.700000003</v>
      </c>
    </row>
    <row r="5195" spans="2:3">
      <c r="B5195" s="156" t="s">
        <v>3351</v>
      </c>
      <c r="C5195" s="160">
        <v>33580369.829999998</v>
      </c>
    </row>
    <row r="5196" spans="2:3">
      <c r="B5196" s="156" t="s">
        <v>3163</v>
      </c>
      <c r="C5196" s="160">
        <v>54243447.070000008</v>
      </c>
    </row>
    <row r="5197" spans="2:3">
      <c r="B5197" s="156" t="s">
        <v>3352</v>
      </c>
      <c r="C5197" s="160">
        <v>20348632.43</v>
      </c>
    </row>
    <row r="5198" spans="2:3">
      <c r="B5198" s="156" t="s">
        <v>3353</v>
      </c>
      <c r="C5198" s="160">
        <v>580683591.79999995</v>
      </c>
    </row>
    <row r="5199" spans="2:3">
      <c r="B5199" s="156" t="s">
        <v>3354</v>
      </c>
      <c r="C5199" s="160">
        <v>36125145.509999998</v>
      </c>
    </row>
    <row r="5200" spans="2:3">
      <c r="B5200" s="156" t="s">
        <v>3355</v>
      </c>
      <c r="C5200" s="160">
        <v>442305086.26999998</v>
      </c>
    </row>
    <row r="5201" spans="2:3">
      <c r="B5201" s="156" t="s">
        <v>3356</v>
      </c>
      <c r="C5201" s="160">
        <v>43369207.189999998</v>
      </c>
    </row>
    <row r="5202" spans="2:3">
      <c r="B5202" s="156" t="s">
        <v>3357</v>
      </c>
      <c r="C5202" s="160">
        <v>142072736.05000001</v>
      </c>
    </row>
    <row r="5203" spans="2:3">
      <c r="B5203" s="156" t="s">
        <v>3358</v>
      </c>
      <c r="C5203" s="160">
        <v>101041755.19</v>
      </c>
    </row>
    <row r="5204" spans="2:3">
      <c r="B5204" s="156" t="s">
        <v>3359</v>
      </c>
      <c r="C5204" s="160">
        <v>10235540</v>
      </c>
    </row>
    <row r="5205" spans="2:3">
      <c r="B5205" s="156" t="s">
        <v>3360</v>
      </c>
      <c r="C5205" s="160">
        <v>252077308.03</v>
      </c>
    </row>
    <row r="5206" spans="2:3">
      <c r="B5206" s="156" t="s">
        <v>3171</v>
      </c>
      <c r="C5206" s="160">
        <v>110115460.74000001</v>
      </c>
    </row>
    <row r="5207" spans="2:3">
      <c r="B5207" s="156" t="s">
        <v>3361</v>
      </c>
      <c r="C5207" s="160">
        <v>10582140.18</v>
      </c>
    </row>
    <row r="5208" spans="2:3">
      <c r="B5208" s="156" t="s">
        <v>3362</v>
      </c>
      <c r="C5208" s="160">
        <v>843963621.03999996</v>
      </c>
    </row>
    <row r="5209" spans="2:3">
      <c r="B5209" s="156" t="s">
        <v>3363</v>
      </c>
      <c r="C5209" s="160">
        <v>763015.73</v>
      </c>
    </row>
    <row r="5210" spans="2:3">
      <c r="B5210" s="156" t="s">
        <v>3175</v>
      </c>
      <c r="C5210" s="160">
        <v>2200519082.73</v>
      </c>
    </row>
    <row r="5211" spans="2:3">
      <c r="B5211" s="156" t="s">
        <v>3364</v>
      </c>
      <c r="C5211" s="160">
        <v>2714724.71</v>
      </c>
    </row>
    <row r="5212" spans="2:3">
      <c r="B5212" s="156" t="s">
        <v>3365</v>
      </c>
      <c r="C5212" s="160">
        <v>125444668.32000001</v>
      </c>
    </row>
    <row r="5213" spans="2:3">
      <c r="B5213" s="156" t="s">
        <v>3366</v>
      </c>
      <c r="C5213" s="160">
        <v>570105036.54000008</v>
      </c>
    </row>
    <row r="5214" spans="2:3">
      <c r="B5214" s="156" t="s">
        <v>3367</v>
      </c>
      <c r="C5214" s="160">
        <v>17455101.789999999</v>
      </c>
    </row>
    <row r="5215" spans="2:3">
      <c r="B5215" s="156" t="s">
        <v>3368</v>
      </c>
      <c r="C5215" s="160">
        <v>2241561471.4000001</v>
      </c>
    </row>
    <row r="5216" spans="2:3">
      <c r="B5216" s="156" t="s">
        <v>3369</v>
      </c>
      <c r="C5216" s="160">
        <v>410027953.39999998</v>
      </c>
    </row>
    <row r="5217" spans="2:3">
      <c r="B5217" s="156" t="s">
        <v>3370</v>
      </c>
      <c r="C5217" s="160">
        <v>520920514.19999999</v>
      </c>
    </row>
    <row r="5218" spans="2:3">
      <c r="B5218" s="156" t="s">
        <v>3371</v>
      </c>
      <c r="C5218" s="160">
        <v>133096403.93999998</v>
      </c>
    </row>
    <row r="5219" spans="2:3">
      <c r="B5219" s="156" t="s">
        <v>3181</v>
      </c>
      <c r="C5219" s="160">
        <v>3303970936.2600002</v>
      </c>
    </row>
    <row r="5220" spans="2:3">
      <c r="B5220" s="156" t="s">
        <v>3372</v>
      </c>
      <c r="C5220" s="160">
        <v>1457896098.72</v>
      </c>
    </row>
    <row r="5221" spans="2:3">
      <c r="B5221" s="156" t="s">
        <v>3373</v>
      </c>
      <c r="C5221" s="160">
        <v>56074407.949999996</v>
      </c>
    </row>
    <row r="5222" spans="2:3">
      <c r="B5222" s="156" t="s">
        <v>3184</v>
      </c>
      <c r="C5222" s="160">
        <v>348905570.76999992</v>
      </c>
    </row>
    <row r="5223" spans="2:3">
      <c r="B5223" s="156" t="s">
        <v>3374</v>
      </c>
      <c r="C5223" s="160">
        <v>31085910.890000001</v>
      </c>
    </row>
    <row r="5224" spans="2:3">
      <c r="B5224" s="156" t="s">
        <v>3375</v>
      </c>
      <c r="C5224" s="160">
        <v>565629597.99000001</v>
      </c>
    </row>
    <row r="5225" spans="2:3">
      <c r="B5225" s="156" t="s">
        <v>3376</v>
      </c>
      <c r="C5225" s="160">
        <v>15372264.299999999</v>
      </c>
    </row>
    <row r="5226" spans="2:3">
      <c r="B5226" s="156" t="s">
        <v>3187</v>
      </c>
      <c r="C5226" s="160">
        <v>387561934.35999995</v>
      </c>
    </row>
    <row r="5227" spans="2:3">
      <c r="B5227" s="156" t="s">
        <v>3377</v>
      </c>
      <c r="C5227" s="160">
        <v>121152872.25</v>
      </c>
    </row>
    <row r="5228" spans="2:3">
      <c r="B5228" s="156" t="s">
        <v>3378</v>
      </c>
      <c r="C5228" s="160">
        <v>288465886.36000001</v>
      </c>
    </row>
    <row r="5229" spans="2:3">
      <c r="B5229" s="156" t="s">
        <v>3379</v>
      </c>
      <c r="C5229" s="160">
        <v>42660104.980000004</v>
      </c>
    </row>
    <row r="5230" spans="2:3">
      <c r="B5230" s="156" t="s">
        <v>3380</v>
      </c>
      <c r="C5230" s="160">
        <v>637757877.11000001</v>
      </c>
    </row>
    <row r="5231" spans="2:3">
      <c r="B5231" s="156" t="s">
        <v>3381</v>
      </c>
      <c r="C5231" s="160">
        <v>188501862.06</v>
      </c>
    </row>
    <row r="5232" spans="2:3">
      <c r="B5232" s="156" t="s">
        <v>3382</v>
      </c>
      <c r="C5232" s="160">
        <v>96561858.039999992</v>
      </c>
    </row>
    <row r="5233" spans="2:3">
      <c r="B5233" s="156" t="s">
        <v>3383</v>
      </c>
      <c r="C5233" s="160">
        <v>3283274445.4400001</v>
      </c>
    </row>
    <row r="5234" spans="2:3">
      <c r="B5234" s="156" t="s">
        <v>3384</v>
      </c>
      <c r="C5234" s="160">
        <v>334738131</v>
      </c>
    </row>
    <row r="5235" spans="2:3">
      <c r="B5235" s="156" t="s">
        <v>3385</v>
      </c>
      <c r="C5235" s="160">
        <v>102041157.26000001</v>
      </c>
    </row>
    <row r="5236" spans="2:3">
      <c r="B5236" s="156" t="s">
        <v>3386</v>
      </c>
      <c r="C5236" s="160">
        <v>419421796.92999995</v>
      </c>
    </row>
    <row r="5237" spans="2:3">
      <c r="B5237" s="156" t="s">
        <v>3387</v>
      </c>
      <c r="C5237" s="160">
        <v>449541344.85000002</v>
      </c>
    </row>
    <row r="5238" spans="2:3">
      <c r="B5238" s="156" t="s">
        <v>3388</v>
      </c>
      <c r="C5238" s="160">
        <v>317811288.90999997</v>
      </c>
    </row>
    <row r="5239" spans="2:3">
      <c r="B5239" s="156" t="s">
        <v>3389</v>
      </c>
      <c r="C5239" s="160">
        <v>7047438.1600000001</v>
      </c>
    </row>
    <row r="5240" spans="2:3">
      <c r="B5240" s="156" t="s">
        <v>3390</v>
      </c>
      <c r="C5240" s="160">
        <v>563775685.25999999</v>
      </c>
    </row>
    <row r="5241" spans="2:3">
      <c r="B5241" s="156" t="s">
        <v>3391</v>
      </c>
      <c r="C5241" s="160">
        <v>40030925.239999995</v>
      </c>
    </row>
    <row r="5242" spans="2:3">
      <c r="B5242" s="156" t="s">
        <v>3392</v>
      </c>
      <c r="C5242" s="160">
        <v>546683343.55999982</v>
      </c>
    </row>
    <row r="5243" spans="2:3">
      <c r="B5243" s="156" t="s">
        <v>3393</v>
      </c>
      <c r="C5243" s="160">
        <v>1363392387.9100001</v>
      </c>
    </row>
    <row r="5244" spans="2:3">
      <c r="B5244" s="156" t="s">
        <v>3203</v>
      </c>
      <c r="C5244" s="160">
        <v>240440822.16999999</v>
      </c>
    </row>
    <row r="5245" spans="2:3">
      <c r="B5245" s="156" t="s">
        <v>3207</v>
      </c>
      <c r="C5245" s="160">
        <v>54148503.890000001</v>
      </c>
    </row>
    <row r="5246" spans="2:3">
      <c r="B5246" s="156" t="s">
        <v>3394</v>
      </c>
      <c r="C5246" s="160">
        <v>271266729.75</v>
      </c>
    </row>
    <row r="5247" spans="2:3">
      <c r="B5247" s="156" t="s">
        <v>3395</v>
      </c>
      <c r="C5247" s="160">
        <v>56463713.630000003</v>
      </c>
    </row>
    <row r="5248" spans="2:3">
      <c r="B5248" s="156" t="s">
        <v>3210</v>
      </c>
      <c r="C5248" s="160">
        <v>256949026.12</v>
      </c>
    </row>
    <row r="5249" spans="2:3">
      <c r="B5249" s="156" t="s">
        <v>3212</v>
      </c>
      <c r="C5249" s="160">
        <v>638522362.92000008</v>
      </c>
    </row>
    <row r="5250" spans="2:3">
      <c r="B5250" s="156" t="s">
        <v>3396</v>
      </c>
      <c r="C5250" s="160">
        <v>129278028.2</v>
      </c>
    </row>
    <row r="5251" spans="2:3">
      <c r="B5251" s="156" t="s">
        <v>3215</v>
      </c>
      <c r="C5251" s="160">
        <v>299322686.3900001</v>
      </c>
    </row>
    <row r="5252" spans="2:3">
      <c r="B5252" s="156" t="s">
        <v>3217</v>
      </c>
      <c r="C5252" s="160">
        <v>288371444.71999997</v>
      </c>
    </row>
    <row r="5253" spans="2:3">
      <c r="B5253" s="156" t="s">
        <v>3219</v>
      </c>
      <c r="C5253" s="160">
        <v>319470824.29000002</v>
      </c>
    </row>
    <row r="5254" spans="2:3">
      <c r="B5254" s="156" t="s">
        <v>3397</v>
      </c>
      <c r="C5254" s="160">
        <v>96036016.930000007</v>
      </c>
    </row>
    <row r="5255" spans="2:3">
      <c r="B5255" s="156" t="s">
        <v>3221</v>
      </c>
      <c r="C5255" s="160">
        <v>437015602.43000001</v>
      </c>
    </row>
    <row r="5256" spans="2:3">
      <c r="B5256" s="156" t="s">
        <v>3398</v>
      </c>
      <c r="C5256" s="160">
        <v>120641490.42</v>
      </c>
    </row>
    <row r="5257" spans="2:3">
      <c r="B5257" s="156" t="s">
        <v>3399</v>
      </c>
      <c r="C5257" s="160">
        <v>216813739.14000002</v>
      </c>
    </row>
    <row r="5258" spans="2:3">
      <c r="B5258" s="156" t="s">
        <v>3400</v>
      </c>
      <c r="C5258" s="160">
        <v>57880632.549999997</v>
      </c>
    </row>
    <row r="5259" spans="2:3">
      <c r="B5259" s="156" t="s">
        <v>3401</v>
      </c>
      <c r="C5259" s="160">
        <v>185780827.77999997</v>
      </c>
    </row>
    <row r="5260" spans="2:3">
      <c r="B5260" s="156" t="s">
        <v>3226</v>
      </c>
      <c r="C5260" s="160">
        <v>2123021994.3299999</v>
      </c>
    </row>
    <row r="5261" spans="2:3">
      <c r="B5261" s="156" t="s">
        <v>3402</v>
      </c>
      <c r="C5261" s="160">
        <v>12637019.539999999</v>
      </c>
    </row>
    <row r="5262" spans="2:3">
      <c r="B5262" s="156" t="s">
        <v>3403</v>
      </c>
      <c r="C5262" s="160">
        <v>88493850.99000001</v>
      </c>
    </row>
    <row r="5263" spans="2:3">
      <c r="B5263" s="156" t="s">
        <v>3404</v>
      </c>
      <c r="C5263" s="160">
        <v>209703342.26999998</v>
      </c>
    </row>
    <row r="5264" spans="2:3">
      <c r="B5264" s="156" t="s">
        <v>3405</v>
      </c>
      <c r="C5264" s="160">
        <v>315665756.21999991</v>
      </c>
    </row>
    <row r="5265" spans="2:3">
      <c r="B5265" s="156" t="s">
        <v>3406</v>
      </c>
      <c r="C5265" s="160">
        <v>362943667.75</v>
      </c>
    </row>
    <row r="5266" spans="2:3">
      <c r="B5266" s="156" t="s">
        <v>3407</v>
      </c>
      <c r="C5266" s="160">
        <v>5254821.88</v>
      </c>
    </row>
    <row r="5267" spans="2:3">
      <c r="B5267" s="156" t="s">
        <v>3408</v>
      </c>
      <c r="C5267" s="160">
        <v>79554819.640000015</v>
      </c>
    </row>
    <row r="5268" spans="2:3">
      <c r="B5268" s="156" t="s">
        <v>3409</v>
      </c>
      <c r="C5268" s="160">
        <v>205040534.16</v>
      </c>
    </row>
    <row r="5269" spans="2:3">
      <c r="B5269" s="156" t="s">
        <v>3410</v>
      </c>
      <c r="C5269" s="160">
        <v>630710757.64999998</v>
      </c>
    </row>
    <row r="5270" spans="2:3">
      <c r="B5270" s="156" t="s">
        <v>3411</v>
      </c>
      <c r="C5270" s="160">
        <v>252819248.21000001</v>
      </c>
    </row>
    <row r="5271" spans="2:3">
      <c r="B5271" s="156" t="s">
        <v>3412</v>
      </c>
      <c r="C5271" s="160">
        <v>466379971.56999993</v>
      </c>
    </row>
    <row r="5272" spans="2:3">
      <c r="B5272" s="156" t="s">
        <v>3237</v>
      </c>
      <c r="C5272" s="160">
        <v>105037732.62000002</v>
      </c>
    </row>
    <row r="5273" spans="2:3">
      <c r="B5273" s="156" t="s">
        <v>3413</v>
      </c>
      <c r="C5273" s="160">
        <v>181875764.78</v>
      </c>
    </row>
    <row r="5274" spans="2:3">
      <c r="B5274" s="156" t="s">
        <v>3414</v>
      </c>
      <c r="C5274" s="160">
        <v>989652688.78999996</v>
      </c>
    </row>
    <row r="5275" spans="2:3">
      <c r="B5275" s="156" t="s">
        <v>3415</v>
      </c>
      <c r="C5275" s="160">
        <v>495715476.75</v>
      </c>
    </row>
    <row r="5276" spans="2:3">
      <c r="B5276" s="156" t="s">
        <v>3416</v>
      </c>
      <c r="C5276" s="160">
        <v>712745546.39999998</v>
      </c>
    </row>
    <row r="5277" spans="2:3">
      <c r="B5277" s="156" t="s">
        <v>3417</v>
      </c>
      <c r="C5277" s="160">
        <v>79627950.430000007</v>
      </c>
    </row>
    <row r="5278" spans="2:3">
      <c r="B5278" s="156" t="s">
        <v>3418</v>
      </c>
      <c r="C5278" s="160">
        <v>60618581.330000006</v>
      </c>
    </row>
    <row r="5279" spans="2:3">
      <c r="B5279" s="156" t="s">
        <v>3419</v>
      </c>
      <c r="C5279" s="160">
        <v>12240113.48</v>
      </c>
    </row>
    <row r="5280" spans="2:3">
      <c r="B5280" s="156" t="s">
        <v>3420</v>
      </c>
      <c r="C5280" s="160">
        <v>346185985.43000001</v>
      </c>
    </row>
    <row r="5281" spans="2:3">
      <c r="B5281" s="156" t="s">
        <v>3421</v>
      </c>
      <c r="C5281" s="160">
        <v>148901062.75999999</v>
      </c>
    </row>
    <row r="5282" spans="2:3">
      <c r="B5282" s="156" t="s">
        <v>3422</v>
      </c>
      <c r="C5282" s="160">
        <v>178902772.32999998</v>
      </c>
    </row>
    <row r="5283" spans="2:3">
      <c r="B5283" s="156" t="s">
        <v>3423</v>
      </c>
      <c r="C5283" s="160">
        <v>25409953.609999999</v>
      </c>
    </row>
    <row r="5284" spans="2:3">
      <c r="B5284" s="156" t="s">
        <v>3424</v>
      </c>
      <c r="C5284" s="160">
        <v>242831058.56</v>
      </c>
    </row>
    <row r="5285" spans="2:3">
      <c r="B5285" s="156" t="s">
        <v>3425</v>
      </c>
      <c r="C5285" s="160">
        <v>112512417.64999999</v>
      </c>
    </row>
    <row r="5286" spans="2:3">
      <c r="B5286" s="156" t="s">
        <v>3426</v>
      </c>
      <c r="C5286" s="160">
        <v>706667.92</v>
      </c>
    </row>
    <row r="5287" spans="2:3">
      <c r="B5287" s="156" t="s">
        <v>3427</v>
      </c>
      <c r="C5287" s="160">
        <v>258738831.87</v>
      </c>
    </row>
    <row r="5288" spans="2:3">
      <c r="B5288" s="156" t="s">
        <v>3428</v>
      </c>
      <c r="C5288" s="160">
        <v>58000536.980000004</v>
      </c>
    </row>
    <row r="5289" spans="2:3">
      <c r="B5289" s="156" t="s">
        <v>3429</v>
      </c>
      <c r="C5289" s="160">
        <v>32469790.760000002</v>
      </c>
    </row>
    <row r="5290" spans="2:3">
      <c r="B5290" s="156" t="s">
        <v>3430</v>
      </c>
      <c r="C5290" s="160">
        <v>245217246.36000001</v>
      </c>
    </row>
    <row r="5291" spans="2:3">
      <c r="B5291" s="156" t="s">
        <v>3431</v>
      </c>
      <c r="C5291" s="160">
        <v>1064367503.88</v>
      </c>
    </row>
    <row r="5292" spans="2:3">
      <c r="B5292" s="156" t="s">
        <v>3432</v>
      </c>
      <c r="C5292" s="160">
        <v>288734972.44999999</v>
      </c>
    </row>
    <row r="5293" spans="2:3">
      <c r="B5293" s="156" t="s">
        <v>3433</v>
      </c>
      <c r="C5293" s="160">
        <v>2318613.2400000002</v>
      </c>
    </row>
    <row r="5294" spans="2:3">
      <c r="B5294" s="156" t="s">
        <v>3434</v>
      </c>
      <c r="C5294" s="160">
        <v>473315208.33999997</v>
      </c>
    </row>
    <row r="5295" spans="2:3">
      <c r="B5295" s="156" t="s">
        <v>3435</v>
      </c>
      <c r="C5295" s="160">
        <v>977509157.10000014</v>
      </c>
    </row>
    <row r="5296" spans="2:3">
      <c r="B5296" s="156" t="s">
        <v>3264</v>
      </c>
      <c r="C5296" s="160">
        <v>90966320.610000014</v>
      </c>
    </row>
    <row r="5297" spans="2:3">
      <c r="B5297" s="156" t="s">
        <v>3436</v>
      </c>
      <c r="C5297" s="160">
        <v>45790839.710000001</v>
      </c>
    </row>
    <row r="5298" spans="2:3">
      <c r="B5298" s="156" t="s">
        <v>3266</v>
      </c>
      <c r="C5298" s="160">
        <v>117745974.7</v>
      </c>
    </row>
    <row r="5299" spans="2:3">
      <c r="B5299" s="156" t="s">
        <v>3437</v>
      </c>
      <c r="C5299" s="160">
        <v>231444184.80000001</v>
      </c>
    </row>
    <row r="5300" spans="2:3">
      <c r="B5300" s="156" t="s">
        <v>3268</v>
      </c>
      <c r="C5300" s="160">
        <v>185957177.03999999</v>
      </c>
    </row>
    <row r="5301" spans="2:3">
      <c r="B5301" s="156" t="s">
        <v>3269</v>
      </c>
      <c r="C5301" s="160">
        <v>379465468.73000002</v>
      </c>
    </row>
    <row r="5302" spans="2:3">
      <c r="B5302" s="156" t="s">
        <v>3271</v>
      </c>
      <c r="C5302" s="160">
        <v>1063626523.78</v>
      </c>
    </row>
    <row r="5303" spans="2:3">
      <c r="B5303" s="156" t="s">
        <v>3438</v>
      </c>
      <c r="C5303" s="160">
        <v>17045233.469999999</v>
      </c>
    </row>
    <row r="5304" spans="2:3">
      <c r="B5304" s="156" t="s">
        <v>3274</v>
      </c>
      <c r="C5304" s="160">
        <v>307039531.75999999</v>
      </c>
    </row>
    <row r="5305" spans="2:3">
      <c r="B5305" s="156" t="s">
        <v>3439</v>
      </c>
      <c r="C5305" s="160">
        <v>99876548.150000006</v>
      </c>
    </row>
    <row r="5306" spans="2:3">
      <c r="B5306" s="156" t="s">
        <v>3440</v>
      </c>
      <c r="C5306" s="160">
        <v>526232.64</v>
      </c>
    </row>
    <row r="5307" spans="2:3">
      <c r="B5307" s="156" t="s">
        <v>3441</v>
      </c>
      <c r="C5307" s="160">
        <v>322587597.97999996</v>
      </c>
    </row>
    <row r="5308" spans="2:3">
      <c r="B5308" s="156" t="s">
        <v>3442</v>
      </c>
      <c r="C5308" s="160">
        <v>3610314.57</v>
      </c>
    </row>
    <row r="5309" spans="2:3">
      <c r="B5309" s="156" t="s">
        <v>3443</v>
      </c>
      <c r="C5309" s="160">
        <v>621185875.26999998</v>
      </c>
    </row>
    <row r="5310" spans="2:3">
      <c r="B5310" s="156" t="s">
        <v>3444</v>
      </c>
      <c r="C5310" s="160">
        <v>1680780511.3699999</v>
      </c>
    </row>
    <row r="5311" spans="2:3">
      <c r="B5311" s="156" t="s">
        <v>3281</v>
      </c>
      <c r="C5311" s="160">
        <v>642793189.41000009</v>
      </c>
    </row>
    <row r="5312" spans="2:3">
      <c r="B5312" s="156" t="s">
        <v>3445</v>
      </c>
      <c r="C5312" s="160">
        <v>269057285.16000003</v>
      </c>
    </row>
    <row r="5313" spans="2:3">
      <c r="B5313" s="156" t="s">
        <v>3283</v>
      </c>
      <c r="C5313" s="160">
        <v>882133708.9599998</v>
      </c>
    </row>
    <row r="5314" spans="2:3">
      <c r="B5314" s="156" t="s">
        <v>3446</v>
      </c>
      <c r="C5314" s="160">
        <v>152983669.34</v>
      </c>
    </row>
    <row r="5315" spans="2:3">
      <c r="B5315" s="156" t="s">
        <v>3447</v>
      </c>
      <c r="C5315" s="160">
        <v>2258879087.1799998</v>
      </c>
    </row>
    <row r="5316" spans="2:3">
      <c r="B5316" s="156" t="s">
        <v>3286</v>
      </c>
      <c r="C5316" s="160">
        <v>1793954484.0600002</v>
      </c>
    </row>
    <row r="5317" spans="2:3">
      <c r="B5317" s="156" t="s">
        <v>3448</v>
      </c>
      <c r="C5317" s="160">
        <v>936581384.12999988</v>
      </c>
    </row>
    <row r="5318" spans="2:3">
      <c r="B5318" s="156" t="s">
        <v>3449</v>
      </c>
      <c r="C5318" s="160">
        <v>63395942.499999993</v>
      </c>
    </row>
    <row r="5319" spans="2:3">
      <c r="B5319" s="156" t="s">
        <v>3450</v>
      </c>
      <c r="C5319" s="160">
        <v>392214760.75</v>
      </c>
    </row>
    <row r="5320" spans="2:3">
      <c r="B5320" s="156" t="s">
        <v>3290</v>
      </c>
      <c r="C5320" s="160">
        <v>614108248.86999989</v>
      </c>
    </row>
    <row r="5321" spans="2:3">
      <c r="B5321" s="156" t="s">
        <v>3451</v>
      </c>
      <c r="C5321" s="160">
        <v>25346149.48</v>
      </c>
    </row>
    <row r="5322" spans="2:3">
      <c r="B5322" s="156" t="s">
        <v>3452</v>
      </c>
      <c r="C5322" s="160">
        <v>49190257.359999999</v>
      </c>
    </row>
    <row r="5323" spans="2:3">
      <c r="B5323" s="156" t="s">
        <v>3453</v>
      </c>
      <c r="C5323" s="160">
        <v>282588083.54000002</v>
      </c>
    </row>
    <row r="5324" spans="2:3">
      <c r="B5324" s="156" t="s">
        <v>3454</v>
      </c>
      <c r="C5324" s="160">
        <v>74041633.870000005</v>
      </c>
    </row>
    <row r="5325" spans="2:3">
      <c r="B5325" s="156" t="s">
        <v>3455</v>
      </c>
      <c r="C5325" s="160">
        <v>16801495.359999999</v>
      </c>
    </row>
    <row r="5326" spans="2:3">
      <c r="B5326" s="156" t="s">
        <v>3456</v>
      </c>
      <c r="C5326" s="160">
        <v>857929160.2900002</v>
      </c>
    </row>
    <row r="5327" spans="2:3">
      <c r="B5327" s="156" t="s">
        <v>3457</v>
      </c>
      <c r="C5327" s="160">
        <v>1072650200.9600002</v>
      </c>
    </row>
    <row r="5328" spans="2:3">
      <c r="B5328" s="156" t="s">
        <v>3458</v>
      </c>
      <c r="C5328" s="160">
        <v>897760018.94000006</v>
      </c>
    </row>
    <row r="5329" spans="2:3">
      <c r="B5329" s="156" t="s">
        <v>3459</v>
      </c>
      <c r="C5329" s="160">
        <v>14772983.85</v>
      </c>
    </row>
    <row r="5330" spans="2:3">
      <c r="B5330" s="156" t="s">
        <v>3460</v>
      </c>
      <c r="C5330" s="160">
        <v>1032526809.9000001</v>
      </c>
    </row>
    <row r="5331" spans="2:3">
      <c r="B5331" s="156" t="s">
        <v>3302</v>
      </c>
      <c r="C5331" s="160">
        <v>1862065269.0999999</v>
      </c>
    </row>
    <row r="5332" spans="2:3">
      <c r="B5332" s="156" t="s">
        <v>3306</v>
      </c>
      <c r="C5332" s="160">
        <v>1370872318.4899998</v>
      </c>
    </row>
    <row r="5333" spans="2:3">
      <c r="B5333" s="156" t="s">
        <v>3308</v>
      </c>
      <c r="C5333" s="160">
        <v>102636577.52</v>
      </c>
    </row>
    <row r="5334" spans="2:3">
      <c r="B5334" s="156" t="s">
        <v>3309</v>
      </c>
      <c r="C5334" s="160">
        <v>881775878.70999992</v>
      </c>
    </row>
    <row r="5335" spans="2:3">
      <c r="B5335" s="156" t="s">
        <v>3312</v>
      </c>
      <c r="C5335" s="160">
        <v>627111784.93000019</v>
      </c>
    </row>
    <row r="5336" spans="2:3">
      <c r="B5336" s="156" t="s">
        <v>3315</v>
      </c>
      <c r="C5336" s="160">
        <v>60685108.080000006</v>
      </c>
    </row>
    <row r="5337" spans="2:3">
      <c r="B5337" s="156" t="s">
        <v>3317</v>
      </c>
      <c r="C5337" s="160">
        <v>582186075.19000006</v>
      </c>
    </row>
    <row r="5338" spans="2:3">
      <c r="B5338" s="156" t="s">
        <v>3320</v>
      </c>
      <c r="C5338" s="160">
        <v>419689218.71000004</v>
      </c>
    </row>
    <row r="5339" spans="2:3">
      <c r="B5339" s="156" t="s">
        <v>3322</v>
      </c>
      <c r="C5339" s="160">
        <v>207606188.99000001</v>
      </c>
    </row>
    <row r="5340" spans="2:3">
      <c r="B5340" s="156" t="s">
        <v>3324</v>
      </c>
      <c r="C5340" s="160">
        <v>366081393.57999998</v>
      </c>
    </row>
    <row r="5341" spans="2:3">
      <c r="B5341" s="156" t="s">
        <v>3328</v>
      </c>
      <c r="C5341" s="160">
        <v>276093715.70999998</v>
      </c>
    </row>
    <row r="5342" spans="2:3">
      <c r="B5342" s="156" t="s">
        <v>2474</v>
      </c>
      <c r="C5342" s="160">
        <v>449920479.63</v>
      </c>
    </row>
    <row r="5343" spans="2:3">
      <c r="B5343" s="156" t="s">
        <v>3334</v>
      </c>
      <c r="C5343" s="160">
        <v>77386304.780000001</v>
      </c>
    </row>
    <row r="5344" spans="2:3">
      <c r="B5344" s="156" t="s">
        <v>3341</v>
      </c>
      <c r="C5344" s="160">
        <v>664330796.59000003</v>
      </c>
    </row>
    <row r="5345" spans="2:3">
      <c r="B5345" s="156" t="s">
        <v>3343</v>
      </c>
      <c r="C5345" s="160">
        <v>279963219.19</v>
      </c>
    </row>
    <row r="5346" spans="2:3">
      <c r="B5346" s="156" t="s">
        <v>3346</v>
      </c>
      <c r="C5346" s="160">
        <v>378977492.14999998</v>
      </c>
    </row>
    <row r="5347" spans="2:3">
      <c r="B5347" s="156" t="s">
        <v>3348</v>
      </c>
      <c r="C5347" s="160">
        <v>326213885.95000005</v>
      </c>
    </row>
    <row r="5348" spans="2:3">
      <c r="B5348" s="156" t="s">
        <v>3351</v>
      </c>
      <c r="C5348" s="160">
        <v>105030397.36000001</v>
      </c>
    </row>
    <row r="5349" spans="2:3">
      <c r="B5349" s="156" t="s">
        <v>3352</v>
      </c>
      <c r="C5349" s="160">
        <v>654011170.16999996</v>
      </c>
    </row>
    <row r="5350" spans="2:3">
      <c r="B5350" s="156" t="s">
        <v>3354</v>
      </c>
      <c r="C5350" s="160">
        <v>519477731.02000004</v>
      </c>
    </row>
    <row r="5351" spans="2:3">
      <c r="B5351" s="156" t="s">
        <v>3356</v>
      </c>
      <c r="C5351" s="160">
        <v>377789437.51999998</v>
      </c>
    </row>
    <row r="5352" spans="2:3">
      <c r="B5352" s="156" t="s">
        <v>3361</v>
      </c>
      <c r="C5352" s="160">
        <v>835282606.67999995</v>
      </c>
    </row>
    <row r="5353" spans="2:3">
      <c r="B5353" s="156" t="s">
        <v>3363</v>
      </c>
      <c r="C5353" s="160">
        <v>2573656754.6500001</v>
      </c>
    </row>
    <row r="5354" spans="2:3">
      <c r="B5354" s="156" t="s">
        <v>3364</v>
      </c>
      <c r="C5354" s="160">
        <v>205174318.59</v>
      </c>
    </row>
    <row r="5355" spans="2:3">
      <c r="B5355" s="156" t="s">
        <v>3367</v>
      </c>
      <c r="C5355" s="160">
        <v>2059202489.3599999</v>
      </c>
    </row>
    <row r="5356" spans="2:3">
      <c r="B5356" s="156" t="s">
        <v>3371</v>
      </c>
      <c r="C5356" s="160">
        <v>679128310.73000002</v>
      </c>
    </row>
    <row r="5357" spans="2:3">
      <c r="B5357" s="156" t="s">
        <v>3373</v>
      </c>
      <c r="C5357" s="160">
        <v>1366398.7000000002</v>
      </c>
    </row>
    <row r="5358" spans="2:3">
      <c r="B5358" s="156" t="s">
        <v>3374</v>
      </c>
      <c r="C5358" s="160">
        <v>564305281.49000001</v>
      </c>
    </row>
    <row r="5359" spans="2:3">
      <c r="B5359" s="156" t="s">
        <v>3376</v>
      </c>
      <c r="C5359" s="160">
        <v>7046407.2199999997</v>
      </c>
    </row>
    <row r="5360" spans="2:3">
      <c r="B5360" s="156" t="s">
        <v>3378</v>
      </c>
      <c r="C5360" s="160">
        <v>314514009.76999998</v>
      </c>
    </row>
    <row r="5361" spans="2:3">
      <c r="B5361" s="156" t="s">
        <v>3382</v>
      </c>
      <c r="C5361" s="160">
        <v>862807918.70999992</v>
      </c>
    </row>
    <row r="5362" spans="2:3">
      <c r="B5362" s="156" t="s">
        <v>3389</v>
      </c>
      <c r="C5362" s="160">
        <v>574327260.30999994</v>
      </c>
    </row>
    <row r="5363" spans="2:3">
      <c r="B5363" s="156" t="s">
        <v>3392</v>
      </c>
      <c r="C5363" s="160">
        <v>49780925.530000001</v>
      </c>
    </row>
    <row r="5364" spans="2:3">
      <c r="B5364" s="156" t="s">
        <v>3395</v>
      </c>
      <c r="C5364" s="160">
        <v>385893183.30999994</v>
      </c>
    </row>
    <row r="5365" spans="2:3">
      <c r="B5365" s="156" t="s">
        <v>3461</v>
      </c>
      <c r="C5365" s="160">
        <v>224311478.12</v>
      </c>
    </row>
    <row r="5366" spans="2:3">
      <c r="B5366" s="156" t="s">
        <v>3397</v>
      </c>
      <c r="C5366" s="160">
        <v>534744184.56999999</v>
      </c>
    </row>
    <row r="5367" spans="2:3">
      <c r="B5367" s="156" t="s">
        <v>3399</v>
      </c>
      <c r="C5367" s="160">
        <v>97239286.019999981</v>
      </c>
    </row>
    <row r="5368" spans="2:3">
      <c r="B5368" s="156" t="s">
        <v>3401</v>
      </c>
      <c r="C5368" s="160">
        <v>1903345773.5600002</v>
      </c>
    </row>
    <row r="5369" spans="2:3">
      <c r="B5369" s="156" t="s">
        <v>3407</v>
      </c>
      <c r="C5369" s="160">
        <v>247888818.10000002</v>
      </c>
    </row>
    <row r="5370" spans="2:3">
      <c r="B5370" s="156" t="s">
        <v>3409</v>
      </c>
      <c r="C5370" s="160">
        <v>337745491.57999998</v>
      </c>
    </row>
    <row r="5371" spans="2:3">
      <c r="B5371" s="156" t="s">
        <v>3423</v>
      </c>
      <c r="C5371" s="160">
        <v>395166327.83000004</v>
      </c>
    </row>
    <row r="5372" spans="2:3">
      <c r="B5372" s="156" t="s">
        <v>3426</v>
      </c>
      <c r="C5372" s="160">
        <v>223871011.84</v>
      </c>
    </row>
    <row r="5373" spans="2:3">
      <c r="B5373" s="156" t="s">
        <v>3429</v>
      </c>
      <c r="C5373" s="160">
        <v>429911928.60000002</v>
      </c>
    </row>
    <row r="5374" spans="2:3">
      <c r="B5374" s="156" t="s">
        <v>3433</v>
      </c>
      <c r="C5374" s="160">
        <v>390404721.56</v>
      </c>
    </row>
    <row r="5375" spans="2:3">
      <c r="B5375" s="156" t="s">
        <v>3462</v>
      </c>
      <c r="C5375" s="160">
        <v>49408537.629999995</v>
      </c>
    </row>
    <row r="5376" spans="2:3">
      <c r="B5376" s="156" t="s">
        <v>3436</v>
      </c>
      <c r="C5376" s="160">
        <v>167169314.34999999</v>
      </c>
    </row>
    <row r="5377" spans="2:3">
      <c r="B5377" s="156" t="s">
        <v>3438</v>
      </c>
      <c r="C5377" s="160">
        <v>89830288.350000009</v>
      </c>
    </row>
    <row r="5378" spans="2:3">
      <c r="B5378" s="156" t="s">
        <v>3440</v>
      </c>
      <c r="C5378" s="160">
        <v>248214125.35999998</v>
      </c>
    </row>
    <row r="5379" spans="2:3">
      <c r="B5379" s="156" t="s">
        <v>3442</v>
      </c>
      <c r="C5379" s="160">
        <v>574519774.16999996</v>
      </c>
    </row>
    <row r="5380" spans="2:3">
      <c r="B5380" s="156" t="s">
        <v>3445</v>
      </c>
      <c r="C5380" s="160">
        <v>274165050.04000002</v>
      </c>
    </row>
    <row r="5381" spans="2:3">
      <c r="B5381" s="156" t="s">
        <v>3446</v>
      </c>
      <c r="C5381" s="160">
        <v>2260657518.4699998</v>
      </c>
    </row>
    <row r="5382" spans="2:3">
      <c r="B5382" s="156" t="s">
        <v>3449</v>
      </c>
      <c r="C5382" s="160">
        <v>147346328.04999998</v>
      </c>
    </row>
    <row r="5383" spans="2:3">
      <c r="B5383" s="156" t="s">
        <v>3453</v>
      </c>
      <c r="C5383" s="160">
        <v>156913810.00999999</v>
      </c>
    </row>
    <row r="5384" spans="2:3">
      <c r="B5384" s="156" t="s">
        <v>3455</v>
      </c>
      <c r="C5384" s="160">
        <v>965836357.14999998</v>
      </c>
    </row>
    <row r="5385" spans="2:3">
      <c r="B5385" s="156" t="s">
        <v>3459</v>
      </c>
      <c r="C5385" s="160">
        <v>1113587601.23</v>
      </c>
    </row>
    <row r="5386" spans="2:3">
      <c r="B5386" s="156" t="s">
        <v>3463</v>
      </c>
      <c r="C5386" s="160">
        <v>134129351.49999999</v>
      </c>
    </row>
    <row r="5387" spans="2:3">
      <c r="B5387" s="156" t="s">
        <v>3464</v>
      </c>
      <c r="C5387" s="160">
        <v>437588212.75</v>
      </c>
    </row>
    <row r="5388" spans="2:3">
      <c r="B5388" s="156" t="s">
        <v>3465</v>
      </c>
      <c r="C5388" s="160">
        <v>459660763.66000003</v>
      </c>
    </row>
    <row r="5389" spans="2:3">
      <c r="B5389" s="156" t="s">
        <v>3466</v>
      </c>
      <c r="C5389" s="160">
        <v>167041178.81</v>
      </c>
    </row>
    <row r="5390" spans="2:3">
      <c r="B5390" s="156" t="s">
        <v>3467</v>
      </c>
      <c r="C5390" s="160">
        <v>183758309.53999999</v>
      </c>
    </row>
    <row r="5391" spans="2:3">
      <c r="B5391" s="156" t="s">
        <v>3468</v>
      </c>
      <c r="C5391" s="160">
        <v>1097485431.6700001</v>
      </c>
    </row>
    <row r="5392" spans="2:3">
      <c r="B5392" s="156" t="s">
        <v>3469</v>
      </c>
      <c r="C5392" s="160">
        <v>1280084329.74</v>
      </c>
    </row>
    <row r="5393" spans="2:3">
      <c r="B5393" s="156" t="s">
        <v>3470</v>
      </c>
      <c r="C5393" s="160">
        <v>462724701.80000001</v>
      </c>
    </row>
    <row r="5394" spans="2:3">
      <c r="B5394" s="156" t="s">
        <v>3471</v>
      </c>
      <c r="C5394" s="160">
        <v>438579612.10999995</v>
      </c>
    </row>
    <row r="5395" spans="2:3">
      <c r="B5395" s="156" t="s">
        <v>3472</v>
      </c>
      <c r="C5395" s="160">
        <v>793077572.48000002</v>
      </c>
    </row>
    <row r="5396" spans="2:3">
      <c r="B5396" s="156" t="s">
        <v>3473</v>
      </c>
      <c r="C5396" s="160">
        <v>134598107.13999999</v>
      </c>
    </row>
    <row r="5397" spans="2:3">
      <c r="B5397" s="156" t="s">
        <v>3474</v>
      </c>
      <c r="C5397" s="160">
        <v>406825127.63999993</v>
      </c>
    </row>
    <row r="5398" spans="2:3">
      <c r="B5398" s="156" t="s">
        <v>3475</v>
      </c>
      <c r="C5398" s="160">
        <v>78709381.560000002</v>
      </c>
    </row>
    <row r="5399" spans="2:3">
      <c r="B5399" s="156" t="s">
        <v>3476</v>
      </c>
      <c r="C5399" s="160">
        <v>695424398.50999999</v>
      </c>
    </row>
    <row r="5400" spans="2:3">
      <c r="B5400" s="156" t="s">
        <v>3477</v>
      </c>
      <c r="C5400" s="160">
        <v>50884209.469999999</v>
      </c>
    </row>
    <row r="5401" spans="2:3">
      <c r="B5401" s="156" t="s">
        <v>3478</v>
      </c>
      <c r="C5401" s="160">
        <v>481626380.48000002</v>
      </c>
    </row>
    <row r="5402" spans="2:3">
      <c r="B5402" s="156" t="s">
        <v>3479</v>
      </c>
      <c r="C5402" s="160">
        <v>480917778.17000002</v>
      </c>
    </row>
    <row r="5403" spans="2:3">
      <c r="B5403" s="156" t="s">
        <v>3480</v>
      </c>
      <c r="C5403" s="160">
        <v>1456272334.2099996</v>
      </c>
    </row>
    <row r="5404" spans="2:3">
      <c r="B5404" s="156" t="s">
        <v>3481</v>
      </c>
      <c r="C5404" s="160">
        <v>321757243.25999999</v>
      </c>
    </row>
    <row r="5405" spans="2:3">
      <c r="B5405" s="156" t="s">
        <v>3482</v>
      </c>
      <c r="C5405" s="160">
        <v>744078096.68999982</v>
      </c>
    </row>
    <row r="5406" spans="2:3">
      <c r="B5406" s="156" t="s">
        <v>3483</v>
      </c>
      <c r="C5406" s="160">
        <v>312532505.86000001</v>
      </c>
    </row>
    <row r="5407" spans="2:3">
      <c r="B5407" s="156" t="s">
        <v>3484</v>
      </c>
      <c r="C5407" s="160">
        <v>108114385.09</v>
      </c>
    </row>
    <row r="5408" spans="2:3">
      <c r="B5408" s="156" t="s">
        <v>3485</v>
      </c>
      <c r="C5408" s="160">
        <v>1633351875.53</v>
      </c>
    </row>
    <row r="5409" spans="2:3">
      <c r="B5409" s="156" t="s">
        <v>3486</v>
      </c>
      <c r="C5409" s="160">
        <v>454988987</v>
      </c>
    </row>
    <row r="5410" spans="2:3">
      <c r="B5410" s="156" t="s">
        <v>3487</v>
      </c>
      <c r="C5410" s="160">
        <v>197893080.53</v>
      </c>
    </row>
    <row r="5411" spans="2:3">
      <c r="B5411" s="156" t="s">
        <v>3488</v>
      </c>
      <c r="C5411" s="160">
        <v>595160326.98000002</v>
      </c>
    </row>
    <row r="5412" spans="2:3">
      <c r="B5412" s="156" t="s">
        <v>3489</v>
      </c>
      <c r="C5412" s="160">
        <v>940785620.10000002</v>
      </c>
    </row>
    <row r="5413" spans="2:3">
      <c r="B5413" s="156" t="s">
        <v>3490</v>
      </c>
      <c r="C5413" s="160">
        <v>377796785.31000006</v>
      </c>
    </row>
    <row r="5414" spans="2:3">
      <c r="B5414" s="156" t="s">
        <v>3491</v>
      </c>
      <c r="C5414" s="160">
        <v>264776480.93000001</v>
      </c>
    </row>
    <row r="5415" spans="2:3">
      <c r="B5415" s="156" t="s">
        <v>3492</v>
      </c>
      <c r="C5415" s="160">
        <v>160888440.47</v>
      </c>
    </row>
    <row r="5416" spans="2:3">
      <c r="B5416" s="156" t="s">
        <v>3493</v>
      </c>
      <c r="C5416" s="160">
        <v>106834103.54999998</v>
      </c>
    </row>
    <row r="5417" spans="2:3">
      <c r="B5417" s="156" t="s">
        <v>3494</v>
      </c>
      <c r="C5417" s="160">
        <v>10327799</v>
      </c>
    </row>
    <row r="5418" spans="2:3">
      <c r="B5418" s="156" t="s">
        <v>3495</v>
      </c>
      <c r="C5418" s="160">
        <v>9324923.2999999989</v>
      </c>
    </row>
    <row r="5419" spans="2:3">
      <c r="B5419" s="156" t="s">
        <v>3496</v>
      </c>
      <c r="C5419" s="160">
        <v>73592739.020000011</v>
      </c>
    </row>
    <row r="5420" spans="2:3">
      <c r="B5420" s="156" t="s">
        <v>3497</v>
      </c>
      <c r="C5420" s="160">
        <v>106506055.47999999</v>
      </c>
    </row>
    <row r="5421" spans="2:3">
      <c r="B5421" s="156" t="s">
        <v>3498</v>
      </c>
      <c r="C5421" s="160">
        <v>354342041.67000002</v>
      </c>
    </row>
    <row r="5422" spans="2:3">
      <c r="B5422" s="156" t="s">
        <v>3499</v>
      </c>
      <c r="C5422" s="160">
        <v>515214881.80000001</v>
      </c>
    </row>
    <row r="5423" spans="2:3">
      <c r="B5423" s="156" t="s">
        <v>3500</v>
      </c>
      <c r="C5423" s="160">
        <v>297978344.56999999</v>
      </c>
    </row>
    <row r="5424" spans="2:3">
      <c r="B5424" s="156" t="s">
        <v>3501</v>
      </c>
      <c r="C5424" s="160">
        <v>441593853.17000002</v>
      </c>
    </row>
    <row r="5425" spans="2:3">
      <c r="B5425" s="156" t="s">
        <v>3502</v>
      </c>
      <c r="C5425" s="160">
        <v>232483163.92000002</v>
      </c>
    </row>
    <row r="5426" spans="2:3">
      <c r="B5426" s="156" t="s">
        <v>3503</v>
      </c>
      <c r="C5426" s="160">
        <v>81572779.549999997</v>
      </c>
    </row>
    <row r="5427" spans="2:3">
      <c r="B5427" s="156" t="s">
        <v>3504</v>
      </c>
      <c r="C5427" s="160">
        <v>747351066.37</v>
      </c>
    </row>
    <row r="5428" spans="2:3">
      <c r="B5428" s="156" t="s">
        <v>3505</v>
      </c>
      <c r="C5428" s="160">
        <v>283748300.08999997</v>
      </c>
    </row>
    <row r="5429" spans="2:3">
      <c r="B5429" s="156" t="s">
        <v>3506</v>
      </c>
      <c r="C5429" s="160">
        <v>1456415.63</v>
      </c>
    </row>
    <row r="5430" spans="2:3">
      <c r="B5430" s="156" t="s">
        <v>3507</v>
      </c>
      <c r="C5430" s="160">
        <v>162137579.24000001</v>
      </c>
    </row>
    <row r="5431" spans="2:3">
      <c r="B5431" s="156" t="s">
        <v>3508</v>
      </c>
      <c r="C5431" s="160">
        <v>541703028.70000005</v>
      </c>
    </row>
    <row r="5432" spans="2:3">
      <c r="B5432" s="156" t="s">
        <v>3509</v>
      </c>
      <c r="C5432" s="160">
        <v>363542792.19</v>
      </c>
    </row>
    <row r="5433" spans="2:3">
      <c r="B5433" s="156" t="s">
        <v>3510</v>
      </c>
      <c r="C5433" s="160">
        <v>265770145.70000005</v>
      </c>
    </row>
    <row r="5434" spans="2:3">
      <c r="B5434" s="156" t="s">
        <v>3511</v>
      </c>
      <c r="C5434" s="160">
        <v>11210464.35</v>
      </c>
    </row>
    <row r="5435" spans="2:3">
      <c r="B5435" s="156" t="s">
        <v>3512</v>
      </c>
      <c r="C5435" s="160">
        <v>287139738.60999995</v>
      </c>
    </row>
    <row r="5436" spans="2:3">
      <c r="B5436" s="156" t="s">
        <v>3513</v>
      </c>
      <c r="C5436" s="160">
        <v>1685177624.4000001</v>
      </c>
    </row>
    <row r="5437" spans="2:3">
      <c r="B5437" s="156" t="s">
        <v>3514</v>
      </c>
      <c r="C5437" s="160">
        <v>43218413.460000001</v>
      </c>
    </row>
    <row r="5438" spans="2:3">
      <c r="B5438" s="156" t="s">
        <v>3515</v>
      </c>
      <c r="C5438" s="160">
        <v>1793387793.1000001</v>
      </c>
    </row>
    <row r="5439" spans="2:3">
      <c r="B5439" s="156" t="s">
        <v>3516</v>
      </c>
      <c r="C5439" s="160">
        <v>379858269</v>
      </c>
    </row>
    <row r="5440" spans="2:3">
      <c r="B5440" s="156" t="s">
        <v>3517</v>
      </c>
      <c r="C5440" s="160">
        <v>317450328.32999998</v>
      </c>
    </row>
    <row r="5441" spans="2:3">
      <c r="B5441" s="156" t="s">
        <v>3518</v>
      </c>
      <c r="C5441" s="160">
        <v>1357134829.9499998</v>
      </c>
    </row>
    <row r="5442" spans="2:3">
      <c r="B5442" s="156" t="s">
        <v>3519</v>
      </c>
      <c r="C5442" s="160">
        <v>19297073.369999997</v>
      </c>
    </row>
    <row r="5443" spans="2:3">
      <c r="B5443" s="156" t="s">
        <v>3520</v>
      </c>
      <c r="C5443" s="160">
        <v>102537888.03</v>
      </c>
    </row>
    <row r="5444" spans="2:3">
      <c r="B5444" s="156" t="s">
        <v>3521</v>
      </c>
      <c r="C5444" s="160">
        <v>224214698.56</v>
      </c>
    </row>
    <row r="5445" spans="2:3">
      <c r="B5445" s="156" t="s">
        <v>3522</v>
      </c>
      <c r="C5445" s="160">
        <v>1109092012.3099999</v>
      </c>
    </row>
    <row r="5446" spans="2:3">
      <c r="B5446" s="156" t="s">
        <v>3523</v>
      </c>
      <c r="C5446" s="160">
        <v>300350223.42999995</v>
      </c>
    </row>
    <row r="5447" spans="2:3">
      <c r="B5447" s="156" t="s">
        <v>3524</v>
      </c>
      <c r="C5447" s="160">
        <v>234759360.89000002</v>
      </c>
    </row>
    <row r="5448" spans="2:3">
      <c r="B5448" s="156" t="s">
        <v>3525</v>
      </c>
      <c r="C5448" s="160">
        <v>388035683.74000001</v>
      </c>
    </row>
    <row r="5449" spans="2:3">
      <c r="B5449" s="156" t="s">
        <v>3526</v>
      </c>
      <c r="C5449" s="160">
        <v>406783461.99000001</v>
      </c>
    </row>
    <row r="5450" spans="2:3">
      <c r="B5450" s="156" t="s">
        <v>3527</v>
      </c>
      <c r="C5450" s="160">
        <v>37178247.669999994</v>
      </c>
    </row>
    <row r="5451" spans="2:3">
      <c r="B5451" s="156" t="s">
        <v>3528</v>
      </c>
      <c r="C5451" s="160">
        <v>145815056.5</v>
      </c>
    </row>
    <row r="5452" spans="2:3">
      <c r="B5452" s="156" t="s">
        <v>3529</v>
      </c>
      <c r="C5452" s="160">
        <v>140055588.91</v>
      </c>
    </row>
    <row r="5453" spans="2:3">
      <c r="B5453" s="156" t="s">
        <v>3530</v>
      </c>
      <c r="C5453" s="160">
        <v>70589851.400000006</v>
      </c>
    </row>
    <row r="5454" spans="2:3">
      <c r="B5454" s="156" t="s">
        <v>3531</v>
      </c>
      <c r="C5454" s="160">
        <v>384330900.91000009</v>
      </c>
    </row>
    <row r="5455" spans="2:3">
      <c r="B5455" s="156" t="s">
        <v>3532</v>
      </c>
      <c r="C5455" s="160">
        <v>57112497.469999999</v>
      </c>
    </row>
    <row r="5456" spans="2:3">
      <c r="B5456" s="156" t="s">
        <v>3533</v>
      </c>
      <c r="C5456" s="160">
        <v>28679198.68</v>
      </c>
    </row>
    <row r="5457" spans="2:3">
      <c r="B5457" s="156" t="s">
        <v>3534</v>
      </c>
      <c r="C5457" s="160">
        <v>10355727.5</v>
      </c>
    </row>
    <row r="5458" spans="2:3">
      <c r="B5458" s="156" t="s">
        <v>3535</v>
      </c>
      <c r="C5458" s="160">
        <v>95062604.340000004</v>
      </c>
    </row>
    <row r="5459" spans="2:3">
      <c r="B5459" s="156" t="s">
        <v>3536</v>
      </c>
      <c r="C5459" s="160">
        <v>104215672.89999999</v>
      </c>
    </row>
    <row r="5460" spans="2:3">
      <c r="B5460" s="156" t="s">
        <v>3537</v>
      </c>
      <c r="C5460" s="160">
        <v>556817836.0200001</v>
      </c>
    </row>
    <row r="5461" spans="2:3">
      <c r="B5461" s="156" t="s">
        <v>3538</v>
      </c>
      <c r="C5461" s="160">
        <v>398345295</v>
      </c>
    </row>
    <row r="5462" spans="2:3">
      <c r="B5462" s="156" t="s">
        <v>3539</v>
      </c>
      <c r="C5462" s="160">
        <v>74602051.079999998</v>
      </c>
    </row>
    <row r="5463" spans="2:3">
      <c r="B5463" s="156" t="s">
        <v>3540</v>
      </c>
      <c r="C5463" s="160">
        <v>118956827.10999998</v>
      </c>
    </row>
    <row r="5464" spans="2:3">
      <c r="B5464" s="156" t="s">
        <v>3541</v>
      </c>
      <c r="C5464" s="160">
        <v>167190615.70000002</v>
      </c>
    </row>
    <row r="5465" spans="2:3">
      <c r="B5465" s="156" t="s">
        <v>3542</v>
      </c>
      <c r="C5465" s="160">
        <v>243205125.78</v>
      </c>
    </row>
    <row r="5466" spans="2:3">
      <c r="B5466" s="156" t="s">
        <v>3543</v>
      </c>
      <c r="C5466" s="160">
        <v>22415249</v>
      </c>
    </row>
    <row r="5467" spans="2:3">
      <c r="B5467" s="156" t="s">
        <v>3544</v>
      </c>
      <c r="C5467" s="160">
        <v>716318.1</v>
      </c>
    </row>
    <row r="5468" spans="2:3">
      <c r="B5468" s="156" t="s">
        <v>2475</v>
      </c>
      <c r="C5468" s="160">
        <v>333120753.67000002</v>
      </c>
    </row>
    <row r="5469" spans="2:3">
      <c r="B5469" s="156" t="s">
        <v>3545</v>
      </c>
      <c r="C5469" s="160">
        <v>34848482.850000001</v>
      </c>
    </row>
    <row r="5470" spans="2:3">
      <c r="B5470" s="156" t="s">
        <v>3546</v>
      </c>
      <c r="C5470" s="160">
        <v>157986474.26999998</v>
      </c>
    </row>
    <row r="5471" spans="2:3">
      <c r="B5471" s="156" t="s">
        <v>3547</v>
      </c>
      <c r="C5471" s="160">
        <v>37271712.619999997</v>
      </c>
    </row>
    <row r="5472" spans="2:3">
      <c r="B5472" s="156" t="s">
        <v>3548</v>
      </c>
      <c r="C5472" s="160">
        <v>99881677.789999992</v>
      </c>
    </row>
    <row r="5473" spans="2:3">
      <c r="B5473" s="156" t="s">
        <v>3549</v>
      </c>
      <c r="C5473" s="160">
        <v>56868165.560000002</v>
      </c>
    </row>
    <row r="5474" spans="2:3">
      <c r="B5474" s="156" t="s">
        <v>3550</v>
      </c>
      <c r="C5474" s="160">
        <v>9284076.1999999993</v>
      </c>
    </row>
    <row r="5475" spans="2:3">
      <c r="B5475" s="156" t="s">
        <v>3551</v>
      </c>
      <c r="C5475" s="160">
        <v>43808737.82</v>
      </c>
    </row>
    <row r="5476" spans="2:3">
      <c r="B5476" s="156" t="s">
        <v>3552</v>
      </c>
      <c r="C5476" s="160">
        <v>58904054.75</v>
      </c>
    </row>
    <row r="5477" spans="2:3">
      <c r="B5477" s="156" t="s">
        <v>3553</v>
      </c>
      <c r="C5477" s="160">
        <v>358408371.80000001</v>
      </c>
    </row>
    <row r="5478" spans="2:3">
      <c r="B5478" s="156" t="s">
        <v>3554</v>
      </c>
      <c r="C5478" s="160">
        <v>66159961.140000001</v>
      </c>
    </row>
    <row r="5479" spans="2:3">
      <c r="B5479" s="156" t="s">
        <v>3555</v>
      </c>
      <c r="C5479" s="160">
        <v>212881059.14000002</v>
      </c>
    </row>
    <row r="5480" spans="2:3">
      <c r="B5480" s="156" t="s">
        <v>3556</v>
      </c>
      <c r="C5480" s="160">
        <v>59871863.450000003</v>
      </c>
    </row>
    <row r="5481" spans="2:3">
      <c r="B5481" s="156" t="s">
        <v>3557</v>
      </c>
      <c r="C5481" s="160">
        <v>331997103.39999998</v>
      </c>
    </row>
    <row r="5482" spans="2:3">
      <c r="B5482" s="156" t="s">
        <v>3558</v>
      </c>
      <c r="C5482" s="160">
        <v>22622626.969999999</v>
      </c>
    </row>
    <row r="5483" spans="2:3">
      <c r="B5483" s="156" t="s">
        <v>3559</v>
      </c>
      <c r="C5483" s="160">
        <v>36574947.909999996</v>
      </c>
    </row>
    <row r="5484" spans="2:3">
      <c r="B5484" s="156" t="s">
        <v>3560</v>
      </c>
      <c r="C5484" s="160">
        <v>236749520.79000002</v>
      </c>
    </row>
    <row r="5485" spans="2:3">
      <c r="B5485" s="156" t="s">
        <v>3561</v>
      </c>
      <c r="C5485" s="160">
        <v>43524970.920000002</v>
      </c>
    </row>
    <row r="5486" spans="2:3">
      <c r="B5486" s="156" t="s">
        <v>3562</v>
      </c>
      <c r="C5486" s="160">
        <v>2501252.87</v>
      </c>
    </row>
    <row r="5487" spans="2:3">
      <c r="B5487" s="156" t="s">
        <v>3563</v>
      </c>
      <c r="C5487" s="160">
        <v>19362442</v>
      </c>
    </row>
    <row r="5488" spans="2:3">
      <c r="B5488" s="156" t="s">
        <v>3564</v>
      </c>
      <c r="C5488" s="160">
        <v>72166378.540000007</v>
      </c>
    </row>
    <row r="5489" spans="2:3">
      <c r="B5489" s="156" t="s">
        <v>3565</v>
      </c>
      <c r="C5489" s="160">
        <v>5462084.0100000007</v>
      </c>
    </row>
    <row r="5490" spans="2:3">
      <c r="B5490" s="156" t="s">
        <v>3566</v>
      </c>
      <c r="C5490" s="160">
        <v>107972490.59000002</v>
      </c>
    </row>
    <row r="5491" spans="2:3">
      <c r="B5491" s="156" t="s">
        <v>3567</v>
      </c>
      <c r="C5491" s="160">
        <v>23346775.120000005</v>
      </c>
    </row>
    <row r="5492" spans="2:3">
      <c r="B5492" s="156" t="s">
        <v>3568</v>
      </c>
      <c r="C5492" s="160">
        <v>566550108.54999995</v>
      </c>
    </row>
    <row r="5493" spans="2:3">
      <c r="B5493" s="156" t="s">
        <v>3569</v>
      </c>
      <c r="C5493" s="160">
        <v>1004018.72</v>
      </c>
    </row>
    <row r="5494" spans="2:3">
      <c r="B5494" s="156" t="s">
        <v>3570</v>
      </c>
      <c r="C5494" s="160">
        <v>5833466.4200000009</v>
      </c>
    </row>
    <row r="5495" spans="2:3">
      <c r="B5495" s="156" t="s">
        <v>3571</v>
      </c>
      <c r="C5495" s="160">
        <v>179763777.49000001</v>
      </c>
    </row>
    <row r="5496" spans="2:3">
      <c r="B5496" s="156" t="s">
        <v>3572</v>
      </c>
      <c r="C5496" s="160">
        <v>21243170.120000001</v>
      </c>
    </row>
    <row r="5497" spans="2:3">
      <c r="B5497" s="156" t="s">
        <v>3573</v>
      </c>
      <c r="C5497" s="160">
        <v>68743373.700000003</v>
      </c>
    </row>
    <row r="5498" spans="2:3">
      <c r="B5498" s="156" t="s">
        <v>3574</v>
      </c>
      <c r="C5498" s="160">
        <v>4305290.3600000003</v>
      </c>
    </row>
    <row r="5499" spans="2:3">
      <c r="B5499" s="156" t="s">
        <v>3575</v>
      </c>
      <c r="C5499" s="160">
        <v>160880531.89000002</v>
      </c>
    </row>
    <row r="5500" spans="2:3">
      <c r="B5500" s="156" t="s">
        <v>3576</v>
      </c>
      <c r="C5500" s="160">
        <v>31512611.510000002</v>
      </c>
    </row>
    <row r="5501" spans="2:3">
      <c r="B5501" s="156" t="s">
        <v>3577</v>
      </c>
      <c r="C5501" s="160">
        <v>2986287.4200000004</v>
      </c>
    </row>
    <row r="5502" spans="2:3">
      <c r="B5502" s="156" t="s">
        <v>3578</v>
      </c>
      <c r="C5502" s="160">
        <v>55386976.879999995</v>
      </c>
    </row>
    <row r="5503" spans="2:3">
      <c r="B5503" s="156" t="s">
        <v>3579</v>
      </c>
      <c r="C5503" s="160">
        <v>39065700.609999999</v>
      </c>
    </row>
    <row r="5504" spans="2:3">
      <c r="B5504" s="156" t="s">
        <v>3580</v>
      </c>
      <c r="C5504" s="160">
        <v>126915120.87</v>
      </c>
    </row>
    <row r="5505" spans="2:3">
      <c r="B5505" s="156" t="s">
        <v>3581</v>
      </c>
      <c r="C5505" s="160">
        <v>136509804.56999999</v>
      </c>
    </row>
    <row r="5506" spans="2:3">
      <c r="B5506" s="156" t="s">
        <v>3582</v>
      </c>
      <c r="C5506" s="160">
        <v>39203611.240000002</v>
      </c>
    </row>
    <row r="5507" spans="2:3">
      <c r="B5507" s="156" t="s">
        <v>3583</v>
      </c>
      <c r="C5507" s="160">
        <v>24859874.940000001</v>
      </c>
    </row>
    <row r="5508" spans="2:3">
      <c r="B5508" s="156" t="s">
        <v>3584</v>
      </c>
      <c r="C5508" s="160">
        <v>42561459.129999995</v>
      </c>
    </row>
    <row r="5509" spans="2:3">
      <c r="B5509" s="156" t="s">
        <v>3585</v>
      </c>
      <c r="C5509" s="160">
        <v>146996525.98000002</v>
      </c>
    </row>
    <row r="5510" spans="2:3">
      <c r="B5510" s="156" t="s">
        <v>3586</v>
      </c>
      <c r="C5510" s="160">
        <v>305879453.17999995</v>
      </c>
    </row>
    <row r="5511" spans="2:3">
      <c r="B5511" s="156" t="s">
        <v>3587</v>
      </c>
      <c r="C5511" s="160">
        <v>30575864.77</v>
      </c>
    </row>
    <row r="5512" spans="2:3">
      <c r="B5512" s="156" t="s">
        <v>3588</v>
      </c>
      <c r="C5512" s="160">
        <v>232513435.47999999</v>
      </c>
    </row>
    <row r="5513" spans="2:3">
      <c r="B5513" s="156" t="s">
        <v>3589</v>
      </c>
      <c r="C5513" s="160">
        <v>71248364.629999995</v>
      </c>
    </row>
    <row r="5514" spans="2:3">
      <c r="B5514" s="156" t="s">
        <v>3590</v>
      </c>
      <c r="C5514" s="160">
        <v>844894157.92000008</v>
      </c>
    </row>
    <row r="5515" spans="2:3">
      <c r="B5515" s="156" t="s">
        <v>3591</v>
      </c>
      <c r="C5515" s="160">
        <v>161308992.89000002</v>
      </c>
    </row>
    <row r="5516" spans="2:3">
      <c r="B5516" s="156" t="s">
        <v>3592</v>
      </c>
      <c r="C5516" s="160">
        <v>36572331.660000004</v>
      </c>
    </row>
    <row r="5517" spans="2:3">
      <c r="B5517" s="156" t="s">
        <v>3593</v>
      </c>
      <c r="C5517" s="160">
        <v>84890560.349999994</v>
      </c>
    </row>
    <row r="5518" spans="2:3">
      <c r="B5518" s="156" t="s">
        <v>3594</v>
      </c>
      <c r="C5518" s="160">
        <v>14003205.960000001</v>
      </c>
    </row>
    <row r="5519" spans="2:3">
      <c r="B5519" s="156" t="s">
        <v>3595</v>
      </c>
      <c r="C5519" s="160">
        <v>215460936.93000001</v>
      </c>
    </row>
    <row r="5520" spans="2:3">
      <c r="B5520" s="156" t="s">
        <v>3596</v>
      </c>
      <c r="C5520" s="160">
        <v>5315170.29</v>
      </c>
    </row>
    <row r="5521" spans="2:3">
      <c r="B5521" s="156" t="s">
        <v>3597</v>
      </c>
      <c r="C5521" s="160">
        <v>66485869.230000004</v>
      </c>
    </row>
    <row r="5522" spans="2:3">
      <c r="B5522" s="156" t="s">
        <v>3598</v>
      </c>
      <c r="C5522" s="160">
        <v>197397302.38999999</v>
      </c>
    </row>
    <row r="5523" spans="2:3">
      <c r="B5523" s="156" t="s">
        <v>3599</v>
      </c>
      <c r="C5523" s="160">
        <v>37546686.390000001</v>
      </c>
    </row>
    <row r="5524" spans="2:3">
      <c r="B5524" s="156" t="s">
        <v>3600</v>
      </c>
      <c r="C5524" s="160">
        <v>83907323.839999989</v>
      </c>
    </row>
    <row r="5525" spans="2:3">
      <c r="B5525" s="156" t="s">
        <v>3601</v>
      </c>
      <c r="C5525" s="160">
        <v>6011580.0499999998</v>
      </c>
    </row>
    <row r="5526" spans="2:3">
      <c r="B5526" s="156" t="s">
        <v>3602</v>
      </c>
      <c r="C5526" s="160">
        <v>186150055.01999998</v>
      </c>
    </row>
    <row r="5527" spans="2:3">
      <c r="B5527" s="156" t="s">
        <v>3603</v>
      </c>
      <c r="C5527" s="160">
        <v>44559993.540000007</v>
      </c>
    </row>
    <row r="5528" spans="2:3">
      <c r="B5528" s="156" t="s">
        <v>3604</v>
      </c>
      <c r="C5528" s="160">
        <v>304909319.12</v>
      </c>
    </row>
    <row r="5529" spans="2:3">
      <c r="B5529" s="156" t="s">
        <v>3605</v>
      </c>
      <c r="C5529" s="160">
        <v>27446939.34</v>
      </c>
    </row>
    <row r="5530" spans="2:3">
      <c r="B5530" s="156" t="s">
        <v>3606</v>
      </c>
      <c r="C5530" s="160">
        <v>7685138</v>
      </c>
    </row>
    <row r="5531" spans="2:3">
      <c r="B5531" s="156" t="s">
        <v>3607</v>
      </c>
      <c r="C5531" s="160">
        <v>8557828.3399999999</v>
      </c>
    </row>
    <row r="5532" spans="2:3">
      <c r="B5532" s="156" t="s">
        <v>3608</v>
      </c>
      <c r="C5532" s="160">
        <v>1691181.63</v>
      </c>
    </row>
    <row r="5533" spans="2:3">
      <c r="B5533" s="156" t="s">
        <v>3609</v>
      </c>
      <c r="C5533" s="160">
        <v>2895208.07</v>
      </c>
    </row>
    <row r="5534" spans="2:3">
      <c r="B5534" s="156" t="s">
        <v>3610</v>
      </c>
      <c r="C5534" s="160">
        <v>70974133.909999996</v>
      </c>
    </row>
    <row r="5535" spans="2:3">
      <c r="B5535" s="156" t="s">
        <v>3611</v>
      </c>
      <c r="C5535" s="160">
        <v>20309354.399999999</v>
      </c>
    </row>
    <row r="5536" spans="2:3">
      <c r="B5536" s="156" t="s">
        <v>3612</v>
      </c>
      <c r="C5536" s="160">
        <v>9066919.8900000006</v>
      </c>
    </row>
    <row r="5537" spans="2:3">
      <c r="B5537" s="156" t="s">
        <v>3613</v>
      </c>
      <c r="C5537" s="160">
        <v>70183240.450000003</v>
      </c>
    </row>
    <row r="5538" spans="2:3">
      <c r="B5538" s="156" t="s">
        <v>3614</v>
      </c>
      <c r="C5538" s="160">
        <v>5873923.9199999999</v>
      </c>
    </row>
    <row r="5539" spans="2:3">
      <c r="B5539" s="156" t="s">
        <v>3615</v>
      </c>
      <c r="C5539" s="160">
        <v>40725683.43</v>
      </c>
    </row>
    <row r="5540" spans="2:3">
      <c r="B5540" s="156" t="s">
        <v>3616</v>
      </c>
      <c r="C5540" s="160">
        <v>42647610.840000004</v>
      </c>
    </row>
    <row r="5541" spans="2:3">
      <c r="B5541" s="156" t="s">
        <v>3617</v>
      </c>
      <c r="C5541" s="160">
        <v>35350961.040000007</v>
      </c>
    </row>
    <row r="5542" spans="2:3">
      <c r="B5542" s="156" t="s">
        <v>3618</v>
      </c>
      <c r="C5542" s="160">
        <v>10674424.120000001</v>
      </c>
    </row>
    <row r="5543" spans="2:3">
      <c r="B5543" s="156" t="s">
        <v>3619</v>
      </c>
      <c r="C5543" s="160">
        <v>116953477.65000001</v>
      </c>
    </row>
    <row r="5544" spans="2:3">
      <c r="B5544" s="156" t="s">
        <v>3620</v>
      </c>
      <c r="C5544" s="160">
        <v>150044171.65999997</v>
      </c>
    </row>
    <row r="5545" spans="2:3">
      <c r="B5545" s="156" t="s">
        <v>3621</v>
      </c>
      <c r="C5545" s="160">
        <v>54858955.780000001</v>
      </c>
    </row>
    <row r="5546" spans="2:3">
      <c r="B5546" s="156" t="s">
        <v>3622</v>
      </c>
      <c r="C5546" s="160">
        <v>92464083.599999979</v>
      </c>
    </row>
    <row r="5547" spans="2:3">
      <c r="B5547" s="156" t="s">
        <v>3623</v>
      </c>
      <c r="C5547" s="160">
        <v>88151253.670000002</v>
      </c>
    </row>
    <row r="5548" spans="2:3">
      <c r="B5548" s="156" t="s">
        <v>3624</v>
      </c>
      <c r="C5548" s="160">
        <v>232190391.64000002</v>
      </c>
    </row>
    <row r="5549" spans="2:3">
      <c r="B5549" s="156" t="s">
        <v>3625</v>
      </c>
      <c r="C5549" s="160">
        <v>5536311.3799999999</v>
      </c>
    </row>
    <row r="5550" spans="2:3">
      <c r="B5550" s="156" t="s">
        <v>3626</v>
      </c>
      <c r="C5550" s="160">
        <v>171270853.09</v>
      </c>
    </row>
    <row r="5551" spans="2:3">
      <c r="B5551" s="156" t="s">
        <v>3627</v>
      </c>
      <c r="C5551" s="160">
        <v>692637.79</v>
      </c>
    </row>
    <row r="5552" spans="2:3">
      <c r="B5552" s="156" t="s">
        <v>3628</v>
      </c>
      <c r="C5552" s="160">
        <v>96897716.790000007</v>
      </c>
    </row>
    <row r="5553" spans="2:3">
      <c r="B5553" s="156" t="s">
        <v>3629</v>
      </c>
      <c r="C5553" s="160">
        <v>23564913.02</v>
      </c>
    </row>
    <row r="5554" spans="2:3">
      <c r="B5554" s="156" t="s">
        <v>3630</v>
      </c>
      <c r="C5554" s="160">
        <v>2074459.8900000001</v>
      </c>
    </row>
    <row r="5555" spans="2:3">
      <c r="B5555" s="156" t="s">
        <v>3631</v>
      </c>
      <c r="C5555" s="160">
        <v>86287737.329999998</v>
      </c>
    </row>
    <row r="5556" spans="2:3">
      <c r="B5556" s="156" t="s">
        <v>3632</v>
      </c>
      <c r="C5556" s="160">
        <v>119974884.53999999</v>
      </c>
    </row>
    <row r="5557" spans="2:3">
      <c r="B5557" s="156" t="s">
        <v>3633</v>
      </c>
      <c r="C5557" s="160">
        <v>875455.81</v>
      </c>
    </row>
    <row r="5558" spans="2:3">
      <c r="B5558" s="156" t="s">
        <v>3634</v>
      </c>
      <c r="C5558" s="160">
        <v>4912307.4400000004</v>
      </c>
    </row>
    <row r="5559" spans="2:3">
      <c r="B5559" s="156" t="s">
        <v>3635</v>
      </c>
      <c r="C5559" s="160">
        <v>118302957.90000001</v>
      </c>
    </row>
    <row r="5560" spans="2:3">
      <c r="B5560" s="156" t="s">
        <v>3636</v>
      </c>
      <c r="C5560" s="160">
        <v>20512953.009999998</v>
      </c>
    </row>
    <row r="5561" spans="2:3">
      <c r="B5561" s="156" t="s">
        <v>3637</v>
      </c>
      <c r="C5561" s="160">
        <v>725740.45</v>
      </c>
    </row>
    <row r="5562" spans="2:3">
      <c r="B5562" s="156" t="s">
        <v>3638</v>
      </c>
      <c r="C5562" s="160">
        <v>16530238.26</v>
      </c>
    </row>
    <row r="5563" spans="2:3">
      <c r="B5563" s="156" t="s">
        <v>3639</v>
      </c>
      <c r="C5563" s="160">
        <v>1202093.81</v>
      </c>
    </row>
    <row r="5564" spans="2:3">
      <c r="B5564" s="156" t="s">
        <v>3640</v>
      </c>
      <c r="C5564" s="160">
        <v>13934357.93</v>
      </c>
    </row>
    <row r="5565" spans="2:3">
      <c r="B5565" s="156" t="s">
        <v>3641</v>
      </c>
      <c r="C5565" s="160">
        <v>596296.22</v>
      </c>
    </row>
    <row r="5566" spans="2:3">
      <c r="B5566" s="156" t="s">
        <v>3642</v>
      </c>
      <c r="C5566" s="160">
        <v>38280517.130000003</v>
      </c>
    </row>
    <row r="5567" spans="2:3">
      <c r="B5567" s="156" t="s">
        <v>3643</v>
      </c>
      <c r="C5567" s="160">
        <v>4299758.03</v>
      </c>
    </row>
    <row r="5568" spans="2:3">
      <c r="B5568" s="156" t="s">
        <v>3644</v>
      </c>
      <c r="C5568" s="160">
        <v>4751994.5199999996</v>
      </c>
    </row>
    <row r="5569" spans="2:3">
      <c r="B5569" s="156" t="s">
        <v>3645</v>
      </c>
      <c r="C5569" s="160">
        <v>4884570.03</v>
      </c>
    </row>
    <row r="5570" spans="2:3">
      <c r="B5570" s="156" t="s">
        <v>3646</v>
      </c>
      <c r="C5570" s="160">
        <v>114635198.91</v>
      </c>
    </row>
    <row r="5571" spans="2:3">
      <c r="B5571" s="156" t="s">
        <v>3647</v>
      </c>
      <c r="C5571" s="160">
        <v>736529.83</v>
      </c>
    </row>
    <row r="5572" spans="2:3">
      <c r="B5572" s="156" t="s">
        <v>3499</v>
      </c>
      <c r="C5572" s="160">
        <v>707863873.63999999</v>
      </c>
    </row>
    <row r="5573" spans="2:3">
      <c r="B5573" s="156" t="s">
        <v>3506</v>
      </c>
      <c r="C5573" s="160">
        <v>629566990.66000009</v>
      </c>
    </row>
    <row r="5574" spans="2:3">
      <c r="B5574" s="156" t="s">
        <v>3549</v>
      </c>
      <c r="C5574" s="160">
        <v>18918532.34</v>
      </c>
    </row>
    <row r="5575" spans="2:3">
      <c r="B5575" s="156" t="s">
        <v>3550</v>
      </c>
      <c r="C5575" s="160">
        <v>345779073.29999995</v>
      </c>
    </row>
    <row r="5576" spans="2:3">
      <c r="B5576" s="156" t="s">
        <v>3551</v>
      </c>
      <c r="C5576" s="160">
        <v>2324997419</v>
      </c>
    </row>
    <row r="5577" spans="2:3">
      <c r="B5577" s="156" t="s">
        <v>3557</v>
      </c>
      <c r="C5577" s="160">
        <v>33952123.5</v>
      </c>
    </row>
    <row r="5578" spans="2:3">
      <c r="B5578" s="156" t="s">
        <v>3558</v>
      </c>
      <c r="C5578" s="160">
        <v>87848534.690000013</v>
      </c>
    </row>
    <row r="5579" spans="2:3">
      <c r="B5579" s="156" t="s">
        <v>3559</v>
      </c>
      <c r="C5579" s="160">
        <v>144143337.09</v>
      </c>
    </row>
    <row r="5580" spans="2:3">
      <c r="B5580" s="156" t="s">
        <v>3560</v>
      </c>
      <c r="C5580" s="160">
        <v>488277774.88999999</v>
      </c>
    </row>
    <row r="5581" spans="2:3">
      <c r="B5581" s="156" t="s">
        <v>3561</v>
      </c>
      <c r="C5581" s="160">
        <v>161912558.66</v>
      </c>
    </row>
    <row r="5582" spans="2:3">
      <c r="B5582" s="156" t="s">
        <v>3562</v>
      </c>
      <c r="C5582" s="160">
        <v>72565575.089999989</v>
      </c>
    </row>
    <row r="5583" spans="2:3">
      <c r="B5583" s="156" t="s">
        <v>3563</v>
      </c>
      <c r="C5583" s="160">
        <v>56232157.159999996</v>
      </c>
    </row>
    <row r="5584" spans="2:3">
      <c r="B5584" s="156" t="s">
        <v>3564</v>
      </c>
      <c r="C5584" s="160">
        <v>610399216.26999998</v>
      </c>
    </row>
    <row r="5585" spans="2:3">
      <c r="B5585" s="156" t="s">
        <v>3565</v>
      </c>
      <c r="C5585" s="160">
        <v>70588168.159999996</v>
      </c>
    </row>
    <row r="5586" spans="2:3">
      <c r="B5586" s="156" t="s">
        <v>3566</v>
      </c>
      <c r="C5586" s="160">
        <v>242869155.68999997</v>
      </c>
    </row>
    <row r="5587" spans="2:3">
      <c r="B5587" s="156" t="s">
        <v>3567</v>
      </c>
      <c r="C5587" s="160">
        <v>202442645.94000006</v>
      </c>
    </row>
    <row r="5588" spans="2:3">
      <c r="B5588" s="156" t="s">
        <v>3568</v>
      </c>
      <c r="C5588" s="160">
        <v>45247893.449999996</v>
      </c>
    </row>
    <row r="5589" spans="2:3">
      <c r="B5589" s="156" t="s">
        <v>3569</v>
      </c>
      <c r="C5589" s="160">
        <v>54911765.359999999</v>
      </c>
    </row>
    <row r="5590" spans="2:3">
      <c r="B5590" s="156" t="s">
        <v>3570</v>
      </c>
      <c r="C5590" s="160">
        <v>161404276.38</v>
      </c>
    </row>
    <row r="5591" spans="2:3">
      <c r="B5591" s="156" t="s">
        <v>3571</v>
      </c>
      <c r="C5591" s="160">
        <v>256646855.51999998</v>
      </c>
    </row>
    <row r="5592" spans="2:3">
      <c r="B5592" s="156" t="s">
        <v>3572</v>
      </c>
      <c r="C5592" s="160">
        <v>106492611.02999999</v>
      </c>
    </row>
    <row r="5593" spans="2:3">
      <c r="B5593" s="156" t="s">
        <v>3573</v>
      </c>
      <c r="C5593" s="160">
        <v>172594250.48999998</v>
      </c>
    </row>
    <row r="5594" spans="2:3">
      <c r="B5594" s="156" t="s">
        <v>3574</v>
      </c>
      <c r="C5594" s="160">
        <v>1123570477.51</v>
      </c>
    </row>
    <row r="5595" spans="2:3">
      <c r="B5595" s="156" t="s">
        <v>3575</v>
      </c>
      <c r="C5595" s="160">
        <v>237991891.01999995</v>
      </c>
    </row>
    <row r="5596" spans="2:3">
      <c r="B5596" s="156" t="s">
        <v>3577</v>
      </c>
      <c r="C5596" s="160">
        <v>46817317.880000003</v>
      </c>
    </row>
    <row r="5597" spans="2:3">
      <c r="B5597" s="156" t="s">
        <v>3578</v>
      </c>
      <c r="C5597" s="160">
        <v>32067567.52</v>
      </c>
    </row>
    <row r="5598" spans="2:3">
      <c r="B5598" s="156" t="s">
        <v>3579</v>
      </c>
      <c r="C5598" s="160">
        <v>151745665.47</v>
      </c>
    </row>
    <row r="5599" spans="2:3">
      <c r="B5599" s="156" t="s">
        <v>3580</v>
      </c>
      <c r="C5599" s="160">
        <v>2007359063.8699999</v>
      </c>
    </row>
    <row r="5600" spans="2:3">
      <c r="B5600" s="156" t="s">
        <v>3581</v>
      </c>
      <c r="C5600" s="160">
        <v>241837554.40999997</v>
      </c>
    </row>
    <row r="5601" spans="2:3">
      <c r="B5601" s="156" t="s">
        <v>3582</v>
      </c>
      <c r="C5601" s="160">
        <v>24480486.129999999</v>
      </c>
    </row>
    <row r="5602" spans="2:3">
      <c r="B5602" s="156" t="s">
        <v>3583</v>
      </c>
      <c r="C5602" s="160">
        <v>156588565.65000001</v>
      </c>
    </row>
    <row r="5603" spans="2:3">
      <c r="B5603" s="156" t="s">
        <v>3584</v>
      </c>
      <c r="C5603" s="160">
        <v>610360616.52999997</v>
      </c>
    </row>
    <row r="5604" spans="2:3">
      <c r="B5604" s="156" t="s">
        <v>3585</v>
      </c>
      <c r="C5604" s="160">
        <v>1313935130.5699999</v>
      </c>
    </row>
    <row r="5605" spans="2:3">
      <c r="B5605" s="156" t="s">
        <v>3586</v>
      </c>
      <c r="C5605" s="160">
        <v>1231347278.8400002</v>
      </c>
    </row>
    <row r="5606" spans="2:3">
      <c r="B5606" s="156" t="s">
        <v>3587</v>
      </c>
      <c r="C5606" s="160">
        <v>939533939.36000001</v>
      </c>
    </row>
    <row r="5607" spans="2:3">
      <c r="B5607" s="156" t="s">
        <v>3588</v>
      </c>
      <c r="C5607" s="160">
        <v>476472649.57000005</v>
      </c>
    </row>
    <row r="5608" spans="2:3">
      <c r="B5608" s="156" t="s">
        <v>3589</v>
      </c>
      <c r="C5608" s="160">
        <v>1382744171.0599999</v>
      </c>
    </row>
    <row r="5609" spans="2:3">
      <c r="B5609" s="156" t="s">
        <v>3590</v>
      </c>
      <c r="C5609" s="160">
        <v>693754719.4000001</v>
      </c>
    </row>
    <row r="5610" spans="2:3">
      <c r="B5610" s="156" t="s">
        <v>3591</v>
      </c>
      <c r="C5610" s="160">
        <v>975536233.22999978</v>
      </c>
    </row>
    <row r="5611" spans="2:3">
      <c r="B5611" s="156" t="s">
        <v>3592</v>
      </c>
      <c r="C5611" s="160">
        <v>176019151.51000002</v>
      </c>
    </row>
    <row r="5612" spans="2:3">
      <c r="B5612" s="156" t="s">
        <v>3593</v>
      </c>
      <c r="C5612" s="160">
        <v>121562496.19</v>
      </c>
    </row>
    <row r="5613" spans="2:3">
      <c r="B5613" s="156" t="s">
        <v>3594</v>
      </c>
      <c r="C5613" s="160">
        <v>1949924919.6300001</v>
      </c>
    </row>
    <row r="5614" spans="2:3">
      <c r="B5614" s="156" t="s">
        <v>3595</v>
      </c>
      <c r="C5614" s="160">
        <v>377865506.39000005</v>
      </c>
    </row>
    <row r="5615" spans="2:3">
      <c r="B5615" s="156" t="s">
        <v>3596</v>
      </c>
      <c r="C5615" s="160">
        <v>195969306.63999999</v>
      </c>
    </row>
    <row r="5616" spans="2:3">
      <c r="B5616" s="156" t="s">
        <v>3597</v>
      </c>
      <c r="C5616" s="160">
        <v>379329916.31000006</v>
      </c>
    </row>
    <row r="5617" spans="2:3">
      <c r="B5617" s="156" t="s">
        <v>3598</v>
      </c>
      <c r="C5617" s="160">
        <v>27266987.919999994</v>
      </c>
    </row>
    <row r="5618" spans="2:3">
      <c r="B5618" s="156" t="s">
        <v>3599</v>
      </c>
      <c r="C5618" s="160">
        <v>326041450.20999998</v>
      </c>
    </row>
    <row r="5619" spans="2:3">
      <c r="B5619" s="156" t="s">
        <v>3600</v>
      </c>
      <c r="C5619" s="160">
        <v>376868532.86000001</v>
      </c>
    </row>
    <row r="5620" spans="2:3">
      <c r="B5620" s="156" t="s">
        <v>3601</v>
      </c>
      <c r="C5620" s="160">
        <v>19600738.850000001</v>
      </c>
    </row>
    <row r="5621" spans="2:3">
      <c r="B5621" s="156" t="s">
        <v>3602</v>
      </c>
      <c r="C5621" s="160">
        <v>755059535.84000003</v>
      </c>
    </row>
    <row r="5622" spans="2:3">
      <c r="B5622" s="156" t="s">
        <v>3603</v>
      </c>
      <c r="C5622" s="160">
        <v>541706962.30999994</v>
      </c>
    </row>
    <row r="5623" spans="2:3">
      <c r="B5623" s="156" t="s">
        <v>3604</v>
      </c>
      <c r="C5623" s="160">
        <v>174033165.37</v>
      </c>
    </row>
    <row r="5624" spans="2:3">
      <c r="B5624" s="156" t="s">
        <v>3605</v>
      </c>
      <c r="C5624" s="160">
        <v>16780193.100000001</v>
      </c>
    </row>
    <row r="5625" spans="2:3">
      <c r="B5625" s="156" t="s">
        <v>3606</v>
      </c>
      <c r="C5625" s="160">
        <v>116891473.48</v>
      </c>
    </row>
    <row r="5626" spans="2:3">
      <c r="B5626" s="156" t="s">
        <v>3607</v>
      </c>
      <c r="C5626" s="160">
        <v>268522412.13999999</v>
      </c>
    </row>
    <row r="5627" spans="2:3">
      <c r="B5627" s="156" t="s">
        <v>3608</v>
      </c>
      <c r="C5627" s="160">
        <v>130031265.75</v>
      </c>
    </row>
    <row r="5628" spans="2:3">
      <c r="B5628" s="156" t="s">
        <v>3609</v>
      </c>
      <c r="C5628" s="160">
        <v>638794401.37</v>
      </c>
    </row>
    <row r="5629" spans="2:3">
      <c r="B5629" s="156" t="s">
        <v>3610</v>
      </c>
      <c r="C5629" s="160">
        <v>2345205473.4700003</v>
      </c>
    </row>
    <row r="5630" spans="2:3">
      <c r="B5630" s="156" t="s">
        <v>3612</v>
      </c>
      <c r="C5630" s="160">
        <v>3301183.24</v>
      </c>
    </row>
    <row r="5631" spans="2:3">
      <c r="B5631" s="156" t="s">
        <v>3613</v>
      </c>
      <c r="C5631" s="160">
        <v>436292479.77000004</v>
      </c>
    </row>
    <row r="5632" spans="2:3">
      <c r="B5632" s="156" t="s">
        <v>3614</v>
      </c>
      <c r="C5632" s="160">
        <v>438081036</v>
      </c>
    </row>
    <row r="5633" spans="2:3">
      <c r="B5633" s="156" t="s">
        <v>3615</v>
      </c>
      <c r="C5633" s="160">
        <v>183196301.13000003</v>
      </c>
    </row>
    <row r="5634" spans="2:3">
      <c r="B5634" s="156" t="s">
        <v>3616</v>
      </c>
      <c r="C5634" s="160">
        <v>35364190.589999996</v>
      </c>
    </row>
    <row r="5635" spans="2:3">
      <c r="B5635" s="156" t="s">
        <v>3617</v>
      </c>
      <c r="C5635" s="160">
        <v>508333207.90000004</v>
      </c>
    </row>
    <row r="5636" spans="2:3">
      <c r="B5636" s="156" t="s">
        <v>3618</v>
      </c>
      <c r="C5636" s="160">
        <v>349634872.22000003</v>
      </c>
    </row>
    <row r="5637" spans="2:3">
      <c r="B5637" s="156" t="s">
        <v>3619</v>
      </c>
      <c r="C5637" s="160">
        <v>1907453453.8399999</v>
      </c>
    </row>
    <row r="5638" spans="2:3">
      <c r="B5638" s="156" t="s">
        <v>3620</v>
      </c>
      <c r="C5638" s="160">
        <v>408616760.23000002</v>
      </c>
    </row>
    <row r="5639" spans="2:3">
      <c r="B5639" s="156" t="s">
        <v>3621</v>
      </c>
      <c r="C5639" s="160">
        <v>423332812.97999996</v>
      </c>
    </row>
    <row r="5640" spans="2:3">
      <c r="B5640" s="156" t="s">
        <v>3622</v>
      </c>
      <c r="C5640" s="160">
        <v>17752264.34</v>
      </c>
    </row>
    <row r="5641" spans="2:3">
      <c r="B5641" s="156" t="s">
        <v>3623</v>
      </c>
      <c r="C5641" s="160">
        <v>212965684.53</v>
      </c>
    </row>
    <row r="5642" spans="2:3">
      <c r="B5642" s="156" t="s">
        <v>3624</v>
      </c>
      <c r="C5642" s="160">
        <v>1472101573.8899999</v>
      </c>
    </row>
    <row r="5643" spans="2:3">
      <c r="B5643" s="156" t="s">
        <v>3625</v>
      </c>
      <c r="C5643" s="160">
        <v>98610438.820000008</v>
      </c>
    </row>
    <row r="5644" spans="2:3">
      <c r="B5644" s="156" t="s">
        <v>3626</v>
      </c>
      <c r="C5644" s="160">
        <v>343126009.91000003</v>
      </c>
    </row>
    <row r="5645" spans="2:3">
      <c r="B5645" s="156" t="s">
        <v>3627</v>
      </c>
      <c r="C5645" s="160">
        <v>248660539.88999999</v>
      </c>
    </row>
    <row r="5646" spans="2:3">
      <c r="B5646" s="156" t="s">
        <v>3628</v>
      </c>
      <c r="C5646" s="160">
        <v>1864441716.4799998</v>
      </c>
    </row>
    <row r="5647" spans="2:3">
      <c r="B5647" s="156" t="s">
        <v>3629</v>
      </c>
      <c r="C5647" s="160">
        <v>273099128.27999997</v>
      </c>
    </row>
    <row r="5648" spans="2:3">
      <c r="B5648" s="156" t="s">
        <v>3630</v>
      </c>
      <c r="C5648" s="160">
        <v>49247293.409999996</v>
      </c>
    </row>
    <row r="5649" spans="2:3">
      <c r="B5649" s="156" t="s">
        <v>3631</v>
      </c>
      <c r="C5649" s="160">
        <v>588797862.46000004</v>
      </c>
    </row>
    <row r="5650" spans="2:3">
      <c r="B5650" s="156" t="s">
        <v>3632</v>
      </c>
      <c r="C5650" s="160">
        <v>253969883.04999995</v>
      </c>
    </row>
    <row r="5651" spans="2:3">
      <c r="B5651" s="156" t="s">
        <v>3633</v>
      </c>
      <c r="C5651" s="160">
        <v>237742545.80000001</v>
      </c>
    </row>
    <row r="5652" spans="2:3">
      <c r="B5652" s="156" t="s">
        <v>3634</v>
      </c>
      <c r="C5652" s="160">
        <v>867484241.66999996</v>
      </c>
    </row>
    <row r="5653" spans="2:3">
      <c r="B5653" s="156" t="s">
        <v>3648</v>
      </c>
      <c r="C5653" s="160">
        <v>169252774.09</v>
      </c>
    </row>
    <row r="5654" spans="2:3">
      <c r="B5654" s="156" t="s">
        <v>3635</v>
      </c>
      <c r="C5654" s="160">
        <v>350292399.21999991</v>
      </c>
    </row>
    <row r="5655" spans="2:3">
      <c r="B5655" s="156" t="s">
        <v>3636</v>
      </c>
      <c r="C5655" s="160">
        <v>722772902.49000001</v>
      </c>
    </row>
    <row r="5656" spans="2:3">
      <c r="B5656" s="156" t="s">
        <v>3637</v>
      </c>
      <c r="C5656" s="160">
        <v>605920234.92999995</v>
      </c>
    </row>
    <row r="5657" spans="2:3">
      <c r="B5657" s="156" t="s">
        <v>3638</v>
      </c>
      <c r="C5657" s="160">
        <v>122626532.75999998</v>
      </c>
    </row>
    <row r="5658" spans="2:3">
      <c r="B5658" s="156" t="s">
        <v>3639</v>
      </c>
      <c r="C5658" s="160">
        <v>86030278.419999987</v>
      </c>
    </row>
    <row r="5659" spans="2:3">
      <c r="B5659" s="156" t="s">
        <v>3640</v>
      </c>
      <c r="C5659" s="160">
        <v>587240032.23000002</v>
      </c>
    </row>
    <row r="5660" spans="2:3">
      <c r="B5660" s="156" t="s">
        <v>3641</v>
      </c>
      <c r="C5660" s="160">
        <v>698867253.75</v>
      </c>
    </row>
    <row r="5661" spans="2:3">
      <c r="B5661" s="156" t="s">
        <v>3642</v>
      </c>
      <c r="C5661" s="160">
        <v>1367339295.6199999</v>
      </c>
    </row>
    <row r="5662" spans="2:3">
      <c r="B5662" s="156" t="s">
        <v>3643</v>
      </c>
      <c r="C5662" s="160">
        <v>478198942.97000003</v>
      </c>
    </row>
    <row r="5663" spans="2:3">
      <c r="B5663" s="156" t="s">
        <v>3644</v>
      </c>
      <c r="C5663" s="160">
        <v>87119782.780000001</v>
      </c>
    </row>
    <row r="5664" spans="2:3">
      <c r="B5664" s="156" t="s">
        <v>3645</v>
      </c>
      <c r="C5664" s="160">
        <v>437520697.88999999</v>
      </c>
    </row>
    <row r="5665" spans="2:3">
      <c r="B5665" s="156" t="s">
        <v>3646</v>
      </c>
      <c r="C5665" s="160">
        <v>1302113849.3500001</v>
      </c>
    </row>
    <row r="5666" spans="2:3">
      <c r="B5666" s="156" t="s">
        <v>3647</v>
      </c>
      <c r="C5666" s="160">
        <v>1473056.67</v>
      </c>
    </row>
    <row r="5667" spans="2:3">
      <c r="B5667" s="156" t="s">
        <v>3649</v>
      </c>
      <c r="C5667" s="160">
        <v>488691928.33000004</v>
      </c>
    </row>
    <row r="5668" spans="2:3">
      <c r="B5668" s="156" t="s">
        <v>3650</v>
      </c>
      <c r="C5668" s="160">
        <v>83408661.700000003</v>
      </c>
    </row>
    <row r="5669" spans="2:3">
      <c r="B5669" s="156" t="s">
        <v>3651</v>
      </c>
      <c r="C5669" s="160">
        <v>403445917.30999994</v>
      </c>
    </row>
    <row r="5670" spans="2:3">
      <c r="B5670" s="156" t="s">
        <v>3652</v>
      </c>
      <c r="C5670" s="160">
        <v>90736903.940000013</v>
      </c>
    </row>
    <row r="5671" spans="2:3">
      <c r="B5671" s="156" t="s">
        <v>3653</v>
      </c>
      <c r="C5671" s="160">
        <v>94399558.400000006</v>
      </c>
    </row>
    <row r="5672" spans="2:3">
      <c r="B5672" s="156" t="s">
        <v>3654</v>
      </c>
      <c r="C5672" s="160">
        <v>338005341.68000001</v>
      </c>
    </row>
    <row r="5673" spans="2:3">
      <c r="B5673" s="156" t="s">
        <v>3655</v>
      </c>
      <c r="C5673" s="160">
        <v>336447306.25999999</v>
      </c>
    </row>
    <row r="5674" spans="2:3">
      <c r="B5674" s="156" t="s">
        <v>3656</v>
      </c>
      <c r="C5674" s="160">
        <v>1358526024.71</v>
      </c>
    </row>
    <row r="5675" spans="2:3">
      <c r="B5675" s="156" t="s">
        <v>3657</v>
      </c>
      <c r="C5675" s="160">
        <v>428378132.56</v>
      </c>
    </row>
    <row r="5676" spans="2:3">
      <c r="B5676" s="156" t="s">
        <v>3658</v>
      </c>
      <c r="C5676" s="160">
        <v>790149870.45999992</v>
      </c>
    </row>
    <row r="5677" spans="2:3">
      <c r="B5677" s="156" t="s">
        <v>3659</v>
      </c>
      <c r="C5677" s="160">
        <v>204531309.97</v>
      </c>
    </row>
    <row r="5678" spans="2:3">
      <c r="B5678" s="156" t="s">
        <v>3660</v>
      </c>
      <c r="C5678" s="160">
        <v>74317574.239999995</v>
      </c>
    </row>
    <row r="5679" spans="2:3">
      <c r="B5679" s="156" t="s">
        <v>3661</v>
      </c>
      <c r="C5679" s="160">
        <v>9855320.1999999993</v>
      </c>
    </row>
    <row r="5680" spans="2:3">
      <c r="B5680" s="156" t="s">
        <v>3662</v>
      </c>
      <c r="C5680" s="160">
        <v>71677450.870000005</v>
      </c>
    </row>
    <row r="5681" spans="2:3">
      <c r="B5681" s="156" t="s">
        <v>3663</v>
      </c>
      <c r="C5681" s="160">
        <v>101505838.5</v>
      </c>
    </row>
    <row r="5682" spans="2:3">
      <c r="B5682" s="156" t="s">
        <v>3664</v>
      </c>
      <c r="C5682" s="160">
        <v>41598024.780000001</v>
      </c>
    </row>
    <row r="5683" spans="2:3">
      <c r="B5683" s="156" t="s">
        <v>3665</v>
      </c>
      <c r="C5683" s="160">
        <v>509367119.72000003</v>
      </c>
    </row>
    <row r="5684" spans="2:3">
      <c r="B5684" s="156" t="s">
        <v>3666</v>
      </c>
      <c r="C5684" s="160">
        <v>48156508.279999994</v>
      </c>
    </row>
    <row r="5685" spans="2:3">
      <c r="B5685" s="156" t="s">
        <v>3667</v>
      </c>
      <c r="C5685" s="160">
        <v>277579389.33000004</v>
      </c>
    </row>
    <row r="5686" spans="2:3">
      <c r="B5686" s="156" t="s">
        <v>3668</v>
      </c>
      <c r="C5686" s="160">
        <v>207676828.11999997</v>
      </c>
    </row>
    <row r="5687" spans="2:3">
      <c r="B5687" s="156" t="s">
        <v>3669</v>
      </c>
      <c r="C5687" s="160">
        <v>193112515.95999998</v>
      </c>
    </row>
    <row r="5688" spans="2:3">
      <c r="B5688" s="156" t="s">
        <v>3670</v>
      </c>
      <c r="C5688" s="160">
        <v>1736519062.52</v>
      </c>
    </row>
    <row r="5689" spans="2:3">
      <c r="B5689" s="156" t="s">
        <v>3671</v>
      </c>
      <c r="C5689" s="160">
        <v>198984684.69999999</v>
      </c>
    </row>
    <row r="5690" spans="2:3">
      <c r="B5690" s="156" t="s">
        <v>3672</v>
      </c>
      <c r="C5690" s="160">
        <v>438222745.78999996</v>
      </c>
    </row>
    <row r="5691" spans="2:3">
      <c r="B5691" s="156" t="s">
        <v>3673</v>
      </c>
      <c r="C5691" s="160">
        <v>204901034.91</v>
      </c>
    </row>
    <row r="5692" spans="2:3">
      <c r="B5692" s="156" t="s">
        <v>3674</v>
      </c>
      <c r="C5692" s="160">
        <v>447262245.04000002</v>
      </c>
    </row>
    <row r="5693" spans="2:3">
      <c r="B5693" s="156" t="s">
        <v>3675</v>
      </c>
      <c r="C5693" s="160">
        <v>382896798.92999995</v>
      </c>
    </row>
    <row r="5694" spans="2:3">
      <c r="B5694" s="156" t="s">
        <v>3676</v>
      </c>
      <c r="C5694" s="160">
        <v>25288849.82</v>
      </c>
    </row>
    <row r="5695" spans="2:3">
      <c r="B5695" s="156" t="s">
        <v>3677</v>
      </c>
      <c r="C5695" s="160">
        <v>210109511.68000001</v>
      </c>
    </row>
    <row r="5696" spans="2:3">
      <c r="B5696" s="156" t="s">
        <v>3678</v>
      </c>
      <c r="C5696" s="160">
        <v>569439958.72000003</v>
      </c>
    </row>
    <row r="5697" spans="2:3">
      <c r="B5697" s="156" t="s">
        <v>3679</v>
      </c>
      <c r="C5697" s="160">
        <v>84008901.299999997</v>
      </c>
    </row>
    <row r="5698" spans="2:3">
      <c r="B5698" s="156" t="s">
        <v>3680</v>
      </c>
      <c r="C5698" s="160">
        <v>105032339.95</v>
      </c>
    </row>
    <row r="5699" spans="2:3">
      <c r="B5699" s="156" t="s">
        <v>3681</v>
      </c>
      <c r="C5699" s="160">
        <v>441646587.30999994</v>
      </c>
    </row>
    <row r="5700" spans="2:3">
      <c r="B5700" s="156" t="s">
        <v>3682</v>
      </c>
      <c r="C5700" s="160">
        <v>356333860.81</v>
      </c>
    </row>
    <row r="5701" spans="2:3">
      <c r="B5701" s="156" t="s">
        <v>3683</v>
      </c>
      <c r="C5701" s="160">
        <v>245701785.94</v>
      </c>
    </row>
    <row r="5702" spans="2:3">
      <c r="B5702" s="156" t="s">
        <v>3684</v>
      </c>
      <c r="C5702" s="160">
        <v>84960915.800000012</v>
      </c>
    </row>
    <row r="5703" spans="2:3">
      <c r="B5703" s="156" t="s">
        <v>3685</v>
      </c>
      <c r="C5703" s="160">
        <v>377204597.75999999</v>
      </c>
    </row>
    <row r="5704" spans="2:3">
      <c r="B5704" s="156" t="s">
        <v>3686</v>
      </c>
      <c r="C5704" s="160">
        <v>1476688496.7199998</v>
      </c>
    </row>
    <row r="5705" spans="2:3">
      <c r="B5705" s="156" t="s">
        <v>3687</v>
      </c>
      <c r="C5705" s="160">
        <v>156460863.06</v>
      </c>
    </row>
    <row r="5706" spans="2:3">
      <c r="B5706" s="156" t="s">
        <v>3688</v>
      </c>
      <c r="C5706" s="160">
        <v>379797321.04000002</v>
      </c>
    </row>
    <row r="5707" spans="2:3">
      <c r="B5707" s="156" t="s">
        <v>3689</v>
      </c>
      <c r="C5707" s="160">
        <v>186966994.69</v>
      </c>
    </row>
    <row r="5708" spans="2:3">
      <c r="B5708" s="156" t="s">
        <v>3690</v>
      </c>
      <c r="C5708" s="160">
        <v>357062198.69999999</v>
      </c>
    </row>
    <row r="5709" spans="2:3">
      <c r="B5709" s="156" t="s">
        <v>3691</v>
      </c>
      <c r="C5709" s="160">
        <v>458225763.06</v>
      </c>
    </row>
    <row r="5710" spans="2:3">
      <c r="B5710" s="156" t="s">
        <v>3692</v>
      </c>
      <c r="C5710" s="160">
        <v>397425577.56</v>
      </c>
    </row>
    <row r="5711" spans="2:3">
      <c r="B5711" s="156" t="s">
        <v>3693</v>
      </c>
      <c r="C5711" s="160">
        <v>485473826.16999996</v>
      </c>
    </row>
    <row r="5712" spans="2:3">
      <c r="B5712" s="156" t="s">
        <v>3694</v>
      </c>
      <c r="C5712" s="160">
        <v>1359599545.3099999</v>
      </c>
    </row>
    <row r="5713" spans="2:3">
      <c r="B5713" s="156" t="s">
        <v>3695</v>
      </c>
      <c r="C5713" s="160">
        <v>556896217.74000001</v>
      </c>
    </row>
    <row r="5714" spans="2:3">
      <c r="B5714" s="156" t="s">
        <v>3696</v>
      </c>
      <c r="C5714" s="160">
        <v>605801347.33000004</v>
      </c>
    </row>
    <row r="5715" spans="2:3">
      <c r="B5715" s="156" t="s">
        <v>3697</v>
      </c>
      <c r="C5715" s="160">
        <v>46971727.959999993</v>
      </c>
    </row>
    <row r="5716" spans="2:3">
      <c r="B5716" s="156" t="s">
        <v>3698</v>
      </c>
      <c r="C5716" s="160">
        <v>166364056.33999997</v>
      </c>
    </row>
    <row r="5717" spans="2:3">
      <c r="B5717" s="156" t="s">
        <v>3699</v>
      </c>
      <c r="C5717" s="160">
        <v>233615065.46000001</v>
      </c>
    </row>
    <row r="5718" spans="2:3">
      <c r="B5718" s="156" t="s">
        <v>3700</v>
      </c>
      <c r="C5718" s="160">
        <v>65852293.68</v>
      </c>
    </row>
    <row r="5719" spans="2:3">
      <c r="B5719" s="156" t="s">
        <v>3701</v>
      </c>
      <c r="C5719" s="160">
        <v>295086423.77999997</v>
      </c>
    </row>
    <row r="5720" spans="2:3">
      <c r="B5720" s="156" t="s">
        <v>3702</v>
      </c>
      <c r="C5720" s="160">
        <v>133446863.12</v>
      </c>
    </row>
    <row r="5721" spans="2:3">
      <c r="B5721" s="156" t="s">
        <v>3703</v>
      </c>
      <c r="C5721" s="160">
        <v>707385851.8900001</v>
      </c>
    </row>
    <row r="5722" spans="2:3">
      <c r="B5722" s="156" t="s">
        <v>3704</v>
      </c>
      <c r="C5722" s="160">
        <v>207442612.25</v>
      </c>
    </row>
    <row r="5723" spans="2:3">
      <c r="B5723" s="156" t="s">
        <v>3705</v>
      </c>
      <c r="C5723" s="160">
        <v>2765716.39</v>
      </c>
    </row>
    <row r="5724" spans="2:3">
      <c r="B5724" s="156" t="s">
        <v>3706</v>
      </c>
      <c r="C5724" s="160">
        <v>322532143.66000003</v>
      </c>
    </row>
    <row r="5725" spans="2:3">
      <c r="B5725" s="156" t="s">
        <v>3707</v>
      </c>
      <c r="C5725" s="160">
        <v>16688242.439999999</v>
      </c>
    </row>
    <row r="5726" spans="2:3">
      <c r="B5726" s="156" t="s">
        <v>3708</v>
      </c>
      <c r="C5726" s="160">
        <v>511051.33</v>
      </c>
    </row>
    <row r="5727" spans="2:3">
      <c r="B5727" s="156" t="s">
        <v>3709</v>
      </c>
      <c r="C5727" s="160">
        <v>799154341.42000008</v>
      </c>
    </row>
    <row r="5728" spans="2:3">
      <c r="B5728" s="156" t="s">
        <v>3710</v>
      </c>
      <c r="C5728" s="160">
        <v>94156489.25999999</v>
      </c>
    </row>
    <row r="5729" spans="2:3">
      <c r="B5729" s="156" t="s">
        <v>3711</v>
      </c>
      <c r="C5729" s="160">
        <v>145014085.88999999</v>
      </c>
    </row>
    <row r="5730" spans="2:3">
      <c r="B5730" s="156" t="s">
        <v>3712</v>
      </c>
      <c r="C5730" s="160">
        <v>762491.09</v>
      </c>
    </row>
    <row r="5731" spans="2:3">
      <c r="B5731" s="156" t="s">
        <v>3713</v>
      </c>
      <c r="C5731" s="160">
        <v>6706689.0899999999</v>
      </c>
    </row>
    <row r="5732" spans="2:3">
      <c r="B5732" s="156" t="s">
        <v>3714</v>
      </c>
      <c r="C5732" s="160">
        <v>32219704.359999999</v>
      </c>
    </row>
    <row r="5733" spans="2:3">
      <c r="B5733" s="156" t="s">
        <v>3715</v>
      </c>
      <c r="C5733" s="160">
        <v>41331785.830000006</v>
      </c>
    </row>
    <row r="5734" spans="2:3">
      <c r="B5734" s="156" t="s">
        <v>3716</v>
      </c>
      <c r="C5734" s="160">
        <v>45585522.440000005</v>
      </c>
    </row>
    <row r="5735" spans="2:3">
      <c r="B5735" s="156" t="s">
        <v>3717</v>
      </c>
      <c r="C5735" s="160">
        <v>34804248.640000001</v>
      </c>
    </row>
    <row r="5736" spans="2:3">
      <c r="B5736" s="156" t="s">
        <v>3718</v>
      </c>
      <c r="C5736" s="160">
        <v>843136.87</v>
      </c>
    </row>
    <row r="5737" spans="2:3">
      <c r="B5737" s="156" t="s">
        <v>3719</v>
      </c>
      <c r="C5737" s="160">
        <v>1804468</v>
      </c>
    </row>
    <row r="5738" spans="2:3">
      <c r="B5738" s="156" t="s">
        <v>3720</v>
      </c>
      <c r="C5738" s="160">
        <v>161513643.83999997</v>
      </c>
    </row>
    <row r="5739" spans="2:3">
      <c r="B5739" s="156" t="s">
        <v>3721</v>
      </c>
      <c r="C5739" s="160">
        <v>113831957.54000001</v>
      </c>
    </row>
    <row r="5740" spans="2:3">
      <c r="B5740" s="156" t="s">
        <v>3722</v>
      </c>
      <c r="C5740" s="160">
        <v>65472998.689999998</v>
      </c>
    </row>
    <row r="5741" spans="2:3">
      <c r="B5741" s="156" t="s">
        <v>3723</v>
      </c>
      <c r="C5741" s="160">
        <v>396451558.27999997</v>
      </c>
    </row>
    <row r="5742" spans="2:3">
      <c r="B5742" s="156" t="s">
        <v>3724</v>
      </c>
      <c r="C5742" s="160">
        <v>41173709.600000001</v>
      </c>
    </row>
    <row r="5743" spans="2:3">
      <c r="B5743" s="156" t="s">
        <v>3725</v>
      </c>
      <c r="C5743" s="160">
        <v>10747666.5</v>
      </c>
    </row>
    <row r="5744" spans="2:3">
      <c r="B5744" s="156" t="s">
        <v>3726</v>
      </c>
      <c r="C5744" s="160">
        <v>34466259.219999999</v>
      </c>
    </row>
    <row r="5745" spans="2:3">
      <c r="B5745" s="156" t="s">
        <v>3727</v>
      </c>
      <c r="C5745" s="160">
        <v>4409619.63</v>
      </c>
    </row>
    <row r="5746" spans="2:3">
      <c r="B5746" s="156" t="s">
        <v>3728</v>
      </c>
      <c r="C5746" s="160">
        <v>44797059.299999997</v>
      </c>
    </row>
    <row r="5747" spans="2:3">
      <c r="B5747" s="156" t="s">
        <v>3729</v>
      </c>
      <c r="C5747" s="160">
        <v>6442764.1299999999</v>
      </c>
    </row>
    <row r="5748" spans="2:3">
      <c r="B5748" s="156" t="s">
        <v>3730</v>
      </c>
      <c r="C5748" s="160">
        <v>239813473.20000002</v>
      </c>
    </row>
    <row r="5749" spans="2:3">
      <c r="B5749" s="156" t="s">
        <v>3731</v>
      </c>
      <c r="C5749" s="160">
        <v>3274447.32</v>
      </c>
    </row>
    <row r="5750" spans="2:3">
      <c r="B5750" s="156" t="s">
        <v>3732</v>
      </c>
      <c r="C5750" s="160">
        <v>8425652.0899999999</v>
      </c>
    </row>
    <row r="5751" spans="2:3">
      <c r="B5751" s="156" t="s">
        <v>3733</v>
      </c>
      <c r="C5751" s="160">
        <v>98318006.080000013</v>
      </c>
    </row>
    <row r="5752" spans="2:3">
      <c r="B5752" s="156" t="s">
        <v>3734</v>
      </c>
      <c r="C5752" s="160">
        <v>96014670.359999999</v>
      </c>
    </row>
    <row r="5753" spans="2:3">
      <c r="B5753" s="156" t="s">
        <v>3735</v>
      </c>
      <c r="C5753" s="160">
        <v>12794745.27</v>
      </c>
    </row>
    <row r="5754" spans="2:3">
      <c r="B5754" s="156" t="s">
        <v>3736</v>
      </c>
      <c r="C5754" s="160">
        <v>34798886.210000001</v>
      </c>
    </row>
    <row r="5755" spans="2:3">
      <c r="B5755" s="156" t="s">
        <v>3737</v>
      </c>
      <c r="C5755" s="160">
        <v>573457.59</v>
      </c>
    </row>
    <row r="5756" spans="2:3">
      <c r="B5756" s="156" t="s">
        <v>3738</v>
      </c>
      <c r="C5756" s="160">
        <v>145817801.17000002</v>
      </c>
    </row>
    <row r="5757" spans="2:3">
      <c r="B5757" s="156" t="s">
        <v>3739</v>
      </c>
      <c r="C5757" s="160">
        <v>418598.68</v>
      </c>
    </row>
    <row r="5758" spans="2:3">
      <c r="B5758" s="156" t="s">
        <v>3740</v>
      </c>
      <c r="C5758" s="160">
        <v>65753041.450000003</v>
      </c>
    </row>
    <row r="5759" spans="2:3">
      <c r="B5759" s="156" t="s">
        <v>3741</v>
      </c>
      <c r="C5759" s="160">
        <v>3744926.37</v>
      </c>
    </row>
    <row r="5760" spans="2:3">
      <c r="B5760" s="156" t="s">
        <v>3742</v>
      </c>
      <c r="C5760" s="160">
        <v>10451292.299999999</v>
      </c>
    </row>
    <row r="5761" spans="2:3">
      <c r="B5761" s="156" t="s">
        <v>3743</v>
      </c>
      <c r="C5761" s="160">
        <v>15860825.98</v>
      </c>
    </row>
    <row r="5762" spans="2:3">
      <c r="B5762" s="156" t="s">
        <v>3744</v>
      </c>
      <c r="C5762" s="160">
        <v>16711013.960000001</v>
      </c>
    </row>
    <row r="5763" spans="2:3">
      <c r="B5763" s="156" t="s">
        <v>3745</v>
      </c>
      <c r="C5763" s="160">
        <v>2313464.9500000002</v>
      </c>
    </row>
    <row r="5764" spans="2:3">
      <c r="B5764" s="156" t="s">
        <v>3746</v>
      </c>
      <c r="C5764" s="160">
        <v>206176856.77999997</v>
      </c>
    </row>
    <row r="5765" spans="2:3">
      <c r="B5765" s="156" t="s">
        <v>3747</v>
      </c>
      <c r="C5765" s="160">
        <v>1202663.32</v>
      </c>
    </row>
    <row r="5766" spans="2:3">
      <c r="B5766" s="156" t="s">
        <v>3748</v>
      </c>
      <c r="C5766" s="160">
        <v>35939874.100000001</v>
      </c>
    </row>
    <row r="5767" spans="2:3">
      <c r="B5767" s="156" t="s">
        <v>3749</v>
      </c>
      <c r="C5767" s="160">
        <v>28382865.650000002</v>
      </c>
    </row>
    <row r="5768" spans="2:3">
      <c r="B5768" s="156" t="s">
        <v>3750</v>
      </c>
      <c r="C5768" s="160">
        <v>4031174.68</v>
      </c>
    </row>
    <row r="5769" spans="2:3">
      <c r="B5769" s="156" t="s">
        <v>3751</v>
      </c>
      <c r="C5769" s="160">
        <v>31094432.329999998</v>
      </c>
    </row>
    <row r="5770" spans="2:3">
      <c r="B5770" s="156" t="s">
        <v>3752</v>
      </c>
      <c r="C5770" s="160">
        <v>5018291.4400000004</v>
      </c>
    </row>
    <row r="5771" spans="2:3">
      <c r="B5771" s="156" t="s">
        <v>3753</v>
      </c>
      <c r="C5771" s="160">
        <v>3980580.95</v>
      </c>
    </row>
    <row r="5772" spans="2:3">
      <c r="B5772" s="156" t="s">
        <v>3754</v>
      </c>
      <c r="C5772" s="160">
        <v>34928348.25</v>
      </c>
    </row>
    <row r="5773" spans="2:3">
      <c r="B5773" s="156" t="s">
        <v>3755</v>
      </c>
      <c r="C5773" s="160">
        <v>27255878.590000004</v>
      </c>
    </row>
    <row r="5774" spans="2:3">
      <c r="B5774" s="156" t="s">
        <v>3756</v>
      </c>
      <c r="C5774" s="160">
        <v>85558552.149999991</v>
      </c>
    </row>
    <row r="5775" spans="2:3">
      <c r="B5775" s="156" t="s">
        <v>3757</v>
      </c>
      <c r="C5775" s="160">
        <v>2286913.21</v>
      </c>
    </row>
    <row r="5776" spans="2:3">
      <c r="B5776" s="156" t="s">
        <v>3758</v>
      </c>
      <c r="C5776" s="160">
        <v>21899154.579999998</v>
      </c>
    </row>
    <row r="5777" spans="2:3">
      <c r="B5777" s="156" t="s">
        <v>3759</v>
      </c>
      <c r="C5777" s="160">
        <v>9927413.4600000009</v>
      </c>
    </row>
    <row r="5778" spans="2:3">
      <c r="B5778" s="156" t="s">
        <v>3760</v>
      </c>
      <c r="C5778" s="160">
        <v>2479690.17</v>
      </c>
    </row>
    <row r="5779" spans="2:3">
      <c r="B5779" s="156" t="s">
        <v>3761</v>
      </c>
      <c r="C5779" s="160">
        <v>5345680.2</v>
      </c>
    </row>
    <row r="5780" spans="2:3">
      <c r="B5780" s="156" t="s">
        <v>3762</v>
      </c>
      <c r="C5780" s="160">
        <v>258037692.84999996</v>
      </c>
    </row>
    <row r="5781" spans="2:3">
      <c r="B5781" s="156" t="s">
        <v>3763</v>
      </c>
      <c r="C5781" s="160">
        <v>1672734.18</v>
      </c>
    </row>
    <row r="5782" spans="2:3">
      <c r="B5782" s="156" t="s">
        <v>3764</v>
      </c>
      <c r="C5782" s="160">
        <v>24275851.010000002</v>
      </c>
    </row>
    <row r="5783" spans="2:3">
      <c r="B5783" s="156" t="s">
        <v>3765</v>
      </c>
      <c r="C5783" s="160">
        <v>108912799.05</v>
      </c>
    </row>
    <row r="5784" spans="2:3">
      <c r="B5784" s="156" t="s">
        <v>3766</v>
      </c>
      <c r="C5784" s="160">
        <v>727347.61</v>
      </c>
    </row>
    <row r="5785" spans="2:3">
      <c r="B5785" s="156" t="s">
        <v>3767</v>
      </c>
      <c r="C5785" s="160">
        <v>937211.95</v>
      </c>
    </row>
    <row r="5786" spans="2:3">
      <c r="B5786" s="156" t="s">
        <v>3768</v>
      </c>
      <c r="C5786" s="160">
        <v>28936971.860000003</v>
      </c>
    </row>
    <row r="5787" spans="2:3">
      <c r="B5787" s="156" t="s">
        <v>3769</v>
      </c>
      <c r="C5787" s="160">
        <v>148384454.41999999</v>
      </c>
    </row>
    <row r="5788" spans="2:3">
      <c r="B5788" s="156" t="s">
        <v>3770</v>
      </c>
      <c r="C5788" s="160">
        <v>6433127.3499999996</v>
      </c>
    </row>
    <row r="5789" spans="2:3">
      <c r="B5789" s="156" t="s">
        <v>3771</v>
      </c>
      <c r="C5789" s="160">
        <v>742548.99</v>
      </c>
    </row>
    <row r="5790" spans="2:3">
      <c r="B5790" s="156" t="s">
        <v>3772</v>
      </c>
      <c r="C5790" s="160">
        <v>2648308.92</v>
      </c>
    </row>
    <row r="5791" spans="2:3">
      <c r="B5791" s="156" t="s">
        <v>3773</v>
      </c>
      <c r="C5791" s="160">
        <v>23049116.810000002</v>
      </c>
    </row>
    <row r="5792" spans="2:3">
      <c r="B5792" s="156" t="s">
        <v>3774</v>
      </c>
      <c r="C5792" s="160">
        <v>2109425.75</v>
      </c>
    </row>
    <row r="5793" spans="2:8">
      <c r="B5793" s="156" t="s">
        <v>3775</v>
      </c>
      <c r="C5793" s="160">
        <v>2495695.5499999998</v>
      </c>
    </row>
    <row r="5794" spans="2:8" s="12" customFormat="1" ht="15.75">
      <c r="C5794" s="285">
        <f>SUM(C4474:C5793)</f>
        <v>495491438438.27692</v>
      </c>
      <c r="F5794" s="16"/>
      <c r="G5794" s="16"/>
      <c r="H5794" s="16"/>
    </row>
    <row r="5796" spans="2:8" s="12" customFormat="1" ht="15.75">
      <c r="B5796" s="283" t="s">
        <v>3780</v>
      </c>
      <c r="C5796" s="285">
        <f>+C5794-C4470</f>
        <v>-402738906.07366943</v>
      </c>
      <c r="F5796" s="16"/>
      <c r="G5796" s="16"/>
      <c r="H5796" s="16"/>
    </row>
    <row r="5798" spans="2:8" s="12" customFormat="1" ht="12.75">
      <c r="B5798" s="287" t="s">
        <v>3781</v>
      </c>
      <c r="C5798" s="15"/>
      <c r="F5798" s="16"/>
      <c r="G5798" s="16"/>
      <c r="H5798" s="16"/>
    </row>
    <row r="5799" spans="2:8" s="12" customFormat="1" ht="12.75">
      <c r="C5799" s="15"/>
      <c r="F5799" s="16"/>
      <c r="G5799" s="16"/>
      <c r="H5799" s="16"/>
    </row>
    <row r="5800" spans="2:8" s="12" customFormat="1" ht="12.75">
      <c r="C5800" s="15"/>
      <c r="F5800" s="16"/>
      <c r="G5800" s="16"/>
      <c r="H5800" s="16"/>
    </row>
    <row r="5801" spans="2:8" s="270" customFormat="1">
      <c r="B5801" s="288" t="s">
        <v>3782</v>
      </c>
      <c r="C5801" s="269">
        <v>44834</v>
      </c>
      <c r="D5801" s="165"/>
      <c r="E5801" s="289"/>
      <c r="F5801" s="290"/>
      <c r="G5801" s="271"/>
      <c r="H5801" s="271"/>
    </row>
    <row r="5802" spans="2:8" s="270" customFormat="1" ht="45">
      <c r="B5802" s="291" t="s">
        <v>2449</v>
      </c>
      <c r="C5802" s="291" t="s">
        <v>3783</v>
      </c>
      <c r="D5802" s="168" t="s">
        <v>2451</v>
      </c>
      <c r="E5802" s="292" t="s">
        <v>2452</v>
      </c>
      <c r="F5802" s="263" t="s">
        <v>2453</v>
      </c>
      <c r="G5802" s="271"/>
      <c r="H5802" s="271"/>
    </row>
    <row r="5803" spans="2:8" s="296" customFormat="1" ht="12.75">
      <c r="B5803" s="293" t="s">
        <v>117</v>
      </c>
      <c r="C5803" s="294" t="s">
        <v>117</v>
      </c>
      <c r="D5803" s="173" t="s">
        <v>117</v>
      </c>
      <c r="E5803" s="173" t="s">
        <v>117</v>
      </c>
      <c r="F5803" s="173" t="s">
        <v>117</v>
      </c>
      <c r="G5803" s="295"/>
      <c r="H5803" s="295"/>
    </row>
    <row r="5804" spans="2:8" s="270" customFormat="1" ht="12.75">
      <c r="B5804" s="297"/>
      <c r="C5804" s="298"/>
      <c r="D5804" s="298"/>
      <c r="E5804" s="298"/>
      <c r="F5804" s="290"/>
      <c r="G5804" s="271"/>
      <c r="H5804" s="271"/>
    </row>
    <row r="5805" spans="2:8" s="270" customFormat="1" ht="12.75">
      <c r="B5805" s="298"/>
      <c r="C5805" s="298"/>
      <c r="D5805" s="298"/>
      <c r="E5805" s="298"/>
      <c r="F5805" s="290"/>
      <c r="G5805" s="271"/>
      <c r="H5805" s="271"/>
    </row>
    <row r="5806" spans="2:8" s="270" customFormat="1" ht="12.75">
      <c r="B5806" s="299" t="s">
        <v>3784</v>
      </c>
      <c r="C5806" s="294" t="s">
        <v>117</v>
      </c>
      <c r="D5806" s="298"/>
      <c r="E5806" s="298"/>
      <c r="F5806" s="290"/>
      <c r="G5806" s="271"/>
      <c r="H5806" s="271"/>
    </row>
    <row r="5807" spans="2:8" s="270" customFormat="1" ht="12.75">
      <c r="B5807" s="298"/>
      <c r="C5807" s="298"/>
      <c r="D5807" s="298"/>
      <c r="E5807" s="298"/>
      <c r="F5807" s="290"/>
      <c r="G5807" s="271"/>
      <c r="H5807" s="271"/>
    </row>
    <row r="5808" spans="2:8" s="270" customFormat="1">
      <c r="B5808" s="281" t="s">
        <v>4048</v>
      </c>
      <c r="C5808" s="298"/>
      <c r="E5808" s="298"/>
      <c r="F5808" s="290"/>
      <c r="G5808" s="271"/>
      <c r="H5808" s="271"/>
    </row>
    <row r="5809" spans="2:8" s="270" customFormat="1" ht="12.75">
      <c r="B5809" s="298"/>
      <c r="C5809" s="298"/>
      <c r="E5809" s="298"/>
      <c r="F5809" s="290"/>
      <c r="G5809" s="271"/>
      <c r="H5809" s="271"/>
    </row>
    <row r="5810" spans="2:8" s="270" customFormat="1">
      <c r="B5810" s="300" t="s">
        <v>3785</v>
      </c>
      <c r="C5810" s="175" t="s">
        <v>2455</v>
      </c>
      <c r="E5810" s="298"/>
      <c r="F5810" s="290"/>
      <c r="G5810" s="271"/>
      <c r="H5810" s="271"/>
    </row>
    <row r="5811" spans="2:8" s="270" customFormat="1">
      <c r="B5811" s="301"/>
      <c r="C5811" s="294" t="s">
        <v>117</v>
      </c>
      <c r="E5811" s="298"/>
      <c r="F5811" s="290"/>
      <c r="G5811" s="271"/>
      <c r="H5811" s="271"/>
    </row>
    <row r="5812" spans="2:8" s="270" customFormat="1">
      <c r="B5812" s="302"/>
      <c r="C5812" s="176"/>
      <c r="E5812" s="298"/>
      <c r="F5812" s="290"/>
      <c r="G5812" s="271"/>
      <c r="H5812" s="271"/>
    </row>
    <row r="5813" spans="2:8" s="270" customFormat="1" ht="12.75">
      <c r="E5813" s="298"/>
      <c r="F5813" s="290"/>
      <c r="G5813" s="271"/>
      <c r="H5813" s="271"/>
    </row>
    <row r="5814" spans="2:8" s="270" customFormat="1">
      <c r="B5814" s="303" t="s">
        <v>3776</v>
      </c>
      <c r="C5814" s="178" t="s">
        <v>2455</v>
      </c>
      <c r="E5814" s="298"/>
      <c r="F5814" s="290"/>
      <c r="G5814" s="271"/>
      <c r="H5814" s="271"/>
    </row>
    <row r="5815" spans="2:8" s="270" customFormat="1" ht="12.75">
      <c r="B5815" s="294"/>
      <c r="C5815" s="294" t="s">
        <v>117</v>
      </c>
      <c r="E5815" s="298"/>
      <c r="F5815" s="290"/>
      <c r="G5815" s="271"/>
      <c r="H5815" s="271"/>
    </row>
    <row r="5816" spans="2:8" s="270" customFormat="1" ht="12.75">
      <c r="C5816" s="296"/>
      <c r="E5816" s="298"/>
      <c r="F5816" s="290"/>
      <c r="G5816" s="271"/>
      <c r="H5816" s="271"/>
    </row>
    <row r="5817" spans="2:8" s="270" customFormat="1">
      <c r="B5817" s="300" t="s">
        <v>3786</v>
      </c>
      <c r="C5817" s="175" t="s">
        <v>3779</v>
      </c>
      <c r="E5817" s="298"/>
      <c r="F5817" s="290"/>
      <c r="G5817" s="271"/>
      <c r="H5817" s="271"/>
    </row>
    <row r="5818" spans="2:8" s="270" customFormat="1">
      <c r="B5818" s="301"/>
      <c r="C5818" s="294" t="s">
        <v>117</v>
      </c>
      <c r="E5818" s="298"/>
      <c r="F5818" s="290"/>
      <c r="G5818" s="271"/>
      <c r="H5818" s="271"/>
    </row>
    <row r="5819" spans="2:8" s="270" customFormat="1" ht="12.75">
      <c r="C5819" s="296"/>
      <c r="F5819" s="271"/>
      <c r="G5819" s="271"/>
      <c r="H5819" s="271"/>
    </row>
    <row r="5820" spans="2:8" s="270" customFormat="1">
      <c r="B5820" s="303" t="s">
        <v>3787</v>
      </c>
      <c r="C5820" s="179" t="s">
        <v>3779</v>
      </c>
      <c r="F5820" s="271"/>
      <c r="G5820" s="271"/>
      <c r="H5820" s="271"/>
    </row>
    <row r="5821" spans="2:8" s="270" customFormat="1">
      <c r="B5821" s="301"/>
      <c r="C5821" s="294" t="s">
        <v>117</v>
      </c>
      <c r="F5821" s="271"/>
      <c r="G5821" s="271"/>
      <c r="H5821" s="271"/>
    </row>
    <row r="5822" spans="2:8" s="270" customFormat="1" ht="12.75">
      <c r="C5822" s="296"/>
      <c r="F5822" s="271"/>
      <c r="G5822" s="271"/>
      <c r="H5822" s="271"/>
    </row>
    <row r="5823" spans="2:8" s="270" customFormat="1">
      <c r="B5823" s="304" t="s">
        <v>3788</v>
      </c>
      <c r="C5823" s="294" t="s">
        <v>117</v>
      </c>
      <c r="F5823" s="271"/>
      <c r="G5823" s="271"/>
      <c r="H5823" s="271"/>
    </row>
    <row r="5824" spans="2:8" s="270" customFormat="1" ht="12.75">
      <c r="F5824" s="271"/>
      <c r="G5824" s="271"/>
      <c r="H5824" s="271"/>
    </row>
    <row r="5825" spans="3:8" s="12" customFormat="1" ht="12.75">
      <c r="C5825" s="15"/>
      <c r="F5825" s="16"/>
      <c r="G5825" s="16"/>
      <c r="H5825" s="16"/>
    </row>
    <row r="5826" spans="3:8" s="12" customFormat="1" ht="12.75">
      <c r="C5826" s="15"/>
      <c r="F5826" s="16"/>
      <c r="G5826" s="16"/>
      <c r="H5826" s="16"/>
    </row>
  </sheetData>
  <mergeCells count="3">
    <mergeCell ref="B1:E1"/>
    <mergeCell ref="C3:C7"/>
    <mergeCell ref="D3:D7"/>
  </mergeCells>
  <conditionalFormatting sqref="C1419:C1514">
    <cfRule type="expression" dxfId="7469" priority="42">
      <formula>#REF!="Total"</formula>
    </cfRule>
  </conditionalFormatting>
  <conditionalFormatting sqref="C1419:C1514">
    <cfRule type="expression" dxfId="7468" priority="41">
      <formula>#REF!="Total"</formula>
    </cfRule>
  </conditionalFormatting>
  <conditionalFormatting sqref="C1419:C1514">
    <cfRule type="expression" dxfId="7467" priority="40">
      <formula>#REF!="Total"</formula>
    </cfRule>
  </conditionalFormatting>
  <conditionalFormatting sqref="C1419:C1514 C505:C731">
    <cfRule type="expression" dxfId="7466" priority="39">
      <formula>$A504="Total"</formula>
    </cfRule>
  </conditionalFormatting>
  <conditionalFormatting sqref="C1419:C1514">
    <cfRule type="expression" dxfId="7465" priority="43">
      <formula>#REF!="Total"</formula>
    </cfRule>
  </conditionalFormatting>
  <conditionalFormatting sqref="C1508">
    <cfRule type="expression" dxfId="7464" priority="44">
      <formula>$A1420="Total"</formula>
    </cfRule>
  </conditionalFormatting>
  <conditionalFormatting sqref="C1515:C1516">
    <cfRule type="expression" dxfId="7463" priority="37">
      <formula>#REF!="Total"</formula>
    </cfRule>
  </conditionalFormatting>
  <conditionalFormatting sqref="C1515:C1516">
    <cfRule type="expression" dxfId="7462" priority="36">
      <formula>#REF!="Total"</formula>
    </cfRule>
  </conditionalFormatting>
  <conditionalFormatting sqref="C1515:C1516">
    <cfRule type="expression" dxfId="7461" priority="35">
      <formula>#REF!="Total"</formula>
    </cfRule>
  </conditionalFormatting>
  <conditionalFormatting sqref="C1515:C1516">
    <cfRule type="expression" dxfId="7460" priority="34">
      <formula>$A1514="Total"</formula>
    </cfRule>
  </conditionalFormatting>
  <conditionalFormatting sqref="C1515:C1516">
    <cfRule type="expression" dxfId="7459" priority="38">
      <formula>#REF!="Total"</formula>
    </cfRule>
  </conditionalFormatting>
  <conditionalFormatting sqref="C1517">
    <cfRule type="expression" dxfId="7458" priority="32">
      <formula>#REF!="Total"</formula>
    </cfRule>
  </conditionalFormatting>
  <conditionalFormatting sqref="C1517">
    <cfRule type="expression" dxfId="7457" priority="31">
      <formula>#REF!="Total"</formula>
    </cfRule>
  </conditionalFormatting>
  <conditionalFormatting sqref="C1517">
    <cfRule type="expression" dxfId="7456" priority="30">
      <formula>#REF!="Total"</formula>
    </cfRule>
  </conditionalFormatting>
  <conditionalFormatting sqref="C1517">
    <cfRule type="expression" dxfId="7455" priority="29">
      <formula>$A1516="Total"</formula>
    </cfRule>
  </conditionalFormatting>
  <conditionalFormatting sqref="C1517">
    <cfRule type="expression" dxfId="7454" priority="33">
      <formula>#REF!="Total"</formula>
    </cfRule>
  </conditionalFormatting>
  <conditionalFormatting sqref="C504:C731">
    <cfRule type="expression" dxfId="7453" priority="27">
      <formula>#REF!="Total"</formula>
    </cfRule>
  </conditionalFormatting>
  <conditionalFormatting sqref="C504:C731">
    <cfRule type="expression" dxfId="7452" priority="26">
      <formula>#REF!="Total"</formula>
    </cfRule>
  </conditionalFormatting>
  <conditionalFormatting sqref="C504:C731">
    <cfRule type="expression" dxfId="7451" priority="25">
      <formula>#REF!="Total"</formula>
    </cfRule>
  </conditionalFormatting>
  <conditionalFormatting sqref="C504:C731">
    <cfRule type="expression" dxfId="7450" priority="28">
      <formula>#REF!="Total"</formula>
    </cfRule>
  </conditionalFormatting>
  <conditionalFormatting sqref="C715">
    <cfRule type="expression" dxfId="7449" priority="23">
      <formula>$A611="Total"</formula>
    </cfRule>
  </conditionalFormatting>
  <conditionalFormatting sqref="C504">
    <cfRule type="expression" dxfId="7448" priority="1968">
      <formula>#REF!="Total"</formula>
    </cfRule>
  </conditionalFormatting>
  <conditionalFormatting sqref="C2742:C2837">
    <cfRule type="expression" dxfId="7447" priority="20">
      <formula>#REF!="Total"</formula>
    </cfRule>
  </conditionalFormatting>
  <conditionalFormatting sqref="C2742:C2837">
    <cfRule type="expression" dxfId="7446" priority="19">
      <formula>#REF!="Total"</formula>
    </cfRule>
  </conditionalFormatting>
  <conditionalFormatting sqref="C2742:C2837">
    <cfRule type="expression" dxfId="7445" priority="18">
      <formula>#REF!="Total"</formula>
    </cfRule>
  </conditionalFormatting>
  <conditionalFormatting sqref="C2742:C2837">
    <cfRule type="expression" dxfId="7444" priority="17">
      <formula>$A2741="Total"</formula>
    </cfRule>
  </conditionalFormatting>
  <conditionalFormatting sqref="C2742:C2837">
    <cfRule type="expression" dxfId="7443" priority="21">
      <formula>#REF!="Total"</formula>
    </cfRule>
  </conditionalFormatting>
  <conditionalFormatting sqref="C2831">
    <cfRule type="expression" dxfId="7442" priority="22">
      <formula>$A2743="Total"</formula>
    </cfRule>
  </conditionalFormatting>
  <conditionalFormatting sqref="C2838:C2839">
    <cfRule type="expression" dxfId="7441" priority="15">
      <formula>#REF!="Total"</formula>
    </cfRule>
  </conditionalFormatting>
  <conditionalFormatting sqref="C2838:C2839">
    <cfRule type="expression" dxfId="7440" priority="14">
      <formula>#REF!="Total"</formula>
    </cfRule>
  </conditionalFormatting>
  <conditionalFormatting sqref="C2838:C2839">
    <cfRule type="expression" dxfId="7439" priority="13">
      <formula>#REF!="Total"</formula>
    </cfRule>
  </conditionalFormatting>
  <conditionalFormatting sqref="C2838:C2839">
    <cfRule type="expression" dxfId="7438" priority="12">
      <formula>$A2837="Total"</formula>
    </cfRule>
  </conditionalFormatting>
  <conditionalFormatting sqref="C2838:C2839">
    <cfRule type="expression" dxfId="7437" priority="16">
      <formula>#REF!="Total"</formula>
    </cfRule>
  </conditionalFormatting>
  <conditionalFormatting sqref="C2840">
    <cfRule type="expression" dxfId="7436" priority="10">
      <formula>#REF!="Total"</formula>
    </cfRule>
  </conditionalFormatting>
  <conditionalFormatting sqref="C2840">
    <cfRule type="expression" dxfId="7435" priority="9">
      <formula>#REF!="Total"</formula>
    </cfRule>
  </conditionalFormatting>
  <conditionalFormatting sqref="C2840">
    <cfRule type="expression" dxfId="7434" priority="8">
      <formula>#REF!="Total"</formula>
    </cfRule>
  </conditionalFormatting>
  <conditionalFormatting sqref="C2840">
    <cfRule type="expression" dxfId="7433" priority="7">
      <formula>$A2839="Total"</formula>
    </cfRule>
  </conditionalFormatting>
  <conditionalFormatting sqref="C2840">
    <cfRule type="expression" dxfId="7432" priority="11">
      <formula>#REF!="Total"</formula>
    </cfRule>
  </conditionalFormatting>
  <conditionalFormatting sqref="C1827:C2054">
    <cfRule type="expression" dxfId="7431" priority="5">
      <formula>#REF!="Total"</formula>
    </cfRule>
  </conditionalFormatting>
  <conditionalFormatting sqref="C1827:C2054">
    <cfRule type="expression" dxfId="7430" priority="4">
      <formula>#REF!="Total"</formula>
    </cfRule>
  </conditionalFormatting>
  <conditionalFormatting sqref="C1827:C2054">
    <cfRule type="expression" dxfId="7429" priority="3">
      <formula>#REF!="Total"</formula>
    </cfRule>
  </conditionalFormatting>
  <conditionalFormatting sqref="C1827:C2054">
    <cfRule type="expression" dxfId="7428" priority="2">
      <formula>$A1826="Total"</formula>
    </cfRule>
  </conditionalFormatting>
  <conditionalFormatting sqref="C1827:C2054">
    <cfRule type="expression" dxfId="7427" priority="6">
      <formula>#REF!="Total"</formula>
    </cfRule>
  </conditionalFormatting>
  <conditionalFormatting sqref="C2038">
    <cfRule type="expression" dxfId="7426" priority="1">
      <formula>$A1934="Total"</formula>
    </cfRule>
  </conditionalFormatting>
  <hyperlinks>
    <hyperlink ref="A1" location="Index!A1" display="Index" xr:uid="{E9D8FCEC-801F-4814-A025-D6B962E4D54D}"/>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B15-3875-4600-AE48-96BFDDB3B32A}">
  <dimension ref="A1:L1475"/>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5703125" style="12" bestFit="1" customWidth="1"/>
    <col min="6" max="6" width="12.5703125" style="16" bestFit="1" customWidth="1"/>
    <col min="7" max="7" width="18.140625" style="16" bestFit="1" customWidth="1"/>
    <col min="8" max="8" width="9.140625" style="16" bestFit="1" customWidth="1"/>
    <col min="9" max="9" width="2" style="12" bestFit="1" customWidth="1"/>
    <col min="10" max="10" width="9.140625" style="12"/>
    <col min="11" max="11" width="9.5703125" style="12" bestFit="1" customWidth="1"/>
    <col min="12"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5703125" style="12" bestFit="1" customWidth="1"/>
    <col min="262" max="262" width="11.5703125" style="12" bestFit="1" customWidth="1"/>
    <col min="263" max="263" width="18.140625" style="12" bestFit="1" customWidth="1"/>
    <col min="264" max="264" width="9.140625" style="12" bestFit="1"/>
    <col min="265" max="265" width="1.7109375" style="12" bestFit="1" customWidth="1"/>
    <col min="266"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5703125" style="12" bestFit="1" customWidth="1"/>
    <col min="518" max="518" width="11.5703125" style="12" bestFit="1" customWidth="1"/>
    <col min="519" max="519" width="18.140625" style="12" bestFit="1" customWidth="1"/>
    <col min="520" max="520" width="9.140625" style="12" bestFit="1"/>
    <col min="521" max="521" width="1.7109375" style="12" bestFit="1" customWidth="1"/>
    <col min="522"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5703125" style="12" bestFit="1" customWidth="1"/>
    <col min="774" max="774" width="11.5703125" style="12" bestFit="1" customWidth="1"/>
    <col min="775" max="775" width="18.140625" style="12" bestFit="1" customWidth="1"/>
    <col min="776" max="776" width="9.140625" style="12" bestFit="1"/>
    <col min="777" max="777" width="1.7109375" style="12" bestFit="1" customWidth="1"/>
    <col min="778"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5703125" style="12" bestFit="1" customWidth="1"/>
    <col min="1030" max="1030" width="11.5703125" style="12" bestFit="1" customWidth="1"/>
    <col min="1031" max="1031" width="18.140625" style="12" bestFit="1" customWidth="1"/>
    <col min="1032" max="1032" width="9.140625" style="12" bestFit="1"/>
    <col min="1033" max="1033" width="1.7109375" style="12" bestFit="1" customWidth="1"/>
    <col min="1034"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5703125" style="12" bestFit="1" customWidth="1"/>
    <col min="1286" max="1286" width="11.5703125" style="12" bestFit="1" customWidth="1"/>
    <col min="1287" max="1287" width="18.140625" style="12" bestFit="1" customWidth="1"/>
    <col min="1288" max="1288" width="9.140625" style="12" bestFit="1"/>
    <col min="1289" max="1289" width="1.7109375" style="12" bestFit="1" customWidth="1"/>
    <col min="1290"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5703125" style="12" bestFit="1" customWidth="1"/>
    <col min="1542" max="1542" width="11.5703125" style="12" bestFit="1" customWidth="1"/>
    <col min="1543" max="1543" width="18.140625" style="12" bestFit="1" customWidth="1"/>
    <col min="1544" max="1544" width="9.140625" style="12" bestFit="1"/>
    <col min="1545" max="1545" width="1.7109375" style="12" bestFit="1" customWidth="1"/>
    <col min="1546"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5703125" style="12" bestFit="1" customWidth="1"/>
    <col min="1798" max="1798" width="11.5703125" style="12" bestFit="1" customWidth="1"/>
    <col min="1799" max="1799" width="18.140625" style="12" bestFit="1" customWidth="1"/>
    <col min="1800" max="1800" width="9.140625" style="12" bestFit="1"/>
    <col min="1801" max="1801" width="1.7109375" style="12" bestFit="1" customWidth="1"/>
    <col min="1802"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5703125" style="12" bestFit="1" customWidth="1"/>
    <col min="2054" max="2054" width="11.5703125" style="12" bestFit="1" customWidth="1"/>
    <col min="2055" max="2055" width="18.140625" style="12" bestFit="1" customWidth="1"/>
    <col min="2056" max="2056" width="9.140625" style="12" bestFit="1"/>
    <col min="2057" max="2057" width="1.7109375" style="12" bestFit="1" customWidth="1"/>
    <col min="2058"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5703125" style="12" bestFit="1" customWidth="1"/>
    <col min="2310" max="2310" width="11.5703125" style="12" bestFit="1" customWidth="1"/>
    <col min="2311" max="2311" width="18.140625" style="12" bestFit="1" customWidth="1"/>
    <col min="2312" max="2312" width="9.140625" style="12" bestFit="1"/>
    <col min="2313" max="2313" width="1.7109375" style="12" bestFit="1" customWidth="1"/>
    <col min="2314"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5703125" style="12" bestFit="1" customWidth="1"/>
    <col min="2566" max="2566" width="11.5703125" style="12" bestFit="1" customWidth="1"/>
    <col min="2567" max="2567" width="18.140625" style="12" bestFit="1" customWidth="1"/>
    <col min="2568" max="2568" width="9.140625" style="12" bestFit="1"/>
    <col min="2569" max="2569" width="1.7109375" style="12" bestFit="1" customWidth="1"/>
    <col min="2570"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5703125" style="12" bestFit="1" customWidth="1"/>
    <col min="2822" max="2822" width="11.5703125" style="12" bestFit="1" customWidth="1"/>
    <col min="2823" max="2823" width="18.140625" style="12" bestFit="1" customWidth="1"/>
    <col min="2824" max="2824" width="9.140625" style="12" bestFit="1"/>
    <col min="2825" max="2825" width="1.7109375" style="12" bestFit="1" customWidth="1"/>
    <col min="2826"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5703125" style="12" bestFit="1" customWidth="1"/>
    <col min="3078" max="3078" width="11.5703125" style="12" bestFit="1" customWidth="1"/>
    <col min="3079" max="3079" width="18.140625" style="12" bestFit="1" customWidth="1"/>
    <col min="3080" max="3080" width="9.140625" style="12" bestFit="1"/>
    <col min="3081" max="3081" width="1.7109375" style="12" bestFit="1" customWidth="1"/>
    <col min="3082"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5703125" style="12" bestFit="1" customWidth="1"/>
    <col min="3334" max="3334" width="11.5703125" style="12" bestFit="1" customWidth="1"/>
    <col min="3335" max="3335" width="18.140625" style="12" bestFit="1" customWidth="1"/>
    <col min="3336" max="3336" width="9.140625" style="12" bestFit="1"/>
    <col min="3337" max="3337" width="1.7109375" style="12" bestFit="1" customWidth="1"/>
    <col min="3338"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5703125" style="12" bestFit="1" customWidth="1"/>
    <col min="3590" max="3590" width="11.5703125" style="12" bestFit="1" customWidth="1"/>
    <col min="3591" max="3591" width="18.140625" style="12" bestFit="1" customWidth="1"/>
    <col min="3592" max="3592" width="9.140625" style="12" bestFit="1"/>
    <col min="3593" max="3593" width="1.7109375" style="12" bestFit="1" customWidth="1"/>
    <col min="3594"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5703125" style="12" bestFit="1" customWidth="1"/>
    <col min="3846" max="3846" width="11.5703125" style="12" bestFit="1" customWidth="1"/>
    <col min="3847" max="3847" width="18.140625" style="12" bestFit="1" customWidth="1"/>
    <col min="3848" max="3848" width="9.140625" style="12" bestFit="1"/>
    <col min="3849" max="3849" width="1.7109375" style="12" bestFit="1" customWidth="1"/>
    <col min="3850"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5703125" style="12" bestFit="1" customWidth="1"/>
    <col min="4102" max="4102" width="11.5703125" style="12" bestFit="1" customWidth="1"/>
    <col min="4103" max="4103" width="18.140625" style="12" bestFit="1" customWidth="1"/>
    <col min="4104" max="4104" width="9.140625" style="12" bestFit="1"/>
    <col min="4105" max="4105" width="1.7109375" style="12" bestFit="1" customWidth="1"/>
    <col min="4106"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5703125" style="12" bestFit="1" customWidth="1"/>
    <col min="4358" max="4358" width="11.5703125" style="12" bestFit="1" customWidth="1"/>
    <col min="4359" max="4359" width="18.140625" style="12" bestFit="1" customWidth="1"/>
    <col min="4360" max="4360" width="9.140625" style="12" bestFit="1"/>
    <col min="4361" max="4361" width="1.7109375" style="12" bestFit="1" customWidth="1"/>
    <col min="4362"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5703125" style="12" bestFit="1" customWidth="1"/>
    <col min="4614" max="4614" width="11.5703125" style="12" bestFit="1" customWidth="1"/>
    <col min="4615" max="4615" width="18.140625" style="12" bestFit="1" customWidth="1"/>
    <col min="4616" max="4616" width="9.140625" style="12" bestFit="1"/>
    <col min="4617" max="4617" width="1.7109375" style="12" bestFit="1" customWidth="1"/>
    <col min="4618"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5703125" style="12" bestFit="1" customWidth="1"/>
    <col min="4870" max="4870" width="11.5703125" style="12" bestFit="1" customWidth="1"/>
    <col min="4871" max="4871" width="18.140625" style="12" bestFit="1" customWidth="1"/>
    <col min="4872" max="4872" width="9.140625" style="12" bestFit="1"/>
    <col min="4873" max="4873" width="1.7109375" style="12" bestFit="1" customWidth="1"/>
    <col min="4874"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5703125" style="12" bestFit="1" customWidth="1"/>
    <col min="5126" max="5126" width="11.5703125" style="12" bestFit="1" customWidth="1"/>
    <col min="5127" max="5127" width="18.140625" style="12" bestFit="1" customWidth="1"/>
    <col min="5128" max="5128" width="9.140625" style="12" bestFit="1"/>
    <col min="5129" max="5129" width="1.7109375" style="12" bestFit="1" customWidth="1"/>
    <col min="5130"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5703125" style="12" bestFit="1" customWidth="1"/>
    <col min="5382" max="5382" width="11.5703125" style="12" bestFit="1" customWidth="1"/>
    <col min="5383" max="5383" width="18.140625" style="12" bestFit="1" customWidth="1"/>
    <col min="5384" max="5384" width="9.140625" style="12" bestFit="1"/>
    <col min="5385" max="5385" width="1.7109375" style="12" bestFit="1" customWidth="1"/>
    <col min="5386"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5703125" style="12" bestFit="1" customWidth="1"/>
    <col min="5638" max="5638" width="11.5703125" style="12" bestFit="1" customWidth="1"/>
    <col min="5639" max="5639" width="18.140625" style="12" bestFit="1" customWidth="1"/>
    <col min="5640" max="5640" width="9.140625" style="12" bestFit="1"/>
    <col min="5641" max="5641" width="1.7109375" style="12" bestFit="1" customWidth="1"/>
    <col min="5642"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5703125" style="12" bestFit="1" customWidth="1"/>
    <col min="5894" max="5894" width="11.5703125" style="12" bestFit="1" customWidth="1"/>
    <col min="5895" max="5895" width="18.140625" style="12" bestFit="1" customWidth="1"/>
    <col min="5896" max="5896" width="9.140625" style="12" bestFit="1"/>
    <col min="5897" max="5897" width="1.7109375" style="12" bestFit="1" customWidth="1"/>
    <col min="5898"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5703125" style="12" bestFit="1" customWidth="1"/>
    <col min="6150" max="6150" width="11.5703125" style="12" bestFit="1" customWidth="1"/>
    <col min="6151" max="6151" width="18.140625" style="12" bestFit="1" customWidth="1"/>
    <col min="6152" max="6152" width="9.140625" style="12" bestFit="1"/>
    <col min="6153" max="6153" width="1.7109375" style="12" bestFit="1" customWidth="1"/>
    <col min="6154"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5703125" style="12" bestFit="1" customWidth="1"/>
    <col min="6406" max="6406" width="11.5703125" style="12" bestFit="1" customWidth="1"/>
    <col min="6407" max="6407" width="18.140625" style="12" bestFit="1" customWidth="1"/>
    <col min="6408" max="6408" width="9.140625" style="12" bestFit="1"/>
    <col min="6409" max="6409" width="1.7109375" style="12" bestFit="1" customWidth="1"/>
    <col min="6410"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5703125" style="12" bestFit="1" customWidth="1"/>
    <col min="6662" max="6662" width="11.5703125" style="12" bestFit="1" customWidth="1"/>
    <col min="6663" max="6663" width="18.140625" style="12" bestFit="1" customWidth="1"/>
    <col min="6664" max="6664" width="9.140625" style="12" bestFit="1"/>
    <col min="6665" max="6665" width="1.7109375" style="12" bestFit="1" customWidth="1"/>
    <col min="6666"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5703125" style="12" bestFit="1" customWidth="1"/>
    <col min="6918" max="6918" width="11.5703125" style="12" bestFit="1" customWidth="1"/>
    <col min="6919" max="6919" width="18.140625" style="12" bestFit="1" customWidth="1"/>
    <col min="6920" max="6920" width="9.140625" style="12" bestFit="1"/>
    <col min="6921" max="6921" width="1.7109375" style="12" bestFit="1" customWidth="1"/>
    <col min="6922"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5703125" style="12" bestFit="1" customWidth="1"/>
    <col min="7174" max="7174" width="11.5703125" style="12" bestFit="1" customWidth="1"/>
    <col min="7175" max="7175" width="18.140625" style="12" bestFit="1" customWidth="1"/>
    <col min="7176" max="7176" width="9.140625" style="12" bestFit="1"/>
    <col min="7177" max="7177" width="1.7109375" style="12" bestFit="1" customWidth="1"/>
    <col min="7178"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5703125" style="12" bestFit="1" customWidth="1"/>
    <col min="7430" max="7430" width="11.5703125" style="12" bestFit="1" customWidth="1"/>
    <col min="7431" max="7431" width="18.140625" style="12" bestFit="1" customWidth="1"/>
    <col min="7432" max="7432" width="9.140625" style="12" bestFit="1"/>
    <col min="7433" max="7433" width="1.7109375" style="12" bestFit="1" customWidth="1"/>
    <col min="7434"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5703125" style="12" bestFit="1" customWidth="1"/>
    <col min="7686" max="7686" width="11.5703125" style="12" bestFit="1" customWidth="1"/>
    <col min="7687" max="7687" width="18.140625" style="12" bestFit="1" customWidth="1"/>
    <col min="7688" max="7688" width="9.140625" style="12" bestFit="1"/>
    <col min="7689" max="7689" width="1.7109375" style="12" bestFit="1" customWidth="1"/>
    <col min="7690"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5703125" style="12" bestFit="1" customWidth="1"/>
    <col min="7942" max="7942" width="11.5703125" style="12" bestFit="1" customWidth="1"/>
    <col min="7943" max="7943" width="18.140625" style="12" bestFit="1" customWidth="1"/>
    <col min="7944" max="7944" width="9.140625" style="12" bestFit="1"/>
    <col min="7945" max="7945" width="1.7109375" style="12" bestFit="1" customWidth="1"/>
    <col min="7946"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5703125" style="12" bestFit="1" customWidth="1"/>
    <col min="8198" max="8198" width="11.5703125" style="12" bestFit="1" customWidth="1"/>
    <col min="8199" max="8199" width="18.140625" style="12" bestFit="1" customWidth="1"/>
    <col min="8200" max="8200" width="9.140625" style="12" bestFit="1"/>
    <col min="8201" max="8201" width="1.7109375" style="12" bestFit="1" customWidth="1"/>
    <col min="8202"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5703125" style="12" bestFit="1" customWidth="1"/>
    <col min="8454" max="8454" width="11.5703125" style="12" bestFit="1" customWidth="1"/>
    <col min="8455" max="8455" width="18.140625" style="12" bestFit="1" customWidth="1"/>
    <col min="8456" max="8456" width="9.140625" style="12" bestFit="1"/>
    <col min="8457" max="8457" width="1.7109375" style="12" bestFit="1" customWidth="1"/>
    <col min="8458"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5703125" style="12" bestFit="1" customWidth="1"/>
    <col min="8710" max="8710" width="11.5703125" style="12" bestFit="1" customWidth="1"/>
    <col min="8711" max="8711" width="18.140625" style="12" bestFit="1" customWidth="1"/>
    <col min="8712" max="8712" width="9.140625" style="12" bestFit="1"/>
    <col min="8713" max="8713" width="1.7109375" style="12" bestFit="1" customWidth="1"/>
    <col min="8714"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5703125" style="12" bestFit="1" customWidth="1"/>
    <col min="8966" max="8966" width="11.5703125" style="12" bestFit="1" customWidth="1"/>
    <col min="8967" max="8967" width="18.140625" style="12" bestFit="1" customWidth="1"/>
    <col min="8968" max="8968" width="9.140625" style="12" bestFit="1"/>
    <col min="8969" max="8969" width="1.7109375" style="12" bestFit="1" customWidth="1"/>
    <col min="8970"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5703125" style="12" bestFit="1" customWidth="1"/>
    <col min="9222" max="9222" width="11.5703125" style="12" bestFit="1" customWidth="1"/>
    <col min="9223" max="9223" width="18.140625" style="12" bestFit="1" customWidth="1"/>
    <col min="9224" max="9224" width="9.140625" style="12" bestFit="1"/>
    <col min="9225" max="9225" width="1.7109375" style="12" bestFit="1" customWidth="1"/>
    <col min="9226"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5703125" style="12" bestFit="1" customWidth="1"/>
    <col min="9478" max="9478" width="11.5703125" style="12" bestFit="1" customWidth="1"/>
    <col min="9479" max="9479" width="18.140625" style="12" bestFit="1" customWidth="1"/>
    <col min="9480" max="9480" width="9.140625" style="12" bestFit="1"/>
    <col min="9481" max="9481" width="1.7109375" style="12" bestFit="1" customWidth="1"/>
    <col min="9482"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5703125" style="12" bestFit="1" customWidth="1"/>
    <col min="9734" max="9734" width="11.5703125" style="12" bestFit="1" customWidth="1"/>
    <col min="9735" max="9735" width="18.140625" style="12" bestFit="1" customWidth="1"/>
    <col min="9736" max="9736" width="9.140625" style="12" bestFit="1"/>
    <col min="9737" max="9737" width="1.7109375" style="12" bestFit="1" customWidth="1"/>
    <col min="9738"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5703125" style="12" bestFit="1" customWidth="1"/>
    <col min="9990" max="9990" width="11.5703125" style="12" bestFit="1" customWidth="1"/>
    <col min="9991" max="9991" width="18.140625" style="12" bestFit="1" customWidth="1"/>
    <col min="9992" max="9992" width="9.140625" style="12" bestFit="1"/>
    <col min="9993" max="9993" width="1.7109375" style="12" bestFit="1" customWidth="1"/>
    <col min="9994"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5703125" style="12" bestFit="1" customWidth="1"/>
    <col min="10246" max="10246" width="11.5703125" style="12" bestFit="1" customWidth="1"/>
    <col min="10247" max="10247" width="18.140625" style="12" bestFit="1" customWidth="1"/>
    <col min="10248" max="10248" width="9.140625" style="12" bestFit="1"/>
    <col min="10249" max="10249" width="1.7109375" style="12" bestFit="1" customWidth="1"/>
    <col min="10250"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5703125" style="12" bestFit="1" customWidth="1"/>
    <col min="10502" max="10502" width="11.5703125" style="12" bestFit="1" customWidth="1"/>
    <col min="10503" max="10503" width="18.140625" style="12" bestFit="1" customWidth="1"/>
    <col min="10504" max="10504" width="9.140625" style="12" bestFit="1"/>
    <col min="10505" max="10505" width="1.7109375" style="12" bestFit="1" customWidth="1"/>
    <col min="10506"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5703125" style="12" bestFit="1" customWidth="1"/>
    <col min="10758" max="10758" width="11.5703125" style="12" bestFit="1" customWidth="1"/>
    <col min="10759" max="10759" width="18.140625" style="12" bestFit="1" customWidth="1"/>
    <col min="10760" max="10760" width="9.140625" style="12" bestFit="1"/>
    <col min="10761" max="10761" width="1.7109375" style="12" bestFit="1" customWidth="1"/>
    <col min="10762"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5703125" style="12" bestFit="1" customWidth="1"/>
    <col min="11014" max="11014" width="11.5703125" style="12" bestFit="1" customWidth="1"/>
    <col min="11015" max="11015" width="18.140625" style="12" bestFit="1" customWidth="1"/>
    <col min="11016" max="11016" width="9.140625" style="12" bestFit="1"/>
    <col min="11017" max="11017" width="1.7109375" style="12" bestFit="1" customWidth="1"/>
    <col min="11018"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5703125" style="12" bestFit="1" customWidth="1"/>
    <col min="11270" max="11270" width="11.5703125" style="12" bestFit="1" customWidth="1"/>
    <col min="11271" max="11271" width="18.140625" style="12" bestFit="1" customWidth="1"/>
    <col min="11272" max="11272" width="9.140625" style="12" bestFit="1"/>
    <col min="11273" max="11273" width="1.7109375" style="12" bestFit="1" customWidth="1"/>
    <col min="11274"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5703125" style="12" bestFit="1" customWidth="1"/>
    <col min="11526" max="11526" width="11.5703125" style="12" bestFit="1" customWidth="1"/>
    <col min="11527" max="11527" width="18.140625" style="12" bestFit="1" customWidth="1"/>
    <col min="11528" max="11528" width="9.140625" style="12" bestFit="1"/>
    <col min="11529" max="11529" width="1.7109375" style="12" bestFit="1" customWidth="1"/>
    <col min="11530"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5703125" style="12" bestFit="1" customWidth="1"/>
    <col min="11782" max="11782" width="11.5703125" style="12" bestFit="1" customWidth="1"/>
    <col min="11783" max="11783" width="18.140625" style="12" bestFit="1" customWidth="1"/>
    <col min="11784" max="11784" width="9.140625" style="12" bestFit="1"/>
    <col min="11785" max="11785" width="1.7109375" style="12" bestFit="1" customWidth="1"/>
    <col min="11786"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5703125" style="12" bestFit="1" customWidth="1"/>
    <col min="12038" max="12038" width="11.5703125" style="12" bestFit="1" customWidth="1"/>
    <col min="12039" max="12039" width="18.140625" style="12" bestFit="1" customWidth="1"/>
    <col min="12040" max="12040" width="9.140625" style="12" bestFit="1"/>
    <col min="12041" max="12041" width="1.7109375" style="12" bestFit="1" customWidth="1"/>
    <col min="12042"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5703125" style="12" bestFit="1" customWidth="1"/>
    <col min="12294" max="12294" width="11.5703125" style="12" bestFit="1" customWidth="1"/>
    <col min="12295" max="12295" width="18.140625" style="12" bestFit="1" customWidth="1"/>
    <col min="12296" max="12296" width="9.140625" style="12" bestFit="1"/>
    <col min="12297" max="12297" width="1.7109375" style="12" bestFit="1" customWidth="1"/>
    <col min="12298"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5703125" style="12" bestFit="1" customWidth="1"/>
    <col min="12550" max="12550" width="11.5703125" style="12" bestFit="1" customWidth="1"/>
    <col min="12551" max="12551" width="18.140625" style="12" bestFit="1" customWidth="1"/>
    <col min="12552" max="12552" width="9.140625" style="12" bestFit="1"/>
    <col min="12553" max="12553" width="1.7109375" style="12" bestFit="1" customWidth="1"/>
    <col min="12554"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5703125" style="12" bestFit="1" customWidth="1"/>
    <col min="12806" max="12806" width="11.5703125" style="12" bestFit="1" customWidth="1"/>
    <col min="12807" max="12807" width="18.140625" style="12" bestFit="1" customWidth="1"/>
    <col min="12808" max="12808" width="9.140625" style="12" bestFit="1"/>
    <col min="12809" max="12809" width="1.7109375" style="12" bestFit="1" customWidth="1"/>
    <col min="12810"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5703125" style="12" bestFit="1" customWidth="1"/>
    <col min="13062" max="13062" width="11.5703125" style="12" bestFit="1" customWidth="1"/>
    <col min="13063" max="13063" width="18.140625" style="12" bestFit="1" customWidth="1"/>
    <col min="13064" max="13064" width="9.140625" style="12" bestFit="1"/>
    <col min="13065" max="13065" width="1.7109375" style="12" bestFit="1" customWidth="1"/>
    <col min="13066"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5703125" style="12" bestFit="1" customWidth="1"/>
    <col min="13318" max="13318" width="11.5703125" style="12" bestFit="1" customWidth="1"/>
    <col min="13319" max="13319" width="18.140625" style="12" bestFit="1" customWidth="1"/>
    <col min="13320" max="13320" width="9.140625" style="12" bestFit="1"/>
    <col min="13321" max="13321" width="1.7109375" style="12" bestFit="1" customWidth="1"/>
    <col min="13322"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5703125" style="12" bestFit="1" customWidth="1"/>
    <col min="13574" max="13574" width="11.5703125" style="12" bestFit="1" customWidth="1"/>
    <col min="13575" max="13575" width="18.140625" style="12" bestFit="1" customWidth="1"/>
    <col min="13576" max="13576" width="9.140625" style="12" bestFit="1"/>
    <col min="13577" max="13577" width="1.7109375" style="12" bestFit="1" customWidth="1"/>
    <col min="13578"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5703125" style="12" bestFit="1" customWidth="1"/>
    <col min="13830" max="13830" width="11.5703125" style="12" bestFit="1" customWidth="1"/>
    <col min="13831" max="13831" width="18.140625" style="12" bestFit="1" customWidth="1"/>
    <col min="13832" max="13832" width="9.140625" style="12" bestFit="1"/>
    <col min="13833" max="13833" width="1.7109375" style="12" bestFit="1" customWidth="1"/>
    <col min="13834"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5703125" style="12" bestFit="1" customWidth="1"/>
    <col min="14086" max="14086" width="11.5703125" style="12" bestFit="1" customWidth="1"/>
    <col min="14087" max="14087" width="18.140625" style="12" bestFit="1" customWidth="1"/>
    <col min="14088" max="14088" width="9.140625" style="12" bestFit="1"/>
    <col min="14089" max="14089" width="1.7109375" style="12" bestFit="1" customWidth="1"/>
    <col min="14090"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5703125" style="12" bestFit="1" customWidth="1"/>
    <col min="14342" max="14342" width="11.5703125" style="12" bestFit="1" customWidth="1"/>
    <col min="14343" max="14343" width="18.140625" style="12" bestFit="1" customWidth="1"/>
    <col min="14344" max="14344" width="9.140625" style="12" bestFit="1"/>
    <col min="14345" max="14345" width="1.7109375" style="12" bestFit="1" customWidth="1"/>
    <col min="14346"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5703125" style="12" bestFit="1" customWidth="1"/>
    <col min="14598" max="14598" width="11.5703125" style="12" bestFit="1" customWidth="1"/>
    <col min="14599" max="14599" width="18.140625" style="12" bestFit="1" customWidth="1"/>
    <col min="14600" max="14600" width="9.140625" style="12" bestFit="1"/>
    <col min="14601" max="14601" width="1.7109375" style="12" bestFit="1" customWidth="1"/>
    <col min="14602"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5703125" style="12" bestFit="1" customWidth="1"/>
    <col min="14854" max="14854" width="11.5703125" style="12" bestFit="1" customWidth="1"/>
    <col min="14855" max="14855" width="18.140625" style="12" bestFit="1" customWidth="1"/>
    <col min="14856" max="14856" width="9.140625" style="12" bestFit="1"/>
    <col min="14857" max="14857" width="1.7109375" style="12" bestFit="1" customWidth="1"/>
    <col min="14858"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5703125" style="12" bestFit="1" customWidth="1"/>
    <col min="15110" max="15110" width="11.5703125" style="12" bestFit="1" customWidth="1"/>
    <col min="15111" max="15111" width="18.140625" style="12" bestFit="1" customWidth="1"/>
    <col min="15112" max="15112" width="9.140625" style="12" bestFit="1"/>
    <col min="15113" max="15113" width="1.7109375" style="12" bestFit="1" customWidth="1"/>
    <col min="15114"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5703125" style="12" bestFit="1" customWidth="1"/>
    <col min="15366" max="15366" width="11.5703125" style="12" bestFit="1" customWidth="1"/>
    <col min="15367" max="15367" width="18.140625" style="12" bestFit="1" customWidth="1"/>
    <col min="15368" max="15368" width="9.140625" style="12" bestFit="1"/>
    <col min="15369" max="15369" width="1.7109375" style="12" bestFit="1" customWidth="1"/>
    <col min="15370"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5703125" style="12" bestFit="1" customWidth="1"/>
    <col min="15622" max="15622" width="11.5703125" style="12" bestFit="1" customWidth="1"/>
    <col min="15623" max="15623" width="18.140625" style="12" bestFit="1" customWidth="1"/>
    <col min="15624" max="15624" width="9.140625" style="12" bestFit="1"/>
    <col min="15625" max="15625" width="1.7109375" style="12" bestFit="1" customWidth="1"/>
    <col min="15626"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5703125" style="12" bestFit="1" customWidth="1"/>
    <col min="15878" max="15878" width="11.5703125" style="12" bestFit="1" customWidth="1"/>
    <col min="15879" max="15879" width="18.140625" style="12" bestFit="1" customWidth="1"/>
    <col min="15880" max="15880" width="9.140625" style="12" bestFit="1"/>
    <col min="15881" max="15881" width="1.7109375" style="12" bestFit="1" customWidth="1"/>
    <col min="15882"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5703125" style="12" bestFit="1" customWidth="1"/>
    <col min="16134" max="16134" width="11.5703125" style="12" bestFit="1" customWidth="1"/>
    <col min="16135" max="16135" width="18.140625" style="12" bestFit="1" customWidth="1"/>
    <col min="16136" max="16136" width="9.140625" style="12" bestFit="1"/>
    <col min="16137" max="16137" width="1.7109375" style="12" bestFit="1" customWidth="1"/>
    <col min="16138" max="16384" width="9.140625" style="12"/>
  </cols>
  <sheetData>
    <row r="1" spans="1:9" s="1" customFormat="1">
      <c r="A1" s="3" t="s">
        <v>0</v>
      </c>
      <c r="B1" s="420" t="s">
        <v>33</v>
      </c>
      <c r="C1" s="420"/>
      <c r="D1" s="420"/>
      <c r="E1" s="420"/>
      <c r="F1" s="4"/>
      <c r="G1" s="4"/>
      <c r="H1" s="4"/>
    </row>
    <row r="2" spans="1:9" s="1" customFormat="1" ht="13.5" thickBot="1">
      <c r="C2" s="5"/>
      <c r="F2" s="4"/>
      <c r="G2" s="4"/>
      <c r="H2" s="4"/>
    </row>
    <row r="3" spans="1:9" s="13" customFormat="1" ht="15">
      <c r="B3" s="48" t="s">
        <v>2193</v>
      </c>
      <c r="C3" s="421"/>
      <c r="D3" s="424"/>
      <c r="F3" s="18"/>
      <c r="G3" s="18"/>
      <c r="H3" s="18"/>
      <c r="I3" s="212"/>
    </row>
    <row r="4" spans="1:9" s="13" customFormat="1" ht="15">
      <c r="B4" s="114" t="s">
        <v>3939</v>
      </c>
      <c r="C4" s="422"/>
      <c r="D4" s="425"/>
      <c r="F4" s="18"/>
      <c r="G4" s="18"/>
      <c r="H4" s="18"/>
      <c r="I4" s="212"/>
    </row>
    <row r="5" spans="1:9" s="13" customFormat="1" ht="15">
      <c r="B5" s="49" t="s">
        <v>1556</v>
      </c>
      <c r="C5" s="422"/>
      <c r="D5" s="425"/>
      <c r="F5" s="18"/>
      <c r="G5" s="18"/>
      <c r="H5" s="18"/>
      <c r="I5" s="212"/>
    </row>
    <row r="6" spans="1:9" s="13" customFormat="1" ht="15">
      <c r="B6" s="49" t="s">
        <v>3940</v>
      </c>
      <c r="C6" s="422"/>
      <c r="D6" s="425"/>
      <c r="F6" s="18"/>
      <c r="G6" s="18"/>
      <c r="H6" s="18"/>
      <c r="I6" s="212"/>
    </row>
    <row r="7" spans="1:9" s="13" customFormat="1" ht="30.75" thickBot="1">
      <c r="B7" s="115" t="s">
        <v>3941</v>
      </c>
      <c r="C7" s="423"/>
      <c r="D7" s="426"/>
      <c r="F7" s="18"/>
      <c r="G7" s="18"/>
      <c r="H7" s="18"/>
      <c r="I7" s="212"/>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3711625</v>
      </c>
      <c r="G16" s="16">
        <v>31994.21</v>
      </c>
      <c r="H16" s="16">
        <v>5.52</v>
      </c>
    </row>
    <row r="17" spans="2:8">
      <c r="B17" s="12" t="s">
        <v>1116</v>
      </c>
      <c r="C17" s="200" t="s">
        <v>127</v>
      </c>
      <c r="D17" s="12" t="s">
        <v>131</v>
      </c>
      <c r="E17" s="12" t="s">
        <v>132</v>
      </c>
      <c r="F17" s="16">
        <v>898675</v>
      </c>
      <c r="G17" s="16">
        <v>21368.240000000002</v>
      </c>
      <c r="H17" s="16">
        <v>3.69</v>
      </c>
    </row>
    <row r="18" spans="2:8">
      <c r="B18" s="12" t="s">
        <v>1067</v>
      </c>
      <c r="C18" s="200" t="s">
        <v>127</v>
      </c>
      <c r="D18" s="12" t="s">
        <v>141</v>
      </c>
      <c r="E18" s="12" t="s">
        <v>142</v>
      </c>
      <c r="F18" s="16">
        <v>757900</v>
      </c>
      <c r="G18" s="16">
        <v>17338.86</v>
      </c>
      <c r="H18" s="16">
        <v>2.99</v>
      </c>
    </row>
    <row r="19" spans="2:8">
      <c r="B19" s="12" t="s">
        <v>1315</v>
      </c>
      <c r="C19" s="200" t="s">
        <v>127</v>
      </c>
      <c r="D19" s="12" t="s">
        <v>148</v>
      </c>
      <c r="E19" s="12" t="s">
        <v>149</v>
      </c>
      <c r="F19" s="16">
        <v>1579251</v>
      </c>
      <c r="G19" s="16">
        <v>12632.43</v>
      </c>
      <c r="H19" s="16">
        <v>2.1800000000000002</v>
      </c>
    </row>
    <row r="20" spans="2:8">
      <c r="B20" s="12" t="s">
        <v>1126</v>
      </c>
      <c r="C20" s="200" t="s">
        <v>127</v>
      </c>
      <c r="D20" s="12" t="s">
        <v>133</v>
      </c>
      <c r="E20" s="12" t="s">
        <v>135</v>
      </c>
      <c r="F20" s="16">
        <v>415680</v>
      </c>
      <c r="G20" s="16">
        <v>12489.31</v>
      </c>
      <c r="H20" s="16">
        <v>2.15</v>
      </c>
    </row>
    <row r="21" spans="2:8">
      <c r="B21" s="12" t="s">
        <v>1154</v>
      </c>
      <c r="C21" s="200" t="s">
        <v>127</v>
      </c>
      <c r="D21" s="12" t="s">
        <v>152</v>
      </c>
      <c r="E21" s="12" t="s">
        <v>153</v>
      </c>
      <c r="F21" s="16">
        <v>653578</v>
      </c>
      <c r="G21" s="16">
        <v>12076.16</v>
      </c>
      <c r="H21" s="16">
        <v>2.08</v>
      </c>
    </row>
    <row r="22" spans="2:8">
      <c r="B22" s="12" t="s">
        <v>1078</v>
      </c>
      <c r="C22" s="200" t="s">
        <v>127</v>
      </c>
      <c r="D22" s="12" t="s">
        <v>128</v>
      </c>
      <c r="E22" s="12" t="s">
        <v>130</v>
      </c>
      <c r="F22" s="16">
        <v>816800</v>
      </c>
      <c r="G22" s="16">
        <v>11609.59</v>
      </c>
      <c r="H22" s="16">
        <v>2</v>
      </c>
    </row>
    <row r="23" spans="2:8">
      <c r="B23" s="12" t="s">
        <v>278</v>
      </c>
      <c r="C23" s="200" t="s">
        <v>127</v>
      </c>
      <c r="D23" s="12" t="s">
        <v>128</v>
      </c>
      <c r="E23" s="12" t="s">
        <v>279</v>
      </c>
      <c r="F23" s="16">
        <v>2095000</v>
      </c>
      <c r="G23" s="16">
        <v>11116.07</v>
      </c>
      <c r="H23" s="16">
        <v>1.92</v>
      </c>
    </row>
    <row r="24" spans="2:8">
      <c r="B24" s="12" t="s">
        <v>1113</v>
      </c>
      <c r="C24" s="200" t="s">
        <v>127</v>
      </c>
      <c r="D24" s="12" t="s">
        <v>133</v>
      </c>
      <c r="E24" s="12" t="s">
        <v>134</v>
      </c>
      <c r="F24" s="16">
        <v>723300</v>
      </c>
      <c r="G24" s="16">
        <v>10223.48</v>
      </c>
      <c r="H24" s="16">
        <v>1.76</v>
      </c>
    </row>
    <row r="25" spans="2:8">
      <c r="B25" s="12" t="s">
        <v>1056</v>
      </c>
      <c r="C25" s="200" t="s">
        <v>127</v>
      </c>
      <c r="D25" s="12" t="s">
        <v>133</v>
      </c>
      <c r="E25" s="12" t="s">
        <v>286</v>
      </c>
      <c r="F25" s="16">
        <v>1017000</v>
      </c>
      <c r="G25" s="16">
        <v>9482</v>
      </c>
      <c r="H25" s="16">
        <v>1.64</v>
      </c>
    </row>
    <row r="26" spans="2:8">
      <c r="B26" s="12" t="s">
        <v>1159</v>
      </c>
      <c r="C26" s="200" t="s">
        <v>127</v>
      </c>
      <c r="D26" s="12" t="s">
        <v>164</v>
      </c>
      <c r="E26" s="12" t="s">
        <v>368</v>
      </c>
      <c r="F26" s="16">
        <v>550977</v>
      </c>
      <c r="G26" s="16">
        <v>9228.0400000000009</v>
      </c>
      <c r="H26" s="16">
        <v>1.59</v>
      </c>
    </row>
    <row r="27" spans="2:8">
      <c r="B27" s="12" t="s">
        <v>1141</v>
      </c>
      <c r="C27" s="200" t="s">
        <v>127</v>
      </c>
      <c r="D27" s="12" t="s">
        <v>136</v>
      </c>
      <c r="E27" s="12" t="s">
        <v>144</v>
      </c>
      <c r="F27" s="16">
        <v>338400</v>
      </c>
      <c r="G27" s="16">
        <v>9124.7900000000009</v>
      </c>
      <c r="H27" s="16">
        <v>1.57</v>
      </c>
    </row>
    <row r="28" spans="2:8">
      <c r="B28" s="12" t="s">
        <v>1055</v>
      </c>
      <c r="C28" s="200" t="s">
        <v>127</v>
      </c>
      <c r="D28" s="12" t="s">
        <v>164</v>
      </c>
      <c r="E28" s="12" t="s">
        <v>165</v>
      </c>
      <c r="F28" s="16">
        <v>372550</v>
      </c>
      <c r="G28" s="16">
        <v>8999.5</v>
      </c>
      <c r="H28" s="16">
        <v>1.55</v>
      </c>
    </row>
    <row r="29" spans="2:8">
      <c r="B29" s="12" t="s">
        <v>1079</v>
      </c>
      <c r="C29" s="200" t="s">
        <v>127</v>
      </c>
      <c r="D29" s="12" t="s">
        <v>128</v>
      </c>
      <c r="E29" s="12" t="s">
        <v>143</v>
      </c>
      <c r="F29" s="16">
        <v>1209177</v>
      </c>
      <c r="G29" s="16">
        <v>8865.69</v>
      </c>
      <c r="H29" s="16">
        <v>1.53</v>
      </c>
    </row>
    <row r="30" spans="2:8">
      <c r="B30" s="21" t="s">
        <v>1040</v>
      </c>
      <c r="C30" s="200" t="s">
        <v>127</v>
      </c>
      <c r="F30" s="16">
        <v>22150</v>
      </c>
      <c r="G30" s="16">
        <v>8595.83</v>
      </c>
      <c r="H30" s="16">
        <v>1.48</v>
      </c>
    </row>
    <row r="31" spans="2:8">
      <c r="B31" s="12" t="s">
        <v>1316</v>
      </c>
      <c r="C31" s="200" t="s">
        <v>127</v>
      </c>
      <c r="D31" s="12" t="s">
        <v>177</v>
      </c>
      <c r="E31" s="12" t="s">
        <v>557</v>
      </c>
      <c r="F31" s="16">
        <v>1490000</v>
      </c>
      <c r="G31" s="16">
        <v>8536.9599999999991</v>
      </c>
      <c r="H31" s="16">
        <v>1.47</v>
      </c>
    </row>
    <row r="32" spans="2:8">
      <c r="B32" s="12" t="s">
        <v>1075</v>
      </c>
      <c r="C32" s="200" t="s">
        <v>127</v>
      </c>
      <c r="D32" s="12" t="s">
        <v>266</v>
      </c>
      <c r="E32" s="12" t="s">
        <v>290</v>
      </c>
      <c r="F32" s="16">
        <v>5152686</v>
      </c>
      <c r="G32" s="16">
        <v>8226.26</v>
      </c>
      <c r="H32" s="16">
        <v>1.42</v>
      </c>
    </row>
    <row r="33" spans="2:8">
      <c r="B33" s="12" t="s">
        <v>1317</v>
      </c>
      <c r="C33" s="200" t="s">
        <v>127</v>
      </c>
      <c r="D33" s="12" t="s">
        <v>133</v>
      </c>
      <c r="E33" s="12" t="s">
        <v>294</v>
      </c>
      <c r="F33" s="16">
        <v>727800</v>
      </c>
      <c r="G33" s="16">
        <v>7340.59</v>
      </c>
      <c r="H33" s="16">
        <v>1.27</v>
      </c>
    </row>
    <row r="34" spans="2:8">
      <c r="B34" s="12" t="s">
        <v>1142</v>
      </c>
      <c r="C34" s="200" t="s">
        <v>127</v>
      </c>
      <c r="D34" s="12" t="s">
        <v>162</v>
      </c>
      <c r="E34" s="12" t="s">
        <v>285</v>
      </c>
      <c r="F34" s="16">
        <v>700950</v>
      </c>
      <c r="G34" s="16">
        <v>6649.56</v>
      </c>
      <c r="H34" s="16">
        <v>1.1499999999999999</v>
      </c>
    </row>
    <row r="35" spans="2:8">
      <c r="B35" s="12" t="s">
        <v>1318</v>
      </c>
      <c r="C35" s="200" t="s">
        <v>127</v>
      </c>
      <c r="D35" s="12" t="s">
        <v>193</v>
      </c>
      <c r="E35" s="12" t="s">
        <v>194</v>
      </c>
      <c r="F35" s="16">
        <v>180700</v>
      </c>
      <c r="G35" s="16">
        <v>6634.58</v>
      </c>
      <c r="H35" s="16">
        <v>1.1399999999999999</v>
      </c>
    </row>
    <row r="36" spans="2:8">
      <c r="B36" s="12" t="s">
        <v>1174</v>
      </c>
      <c r="C36" s="200" t="s">
        <v>127</v>
      </c>
      <c r="D36" s="12" t="s">
        <v>162</v>
      </c>
      <c r="E36" s="12" t="s">
        <v>185</v>
      </c>
      <c r="F36" s="16">
        <v>176500</v>
      </c>
      <c r="G36" s="16">
        <v>6539.68</v>
      </c>
      <c r="H36" s="16">
        <v>1.1299999999999999</v>
      </c>
    </row>
    <row r="37" spans="2:8">
      <c r="B37" s="12" t="s">
        <v>1096</v>
      </c>
      <c r="C37" s="200" t="s">
        <v>127</v>
      </c>
      <c r="D37" s="12" t="s">
        <v>313</v>
      </c>
      <c r="E37" s="12" t="s">
        <v>494</v>
      </c>
      <c r="F37" s="16">
        <v>1731950</v>
      </c>
      <c r="G37" s="16">
        <v>6177.87</v>
      </c>
      <c r="H37" s="16">
        <v>1.07</v>
      </c>
    </row>
    <row r="38" spans="2:8">
      <c r="B38" s="12" t="s">
        <v>1172</v>
      </c>
      <c r="C38" s="200" t="s">
        <v>127</v>
      </c>
      <c r="D38" s="12" t="s">
        <v>136</v>
      </c>
      <c r="E38" s="12" t="s">
        <v>137</v>
      </c>
      <c r="F38" s="16">
        <v>1825600</v>
      </c>
      <c r="G38" s="16">
        <v>6064.64</v>
      </c>
      <c r="H38" s="16">
        <v>1.05</v>
      </c>
    </row>
    <row r="39" spans="2:8">
      <c r="B39" s="12" t="s">
        <v>1319</v>
      </c>
      <c r="C39" s="200" t="s">
        <v>127</v>
      </c>
      <c r="D39" s="12" t="s">
        <v>266</v>
      </c>
      <c r="E39" s="12" t="s">
        <v>291</v>
      </c>
      <c r="F39" s="16">
        <v>2826349</v>
      </c>
      <c r="G39" s="16">
        <v>5997.51</v>
      </c>
      <c r="H39" s="16">
        <v>1.03</v>
      </c>
    </row>
    <row r="40" spans="2:8">
      <c r="B40" s="12" t="s">
        <v>1320</v>
      </c>
      <c r="C40" s="200" t="s">
        <v>127</v>
      </c>
      <c r="D40" s="12" t="s">
        <v>162</v>
      </c>
      <c r="E40" s="12" t="s">
        <v>469</v>
      </c>
      <c r="F40" s="16">
        <v>530550</v>
      </c>
      <c r="G40" s="16">
        <v>5915.37</v>
      </c>
      <c r="H40" s="16">
        <v>1.02</v>
      </c>
    </row>
    <row r="41" spans="2:8">
      <c r="B41" s="12" t="s">
        <v>1047</v>
      </c>
      <c r="C41" s="200" t="s">
        <v>127</v>
      </c>
      <c r="D41" s="12" t="s">
        <v>164</v>
      </c>
      <c r="E41" s="12" t="s">
        <v>303</v>
      </c>
      <c r="F41" s="16">
        <v>1076400</v>
      </c>
      <c r="G41" s="16">
        <v>5549.92</v>
      </c>
      <c r="H41" s="16">
        <v>0.96</v>
      </c>
    </row>
    <row r="42" spans="2:8">
      <c r="B42" s="12" t="s">
        <v>1085</v>
      </c>
      <c r="C42" s="200" t="s">
        <v>127</v>
      </c>
      <c r="D42" s="12" t="s">
        <v>167</v>
      </c>
      <c r="E42" s="12" t="s">
        <v>168</v>
      </c>
      <c r="F42" s="16">
        <v>678825</v>
      </c>
      <c r="G42" s="16">
        <v>5449.95</v>
      </c>
      <c r="H42" s="16">
        <v>0.94</v>
      </c>
    </row>
    <row r="43" spans="2:8">
      <c r="B43" s="12" t="s">
        <v>1063</v>
      </c>
      <c r="C43" s="200" t="s">
        <v>127</v>
      </c>
      <c r="D43" s="12" t="s">
        <v>224</v>
      </c>
      <c r="E43" s="12" t="s">
        <v>476</v>
      </c>
      <c r="F43" s="16">
        <v>121950</v>
      </c>
      <c r="G43" s="16">
        <v>5345.56</v>
      </c>
      <c r="H43" s="16">
        <v>0.92</v>
      </c>
    </row>
    <row r="44" spans="2:8">
      <c r="B44" s="12" t="s">
        <v>1053</v>
      </c>
      <c r="C44" s="200" t="s">
        <v>127</v>
      </c>
      <c r="D44" s="12" t="s">
        <v>242</v>
      </c>
      <c r="E44" s="12" t="s">
        <v>373</v>
      </c>
      <c r="F44" s="16">
        <v>738400</v>
      </c>
      <c r="G44" s="16">
        <v>4962.42</v>
      </c>
      <c r="H44" s="16">
        <v>0.86</v>
      </c>
    </row>
    <row r="45" spans="2:8">
      <c r="B45" s="12" t="s">
        <v>1153</v>
      </c>
      <c r="C45" s="200" t="s">
        <v>127</v>
      </c>
      <c r="D45" s="12" t="s">
        <v>371</v>
      </c>
      <c r="E45" s="12" t="s">
        <v>372</v>
      </c>
      <c r="F45" s="16">
        <v>1254100</v>
      </c>
      <c r="G45" s="16">
        <v>4897.8900000000003</v>
      </c>
      <c r="H45" s="16">
        <v>0.84</v>
      </c>
    </row>
    <row r="46" spans="2:8">
      <c r="B46" s="12" t="s">
        <v>1171</v>
      </c>
      <c r="C46" s="200" t="s">
        <v>127</v>
      </c>
      <c r="D46" s="12" t="s">
        <v>193</v>
      </c>
      <c r="E46" s="12" t="s">
        <v>282</v>
      </c>
      <c r="F46" s="16">
        <v>374500</v>
      </c>
      <c r="G46" s="16">
        <v>4749.41</v>
      </c>
      <c r="H46" s="16">
        <v>0.82</v>
      </c>
    </row>
    <row r="47" spans="2:8">
      <c r="B47" s="12" t="s">
        <v>1050</v>
      </c>
      <c r="C47" s="200" t="s">
        <v>127</v>
      </c>
      <c r="D47" s="12" t="s">
        <v>128</v>
      </c>
      <c r="E47" s="12" t="s">
        <v>138</v>
      </c>
      <c r="F47" s="16">
        <v>260400</v>
      </c>
      <c r="G47" s="16">
        <v>4737.2</v>
      </c>
      <c r="H47" s="16">
        <v>0.82</v>
      </c>
    </row>
    <row r="48" spans="2:8">
      <c r="B48" s="12" t="s">
        <v>1049</v>
      </c>
      <c r="C48" s="200" t="s">
        <v>127</v>
      </c>
      <c r="D48" s="12" t="s">
        <v>193</v>
      </c>
      <c r="E48" s="12" t="s">
        <v>283</v>
      </c>
      <c r="F48" s="16">
        <v>53400</v>
      </c>
      <c r="G48" s="16">
        <v>4714.2299999999996</v>
      </c>
      <c r="H48" s="16">
        <v>0.81</v>
      </c>
    </row>
    <row r="49" spans="2:8">
      <c r="B49" s="12" t="s">
        <v>1046</v>
      </c>
      <c r="C49" s="200" t="s">
        <v>127</v>
      </c>
      <c r="D49" s="12" t="s">
        <v>189</v>
      </c>
      <c r="E49" s="12" t="s">
        <v>470</v>
      </c>
      <c r="F49" s="16">
        <v>542250</v>
      </c>
      <c r="G49" s="16">
        <v>4449.97</v>
      </c>
      <c r="H49" s="16">
        <v>0.77</v>
      </c>
    </row>
    <row r="50" spans="2:8">
      <c r="B50" s="12" t="s">
        <v>1100</v>
      </c>
      <c r="C50" s="200" t="s">
        <v>127</v>
      </c>
      <c r="D50" s="12" t="s">
        <v>164</v>
      </c>
      <c r="E50" s="12" t="s">
        <v>179</v>
      </c>
      <c r="F50" s="16">
        <v>70700</v>
      </c>
      <c r="G50" s="16">
        <v>4422.3599999999997</v>
      </c>
      <c r="H50" s="16">
        <v>0.76</v>
      </c>
    </row>
    <row r="51" spans="2:8">
      <c r="B51" s="12" t="s">
        <v>1124</v>
      </c>
      <c r="C51" s="200" t="s">
        <v>127</v>
      </c>
      <c r="D51" s="12" t="s">
        <v>128</v>
      </c>
      <c r="E51" s="12" t="s">
        <v>289</v>
      </c>
      <c r="F51" s="16">
        <v>364500</v>
      </c>
      <c r="G51" s="16">
        <v>4320.05</v>
      </c>
      <c r="H51" s="16">
        <v>0.75</v>
      </c>
    </row>
    <row r="52" spans="2:8">
      <c r="B52" s="12" t="s">
        <v>1057</v>
      </c>
      <c r="C52" s="200" t="s">
        <v>127</v>
      </c>
      <c r="D52" s="12" t="s">
        <v>158</v>
      </c>
      <c r="E52" s="12" t="s">
        <v>159</v>
      </c>
      <c r="F52" s="16">
        <v>479375</v>
      </c>
      <c r="G52" s="16">
        <v>4037.78</v>
      </c>
      <c r="H52" s="16">
        <v>0.7</v>
      </c>
    </row>
    <row r="53" spans="2:8">
      <c r="B53" s="12" t="s">
        <v>1152</v>
      </c>
      <c r="C53" s="200" t="s">
        <v>127</v>
      </c>
      <c r="D53" s="12" t="s">
        <v>242</v>
      </c>
      <c r="E53" s="12" t="s">
        <v>381</v>
      </c>
      <c r="F53" s="16">
        <v>405416</v>
      </c>
      <c r="G53" s="16">
        <v>4030.65</v>
      </c>
      <c r="H53" s="16">
        <v>0.7</v>
      </c>
    </row>
    <row r="54" spans="2:8">
      <c r="B54" s="12" t="s">
        <v>1084</v>
      </c>
      <c r="C54" s="200" t="s">
        <v>127</v>
      </c>
      <c r="D54" s="12" t="s">
        <v>150</v>
      </c>
      <c r="E54" s="12" t="s">
        <v>496</v>
      </c>
      <c r="F54" s="16">
        <v>329250</v>
      </c>
      <c r="G54" s="16">
        <v>3937.34</v>
      </c>
      <c r="H54" s="16">
        <v>0.68</v>
      </c>
    </row>
    <row r="55" spans="2:8">
      <c r="B55" s="12" t="s">
        <v>1051</v>
      </c>
      <c r="C55" s="200" t="s">
        <v>127</v>
      </c>
      <c r="D55" s="12" t="s">
        <v>266</v>
      </c>
      <c r="E55" s="12" t="s">
        <v>374</v>
      </c>
      <c r="F55" s="16">
        <v>1674000</v>
      </c>
      <c r="G55" s="16">
        <v>3624.21</v>
      </c>
      <c r="H55" s="16">
        <v>0.63</v>
      </c>
    </row>
    <row r="56" spans="2:8">
      <c r="B56" s="12" t="s">
        <v>1091</v>
      </c>
      <c r="C56" s="200" t="s">
        <v>127</v>
      </c>
      <c r="D56" s="12" t="s">
        <v>139</v>
      </c>
      <c r="E56" s="12" t="s">
        <v>721</v>
      </c>
      <c r="F56" s="16">
        <v>178886</v>
      </c>
      <c r="G56" s="16">
        <v>3258.41</v>
      </c>
      <c r="H56" s="16">
        <v>0.56000000000000005</v>
      </c>
    </row>
    <row r="57" spans="2:8">
      <c r="B57" s="12" t="s">
        <v>1117</v>
      </c>
      <c r="C57" s="200" t="s">
        <v>127</v>
      </c>
      <c r="D57" s="12" t="s">
        <v>162</v>
      </c>
      <c r="E57" s="12" t="s">
        <v>577</v>
      </c>
      <c r="F57" s="16">
        <v>475150</v>
      </c>
      <c r="G57" s="16">
        <v>3230.31</v>
      </c>
      <c r="H57" s="16">
        <v>0.56000000000000005</v>
      </c>
    </row>
    <row r="58" spans="2:8">
      <c r="B58" s="12" t="s">
        <v>1109</v>
      </c>
      <c r="C58" s="200" t="s">
        <v>127</v>
      </c>
      <c r="D58" s="12" t="s">
        <v>177</v>
      </c>
      <c r="E58" s="12" t="s">
        <v>178</v>
      </c>
      <c r="F58" s="16">
        <v>581800</v>
      </c>
      <c r="G58" s="16">
        <v>3129.21</v>
      </c>
      <c r="H58" s="16">
        <v>0.54</v>
      </c>
    </row>
    <row r="59" spans="2:8">
      <c r="B59" s="12" t="s">
        <v>1157</v>
      </c>
      <c r="C59" s="200" t="s">
        <v>127</v>
      </c>
      <c r="D59" s="12" t="s">
        <v>131</v>
      </c>
      <c r="E59" s="12" t="s">
        <v>388</v>
      </c>
      <c r="F59" s="16">
        <v>1024200</v>
      </c>
      <c r="G59" s="16">
        <v>3121.76</v>
      </c>
      <c r="H59" s="16">
        <v>0.54</v>
      </c>
    </row>
    <row r="60" spans="2:8">
      <c r="B60" s="12" t="s">
        <v>1086</v>
      </c>
      <c r="C60" s="200" t="s">
        <v>127</v>
      </c>
      <c r="D60" s="12" t="s">
        <v>204</v>
      </c>
      <c r="E60" s="12" t="s">
        <v>853</v>
      </c>
      <c r="F60" s="16">
        <v>930428</v>
      </c>
      <c r="G60" s="16">
        <v>3086.23</v>
      </c>
      <c r="H60" s="16">
        <v>0.53</v>
      </c>
    </row>
    <row r="61" spans="2:8">
      <c r="B61" s="12" t="s">
        <v>1321</v>
      </c>
      <c r="C61" s="200" t="s">
        <v>127</v>
      </c>
      <c r="D61" s="12" t="s">
        <v>154</v>
      </c>
      <c r="E61" s="12" t="s">
        <v>497</v>
      </c>
      <c r="F61" s="16">
        <v>671977</v>
      </c>
      <c r="G61" s="16">
        <v>3022.22</v>
      </c>
      <c r="H61" s="16">
        <v>0.52</v>
      </c>
    </row>
    <row r="62" spans="2:8">
      <c r="B62" s="12" t="s">
        <v>1322</v>
      </c>
      <c r="C62" s="200" t="s">
        <v>127</v>
      </c>
      <c r="D62" s="12" t="s">
        <v>162</v>
      </c>
      <c r="E62" s="12" t="s">
        <v>163</v>
      </c>
      <c r="F62" s="16">
        <v>66009</v>
      </c>
      <c r="G62" s="16">
        <v>2861.95</v>
      </c>
      <c r="H62" s="16">
        <v>0.49</v>
      </c>
    </row>
    <row r="63" spans="2:8">
      <c r="B63" s="12" t="s">
        <v>1323</v>
      </c>
      <c r="C63" s="200" t="s">
        <v>127</v>
      </c>
      <c r="D63" s="12" t="s">
        <v>187</v>
      </c>
      <c r="E63" s="12" t="s">
        <v>311</v>
      </c>
      <c r="F63" s="16">
        <v>518500</v>
      </c>
      <c r="G63" s="16">
        <v>2727.05</v>
      </c>
      <c r="H63" s="16">
        <v>0.47</v>
      </c>
    </row>
    <row r="64" spans="2:8">
      <c r="B64" s="12" t="s">
        <v>1087</v>
      </c>
      <c r="C64" s="200" t="s">
        <v>127</v>
      </c>
      <c r="D64" s="12" t="s">
        <v>187</v>
      </c>
      <c r="E64" s="12" t="s">
        <v>188</v>
      </c>
      <c r="F64" s="16">
        <v>216119</v>
      </c>
      <c r="G64" s="16">
        <v>2487.85</v>
      </c>
      <c r="H64" s="16">
        <v>0.43</v>
      </c>
    </row>
    <row r="65" spans="2:8">
      <c r="B65" s="12" t="s">
        <v>1324</v>
      </c>
      <c r="C65" s="200" t="s">
        <v>127</v>
      </c>
      <c r="D65" s="12" t="s">
        <v>150</v>
      </c>
      <c r="E65" s="12" t="s">
        <v>302</v>
      </c>
      <c r="F65" s="16">
        <v>93155</v>
      </c>
      <c r="G65" s="16">
        <v>2385.4699999999998</v>
      </c>
      <c r="H65" s="16">
        <v>0.41</v>
      </c>
    </row>
    <row r="66" spans="2:8">
      <c r="B66" s="12" t="s">
        <v>1132</v>
      </c>
      <c r="C66" s="200" t="s">
        <v>127</v>
      </c>
      <c r="D66" s="12" t="s">
        <v>154</v>
      </c>
      <c r="E66" s="12" t="s">
        <v>559</v>
      </c>
      <c r="F66" s="16">
        <v>85875</v>
      </c>
      <c r="G66" s="16">
        <v>2379.42</v>
      </c>
      <c r="H66" s="16">
        <v>0.41</v>
      </c>
    </row>
    <row r="67" spans="2:8">
      <c r="B67" s="12" t="s">
        <v>1325</v>
      </c>
      <c r="C67" s="200" t="s">
        <v>127</v>
      </c>
      <c r="D67" s="12" t="s">
        <v>193</v>
      </c>
      <c r="E67" s="12" t="s">
        <v>467</v>
      </c>
      <c r="F67" s="16">
        <v>563125</v>
      </c>
      <c r="G67" s="16">
        <v>2278.4</v>
      </c>
      <c r="H67" s="16">
        <v>0.39</v>
      </c>
    </row>
    <row r="68" spans="2:8">
      <c r="B68" s="12" t="s">
        <v>1127</v>
      </c>
      <c r="C68" s="200" t="s">
        <v>127</v>
      </c>
      <c r="D68" s="12" t="s">
        <v>242</v>
      </c>
      <c r="E68" s="12" t="s">
        <v>375</v>
      </c>
      <c r="F68" s="16">
        <v>67000</v>
      </c>
      <c r="G68" s="16">
        <v>2008.89</v>
      </c>
      <c r="H68" s="16">
        <v>0.35</v>
      </c>
    </row>
    <row r="69" spans="2:8">
      <c r="B69" s="12" t="s">
        <v>1326</v>
      </c>
      <c r="C69" s="200" t="s">
        <v>127</v>
      </c>
      <c r="D69" s="12" t="s">
        <v>150</v>
      </c>
      <c r="E69" s="12" t="s">
        <v>323</v>
      </c>
      <c r="F69" s="16">
        <v>93000</v>
      </c>
      <c r="G69" s="16">
        <v>1984.06</v>
      </c>
      <c r="H69" s="16">
        <v>0.34</v>
      </c>
    </row>
    <row r="70" spans="2:8">
      <c r="B70" s="12" t="s">
        <v>1327</v>
      </c>
      <c r="C70" s="200" t="s">
        <v>127</v>
      </c>
      <c r="D70" s="12" t="s">
        <v>169</v>
      </c>
      <c r="E70" s="12" t="s">
        <v>196</v>
      </c>
      <c r="F70" s="16">
        <v>57526</v>
      </c>
      <c r="G70" s="16">
        <v>1905.15</v>
      </c>
      <c r="H70" s="16">
        <v>0.33</v>
      </c>
    </row>
    <row r="71" spans="2:8">
      <c r="B71" s="12" t="s">
        <v>1146</v>
      </c>
      <c r="C71" s="200" t="s">
        <v>127</v>
      </c>
      <c r="D71" s="12" t="s">
        <v>154</v>
      </c>
      <c r="E71" s="12" t="s">
        <v>499</v>
      </c>
      <c r="F71" s="16">
        <v>60800</v>
      </c>
      <c r="G71" s="16">
        <v>1877.75</v>
      </c>
      <c r="H71" s="16">
        <v>0.32</v>
      </c>
    </row>
    <row r="72" spans="2:8">
      <c r="B72" s="12" t="s">
        <v>1147</v>
      </c>
      <c r="C72" s="200" t="s">
        <v>127</v>
      </c>
      <c r="D72" s="12" t="s">
        <v>193</v>
      </c>
      <c r="E72" s="12" t="s">
        <v>310</v>
      </c>
      <c r="F72" s="16">
        <v>73500</v>
      </c>
      <c r="G72" s="16">
        <v>1873.66</v>
      </c>
      <c r="H72" s="16">
        <v>0.32</v>
      </c>
    </row>
    <row r="73" spans="2:8">
      <c r="B73" s="12" t="s">
        <v>1328</v>
      </c>
      <c r="C73" s="200" t="s">
        <v>127</v>
      </c>
      <c r="D73" s="12" t="s">
        <v>139</v>
      </c>
      <c r="E73" s="12" t="s">
        <v>495</v>
      </c>
      <c r="F73" s="16">
        <v>451605</v>
      </c>
      <c r="G73" s="16">
        <v>1860.16</v>
      </c>
      <c r="H73" s="16">
        <v>0.32</v>
      </c>
    </row>
    <row r="74" spans="2:8">
      <c r="B74" s="12" t="s">
        <v>1329</v>
      </c>
      <c r="C74" s="200" t="s">
        <v>127</v>
      </c>
      <c r="D74" s="12" t="s">
        <v>139</v>
      </c>
      <c r="E74" s="12" t="s">
        <v>198</v>
      </c>
      <c r="F74" s="16">
        <v>70302</v>
      </c>
      <c r="G74" s="16">
        <v>1661.73</v>
      </c>
      <c r="H74" s="16">
        <v>0.28999999999999998</v>
      </c>
    </row>
    <row r="75" spans="2:8">
      <c r="B75" s="12" t="s">
        <v>1330</v>
      </c>
      <c r="C75" s="200" t="s">
        <v>127</v>
      </c>
      <c r="D75" s="12" t="s">
        <v>181</v>
      </c>
      <c r="E75" s="12" t="s">
        <v>318</v>
      </c>
      <c r="F75" s="16">
        <v>87000</v>
      </c>
      <c r="G75" s="16">
        <v>1643.95</v>
      </c>
      <c r="H75" s="16">
        <v>0.28000000000000003</v>
      </c>
    </row>
    <row r="76" spans="2:8">
      <c r="B76" s="12" t="s">
        <v>1070</v>
      </c>
      <c r="C76" s="200" t="s">
        <v>127</v>
      </c>
      <c r="D76" s="12" t="s">
        <v>141</v>
      </c>
      <c r="E76" s="12" t="s">
        <v>222</v>
      </c>
      <c r="F76" s="16">
        <v>2401160</v>
      </c>
      <c r="G76" s="16">
        <v>1593.17</v>
      </c>
      <c r="H76" s="16">
        <v>0.27</v>
      </c>
    </row>
    <row r="77" spans="2:8">
      <c r="B77" s="12" t="s">
        <v>562</v>
      </c>
      <c r="C77" s="200" t="s">
        <v>127</v>
      </c>
      <c r="D77" s="12" t="s">
        <v>187</v>
      </c>
      <c r="E77" s="12" t="s">
        <v>563</v>
      </c>
      <c r="F77" s="16">
        <v>158055</v>
      </c>
      <c r="G77" s="16">
        <v>982.55</v>
      </c>
      <c r="H77" s="16">
        <v>0.17</v>
      </c>
    </row>
    <row r="78" spans="2:8">
      <c r="B78" s="12" t="s">
        <v>1130</v>
      </c>
      <c r="C78" s="200" t="s">
        <v>127</v>
      </c>
      <c r="D78" s="12" t="s">
        <v>128</v>
      </c>
      <c r="E78" s="12" t="s">
        <v>411</v>
      </c>
      <c r="F78" s="16">
        <v>800000</v>
      </c>
      <c r="G78" s="16">
        <v>950</v>
      </c>
      <c r="H78" s="16">
        <v>0.16</v>
      </c>
    </row>
    <row r="79" spans="2:8">
      <c r="B79" s="12" t="s">
        <v>1331</v>
      </c>
      <c r="C79" s="200" t="s">
        <v>127</v>
      </c>
      <c r="D79" s="12" t="s">
        <v>266</v>
      </c>
      <c r="E79" s="12" t="s">
        <v>500</v>
      </c>
      <c r="F79" s="16">
        <v>1166080</v>
      </c>
      <c r="G79" s="16">
        <v>901.38</v>
      </c>
      <c r="H79" s="16">
        <v>0.16</v>
      </c>
    </row>
    <row r="80" spans="2:8">
      <c r="B80" s="12" t="s">
        <v>1332</v>
      </c>
      <c r="C80" s="200" t="s">
        <v>127</v>
      </c>
      <c r="D80" s="12" t="s">
        <v>158</v>
      </c>
      <c r="E80" s="12" t="s">
        <v>572</v>
      </c>
      <c r="F80" s="16">
        <v>71172</v>
      </c>
      <c r="G80" s="16">
        <v>743.18</v>
      </c>
      <c r="H80" s="16">
        <v>0.13</v>
      </c>
    </row>
    <row r="81" spans="2:9">
      <c r="B81" s="12" t="s">
        <v>1090</v>
      </c>
      <c r="C81" s="200" t="s">
        <v>127</v>
      </c>
      <c r="D81" s="12" t="s">
        <v>313</v>
      </c>
      <c r="E81" s="12" t="s">
        <v>592</v>
      </c>
      <c r="F81" s="16">
        <v>56333</v>
      </c>
      <c r="G81" s="16">
        <v>672.56</v>
      </c>
      <c r="H81" s="16">
        <v>0.12</v>
      </c>
    </row>
    <row r="82" spans="2:9">
      <c r="B82" s="12" t="s">
        <v>1333</v>
      </c>
      <c r="C82" s="200" t="s">
        <v>127</v>
      </c>
      <c r="D82" s="12" t="s">
        <v>148</v>
      </c>
      <c r="E82" s="12" t="s">
        <v>503</v>
      </c>
      <c r="F82" s="16">
        <v>107571</v>
      </c>
      <c r="G82" s="16">
        <v>432.49</v>
      </c>
      <c r="H82" s="16">
        <v>7.0000000000000007E-2</v>
      </c>
    </row>
    <row r="83" spans="2:9">
      <c r="B83" s="12" t="s">
        <v>1170</v>
      </c>
      <c r="C83" s="200" t="s">
        <v>127</v>
      </c>
      <c r="D83" s="12" t="s">
        <v>287</v>
      </c>
      <c r="E83" s="12" t="s">
        <v>288</v>
      </c>
      <c r="F83" s="16">
        <v>328750</v>
      </c>
      <c r="G83" s="16">
        <v>326.45</v>
      </c>
      <c r="H83" s="16">
        <v>0.06</v>
      </c>
    </row>
    <row r="84" spans="2:9">
      <c r="B84" s="12" t="s">
        <v>1076</v>
      </c>
      <c r="C84" s="200" t="s">
        <v>127</v>
      </c>
      <c r="D84" s="12" t="s">
        <v>287</v>
      </c>
      <c r="E84" s="12" t="s">
        <v>854</v>
      </c>
      <c r="F84" s="16">
        <v>324000</v>
      </c>
      <c r="G84" s="16">
        <v>248.67</v>
      </c>
      <c r="H84" s="16">
        <v>0.04</v>
      </c>
    </row>
    <row r="85" spans="2:9">
      <c r="B85" s="12" t="s">
        <v>402</v>
      </c>
      <c r="C85" s="200" t="s">
        <v>127</v>
      </c>
      <c r="D85" s="12" t="s">
        <v>128</v>
      </c>
      <c r="E85" s="12" t="s">
        <v>403</v>
      </c>
      <c r="F85" s="16">
        <v>62100</v>
      </c>
      <c r="G85" s="16">
        <v>142.05000000000001</v>
      </c>
      <c r="H85" s="16">
        <v>0.02</v>
      </c>
    </row>
    <row r="86" spans="2:9">
      <c r="B86" s="12" t="s">
        <v>1334</v>
      </c>
      <c r="C86" s="200" t="s">
        <v>127</v>
      </c>
      <c r="D86" s="12" t="s">
        <v>141</v>
      </c>
      <c r="E86" s="12" t="s">
        <v>855</v>
      </c>
      <c r="F86" s="16">
        <v>1161</v>
      </c>
      <c r="G86" s="16">
        <v>20.3</v>
      </c>
      <c r="H86" s="16">
        <v>0</v>
      </c>
      <c r="I86" s="12" t="s">
        <v>431</v>
      </c>
    </row>
    <row r="87" spans="2:9">
      <c r="B87" s="12" t="s">
        <v>1335</v>
      </c>
      <c r="C87" s="200" t="s">
        <v>127</v>
      </c>
      <c r="D87" s="12" t="s">
        <v>141</v>
      </c>
      <c r="E87" s="12" t="s">
        <v>856</v>
      </c>
      <c r="F87" s="16">
        <v>-1800</v>
      </c>
      <c r="G87" s="16">
        <v>-21.14</v>
      </c>
      <c r="H87" s="16">
        <v>0</v>
      </c>
      <c r="I87" s="12" t="s">
        <v>431</v>
      </c>
    </row>
    <row r="88" spans="2:9">
      <c r="B88" s="12" t="s">
        <v>857</v>
      </c>
      <c r="C88" s="200" t="s">
        <v>127</v>
      </c>
      <c r="D88" s="12" t="s">
        <v>128</v>
      </c>
      <c r="E88" s="12" t="s">
        <v>403</v>
      </c>
      <c r="F88" s="16">
        <v>-62100</v>
      </c>
      <c r="G88" s="16">
        <v>-142.58000000000001</v>
      </c>
      <c r="H88" s="16">
        <v>-0.02</v>
      </c>
    </row>
    <row r="89" spans="2:9">
      <c r="B89" s="12" t="s">
        <v>1275</v>
      </c>
      <c r="C89" s="200" t="s">
        <v>127</v>
      </c>
      <c r="D89" s="12" t="s">
        <v>287</v>
      </c>
      <c r="E89" s="12" t="s">
        <v>854</v>
      </c>
      <c r="F89" s="16">
        <v>-324000</v>
      </c>
      <c r="G89" s="16">
        <v>-249.64</v>
      </c>
      <c r="H89" s="16">
        <v>-0.04</v>
      </c>
    </row>
    <row r="90" spans="2:9">
      <c r="B90" s="12" t="s">
        <v>1181</v>
      </c>
      <c r="C90" s="200" t="s">
        <v>127</v>
      </c>
      <c r="D90" s="12" t="s">
        <v>287</v>
      </c>
      <c r="E90" s="12" t="s">
        <v>288</v>
      </c>
      <c r="F90" s="16">
        <v>-327250</v>
      </c>
      <c r="G90" s="16">
        <v>-326.10000000000002</v>
      </c>
      <c r="H90" s="16">
        <v>-0.06</v>
      </c>
    </row>
    <row r="91" spans="2:9">
      <c r="B91" s="12" t="s">
        <v>1197</v>
      </c>
      <c r="C91" s="200" t="s">
        <v>127</v>
      </c>
      <c r="D91" s="12" t="s">
        <v>152</v>
      </c>
      <c r="E91" s="12" t="s">
        <v>153</v>
      </c>
      <c r="F91" s="16">
        <v>-22500</v>
      </c>
      <c r="G91" s="16">
        <v>-417.59</v>
      </c>
      <c r="H91" s="16">
        <v>-7.0000000000000007E-2</v>
      </c>
    </row>
    <row r="92" spans="2:9">
      <c r="B92" s="12" t="s">
        <v>1261</v>
      </c>
      <c r="C92" s="200" t="s">
        <v>127</v>
      </c>
      <c r="D92" s="12" t="s">
        <v>313</v>
      </c>
      <c r="E92" s="12" t="s">
        <v>592</v>
      </c>
      <c r="F92" s="16">
        <v>-56225</v>
      </c>
      <c r="G92" s="16">
        <v>-673.43</v>
      </c>
      <c r="H92" s="16">
        <v>-0.12</v>
      </c>
    </row>
    <row r="93" spans="2:9">
      <c r="B93" s="12" t="s">
        <v>1205</v>
      </c>
      <c r="C93" s="200" t="s">
        <v>127</v>
      </c>
      <c r="D93" s="12" t="s">
        <v>154</v>
      </c>
      <c r="E93" s="12" t="s">
        <v>499</v>
      </c>
      <c r="F93" s="16">
        <v>-22000</v>
      </c>
      <c r="G93" s="16">
        <v>-683.24</v>
      </c>
      <c r="H93" s="16">
        <v>-0.12</v>
      </c>
    </row>
    <row r="94" spans="2:9">
      <c r="B94" s="12" t="s">
        <v>1242</v>
      </c>
      <c r="C94" s="200" t="s">
        <v>127</v>
      </c>
      <c r="D94" s="12" t="s">
        <v>177</v>
      </c>
      <c r="E94" s="12" t="s">
        <v>178</v>
      </c>
      <c r="F94" s="16">
        <v>-135600</v>
      </c>
      <c r="G94" s="16">
        <v>-733.6</v>
      </c>
      <c r="H94" s="16">
        <v>-0.13</v>
      </c>
    </row>
    <row r="95" spans="2:9">
      <c r="B95" s="12" t="s">
        <v>1219</v>
      </c>
      <c r="C95" s="200" t="s">
        <v>127</v>
      </c>
      <c r="D95" s="12" t="s">
        <v>154</v>
      </c>
      <c r="E95" s="12" t="s">
        <v>559</v>
      </c>
      <c r="F95" s="16">
        <v>-29425</v>
      </c>
      <c r="G95" s="16">
        <v>-818.47</v>
      </c>
      <c r="H95" s="16">
        <v>-0.14000000000000001</v>
      </c>
    </row>
    <row r="96" spans="2:9">
      <c r="B96" s="12" t="s">
        <v>1194</v>
      </c>
      <c r="C96" s="200" t="s">
        <v>127</v>
      </c>
      <c r="D96" s="12" t="s">
        <v>131</v>
      </c>
      <c r="E96" s="12" t="s">
        <v>388</v>
      </c>
      <c r="F96" s="16">
        <v>-282600</v>
      </c>
      <c r="G96" s="16">
        <v>-865.6</v>
      </c>
      <c r="H96" s="16">
        <v>-0.15</v>
      </c>
    </row>
    <row r="97" spans="2:8">
      <c r="B97" s="12" t="s">
        <v>1251</v>
      </c>
      <c r="C97" s="200" t="s">
        <v>127</v>
      </c>
      <c r="D97" s="12" t="s">
        <v>164</v>
      </c>
      <c r="E97" s="12" t="s">
        <v>179</v>
      </c>
      <c r="F97" s="16">
        <v>-16000</v>
      </c>
      <c r="G97" s="16">
        <v>-1006.13</v>
      </c>
      <c r="H97" s="16">
        <v>-0.17</v>
      </c>
    </row>
    <row r="98" spans="2:8">
      <c r="B98" s="12" t="s">
        <v>1273</v>
      </c>
      <c r="C98" s="200" t="s">
        <v>127</v>
      </c>
      <c r="D98" s="12" t="s">
        <v>128</v>
      </c>
      <c r="E98" s="12" t="s">
        <v>130</v>
      </c>
      <c r="F98" s="16">
        <v>-72600</v>
      </c>
      <c r="G98" s="16">
        <v>-1035.1300000000001</v>
      </c>
      <c r="H98" s="16">
        <v>-0.18</v>
      </c>
    </row>
    <row r="99" spans="2:8">
      <c r="B99" s="12" t="s">
        <v>1265</v>
      </c>
      <c r="C99" s="200" t="s">
        <v>127</v>
      </c>
      <c r="D99" s="12" t="s">
        <v>204</v>
      </c>
      <c r="E99" s="12" t="s">
        <v>853</v>
      </c>
      <c r="F99" s="16">
        <v>-321760</v>
      </c>
      <c r="G99" s="16">
        <v>-1073.8699999999999</v>
      </c>
      <c r="H99" s="16">
        <v>-0.19</v>
      </c>
    </row>
    <row r="100" spans="2:8">
      <c r="B100" s="12" t="s">
        <v>1266</v>
      </c>
      <c r="C100" s="200" t="s">
        <v>127</v>
      </c>
      <c r="D100" s="12" t="s">
        <v>167</v>
      </c>
      <c r="E100" s="12" t="s">
        <v>168</v>
      </c>
      <c r="F100" s="16">
        <v>-171000</v>
      </c>
      <c r="G100" s="16">
        <v>-1378.09</v>
      </c>
      <c r="H100" s="16">
        <v>-0.24</v>
      </c>
    </row>
    <row r="101" spans="2:8">
      <c r="B101" s="12" t="s">
        <v>1209</v>
      </c>
      <c r="C101" s="200" t="s">
        <v>127</v>
      </c>
      <c r="D101" s="12" t="s">
        <v>162</v>
      </c>
      <c r="E101" s="12" t="s">
        <v>285</v>
      </c>
      <c r="F101" s="16">
        <v>-164500</v>
      </c>
      <c r="G101" s="16">
        <v>-1564.56</v>
      </c>
      <c r="H101" s="16">
        <v>-0.27</v>
      </c>
    </row>
    <row r="102" spans="2:8">
      <c r="B102" s="12" t="s">
        <v>1227</v>
      </c>
      <c r="C102" s="200" t="s">
        <v>127</v>
      </c>
      <c r="D102" s="12" t="s">
        <v>128</v>
      </c>
      <c r="E102" s="12" t="s">
        <v>289</v>
      </c>
      <c r="F102" s="16">
        <v>-135000</v>
      </c>
      <c r="G102" s="16">
        <v>-1607.58</v>
      </c>
      <c r="H102" s="16">
        <v>-0.28000000000000003</v>
      </c>
    </row>
    <row r="103" spans="2:8">
      <c r="B103" s="12" t="s">
        <v>1288</v>
      </c>
      <c r="C103" s="200" t="s">
        <v>127</v>
      </c>
      <c r="D103" s="12" t="s">
        <v>224</v>
      </c>
      <c r="E103" s="12" t="s">
        <v>476</v>
      </c>
      <c r="F103" s="16">
        <v>-37875</v>
      </c>
      <c r="G103" s="16">
        <v>-1669.66</v>
      </c>
      <c r="H103" s="16">
        <v>-0.28999999999999998</v>
      </c>
    </row>
    <row r="104" spans="2:8">
      <c r="B104" s="12" t="s">
        <v>1204</v>
      </c>
      <c r="C104" s="200" t="s">
        <v>127</v>
      </c>
      <c r="D104" s="12" t="s">
        <v>193</v>
      </c>
      <c r="E104" s="12" t="s">
        <v>310</v>
      </c>
      <c r="F104" s="16">
        <v>-73500</v>
      </c>
      <c r="G104" s="16">
        <v>-1879.58</v>
      </c>
      <c r="H104" s="16">
        <v>-0.32</v>
      </c>
    </row>
    <row r="105" spans="2:8">
      <c r="B105" s="12" t="s">
        <v>1272</v>
      </c>
      <c r="C105" s="200" t="s">
        <v>127</v>
      </c>
      <c r="D105" s="12" t="s">
        <v>128</v>
      </c>
      <c r="E105" s="12" t="s">
        <v>143</v>
      </c>
      <c r="F105" s="16">
        <v>-290400</v>
      </c>
      <c r="G105" s="16">
        <v>-2135.75</v>
      </c>
      <c r="H105" s="16">
        <v>-0.37</v>
      </c>
    </row>
    <row r="106" spans="2:8">
      <c r="B106" s="12" t="s">
        <v>1305</v>
      </c>
      <c r="C106" s="200" t="s">
        <v>127</v>
      </c>
      <c r="D106" s="12" t="s">
        <v>189</v>
      </c>
      <c r="E106" s="12" t="s">
        <v>470</v>
      </c>
      <c r="F106" s="16">
        <v>-260000</v>
      </c>
      <c r="G106" s="16">
        <v>-2146.69</v>
      </c>
      <c r="H106" s="16">
        <v>-0.37</v>
      </c>
    </row>
    <row r="107" spans="2:8">
      <c r="B107" s="12" t="s">
        <v>1233</v>
      </c>
      <c r="C107" s="200" t="s">
        <v>127</v>
      </c>
      <c r="D107" s="12" t="s">
        <v>162</v>
      </c>
      <c r="E107" s="12" t="s">
        <v>577</v>
      </c>
      <c r="F107" s="16">
        <v>-475150</v>
      </c>
      <c r="G107" s="16">
        <v>-3241.71</v>
      </c>
      <c r="H107" s="16">
        <v>-0.56000000000000005</v>
      </c>
    </row>
    <row r="108" spans="2:8">
      <c r="B108" s="12" t="s">
        <v>1210</v>
      </c>
      <c r="C108" s="200" t="s">
        <v>127</v>
      </c>
      <c r="D108" s="12" t="s">
        <v>136</v>
      </c>
      <c r="E108" s="12" t="s">
        <v>144</v>
      </c>
      <c r="F108" s="16">
        <v>-129900</v>
      </c>
      <c r="G108" s="16">
        <v>-3503.27</v>
      </c>
      <c r="H108" s="16">
        <v>-0.6</v>
      </c>
    </row>
    <row r="109" spans="2:8">
      <c r="B109" s="12" t="s">
        <v>1300</v>
      </c>
      <c r="C109" s="200" t="s">
        <v>127</v>
      </c>
      <c r="D109" s="12" t="s">
        <v>266</v>
      </c>
      <c r="E109" s="12" t="s">
        <v>374</v>
      </c>
      <c r="F109" s="16">
        <v>-1674000</v>
      </c>
      <c r="G109" s="16">
        <v>-3645.14</v>
      </c>
      <c r="H109" s="16">
        <v>-0.63</v>
      </c>
    </row>
    <row r="110" spans="2:8">
      <c r="B110" s="12" t="s">
        <v>1296</v>
      </c>
      <c r="C110" s="200" t="s">
        <v>127</v>
      </c>
      <c r="D110" s="12" t="s">
        <v>164</v>
      </c>
      <c r="E110" s="12" t="s">
        <v>165</v>
      </c>
      <c r="F110" s="16">
        <v>-153000</v>
      </c>
      <c r="G110" s="16">
        <v>-3706.27</v>
      </c>
      <c r="H110" s="16">
        <v>-0.64</v>
      </c>
    </row>
    <row r="111" spans="2:8">
      <c r="B111" s="12" t="s">
        <v>1177</v>
      </c>
      <c r="C111" s="200" t="s">
        <v>127</v>
      </c>
      <c r="D111" s="12" t="s">
        <v>162</v>
      </c>
      <c r="E111" s="12" t="s">
        <v>185</v>
      </c>
      <c r="F111" s="16">
        <v>-100200</v>
      </c>
      <c r="G111" s="16">
        <v>-3722.78</v>
      </c>
      <c r="H111" s="16">
        <v>-0.64</v>
      </c>
    </row>
    <row r="112" spans="2:8">
      <c r="B112" s="12" t="s">
        <v>1294</v>
      </c>
      <c r="C112" s="200" t="s">
        <v>127</v>
      </c>
      <c r="D112" s="12" t="s">
        <v>158</v>
      </c>
      <c r="E112" s="12" t="s">
        <v>159</v>
      </c>
      <c r="F112" s="16">
        <v>-479375</v>
      </c>
      <c r="G112" s="16">
        <v>-4061.27</v>
      </c>
      <c r="H112" s="16">
        <v>-0.7</v>
      </c>
    </row>
    <row r="113" spans="2:8">
      <c r="B113" s="12" t="s">
        <v>1336</v>
      </c>
      <c r="C113" s="200" t="s">
        <v>127</v>
      </c>
      <c r="D113" s="12" t="s">
        <v>133</v>
      </c>
      <c r="E113" s="12" t="s">
        <v>294</v>
      </c>
      <c r="F113" s="16">
        <v>-408000</v>
      </c>
      <c r="G113" s="16">
        <v>-4126.92</v>
      </c>
      <c r="H113" s="16">
        <v>-0.71</v>
      </c>
    </row>
    <row r="114" spans="2:8">
      <c r="B114" s="12" t="s">
        <v>1302</v>
      </c>
      <c r="C114" s="200" t="s">
        <v>127</v>
      </c>
      <c r="D114" s="12" t="s">
        <v>193</v>
      </c>
      <c r="E114" s="12" t="s">
        <v>283</v>
      </c>
      <c r="F114" s="16">
        <v>-53400</v>
      </c>
      <c r="G114" s="16">
        <v>-4728.3</v>
      </c>
      <c r="H114" s="16">
        <v>-0.82</v>
      </c>
    </row>
    <row r="115" spans="2:8">
      <c r="B115" s="12" t="s">
        <v>1301</v>
      </c>
      <c r="C115" s="200" t="s">
        <v>127</v>
      </c>
      <c r="D115" s="12" t="s">
        <v>128</v>
      </c>
      <c r="E115" s="12" t="s">
        <v>138</v>
      </c>
      <c r="F115" s="16">
        <v>-260400</v>
      </c>
      <c r="G115" s="16">
        <v>-4751.78</v>
      </c>
      <c r="H115" s="16">
        <v>-0.82</v>
      </c>
    </row>
    <row r="116" spans="2:8">
      <c r="B116" s="12" t="s">
        <v>1298</v>
      </c>
      <c r="C116" s="200" t="s">
        <v>127</v>
      </c>
      <c r="D116" s="12" t="s">
        <v>242</v>
      </c>
      <c r="E116" s="12" t="s">
        <v>373</v>
      </c>
      <c r="F116" s="16">
        <v>-738400</v>
      </c>
      <c r="G116" s="16">
        <v>-4977.55</v>
      </c>
      <c r="H116" s="16">
        <v>-0.86</v>
      </c>
    </row>
    <row r="117" spans="2:8">
      <c r="B117" s="12" t="s">
        <v>1225</v>
      </c>
      <c r="C117" s="200" t="s">
        <v>127</v>
      </c>
      <c r="D117" s="12" t="s">
        <v>133</v>
      </c>
      <c r="E117" s="12" t="s">
        <v>135</v>
      </c>
      <c r="F117" s="16">
        <v>-169050</v>
      </c>
      <c r="G117" s="16">
        <v>-5086.46</v>
      </c>
      <c r="H117" s="16">
        <v>-0.88</v>
      </c>
    </row>
    <row r="118" spans="2:8">
      <c r="B118" s="12" t="s">
        <v>1192</v>
      </c>
      <c r="C118" s="200" t="s">
        <v>127</v>
      </c>
      <c r="D118" s="12" t="s">
        <v>164</v>
      </c>
      <c r="E118" s="12" t="s">
        <v>368</v>
      </c>
      <c r="F118" s="16">
        <v>-303050</v>
      </c>
      <c r="G118" s="16">
        <v>-5096.54</v>
      </c>
      <c r="H118" s="16">
        <v>-0.88</v>
      </c>
    </row>
    <row r="119" spans="2:8">
      <c r="B119" s="12" t="s">
        <v>1295</v>
      </c>
      <c r="C119" s="200" t="s">
        <v>127</v>
      </c>
      <c r="D119" s="12" t="s">
        <v>133</v>
      </c>
      <c r="E119" s="12" t="s">
        <v>286</v>
      </c>
      <c r="F119" s="16">
        <v>-558600</v>
      </c>
      <c r="G119" s="16">
        <v>-5162.8599999999997</v>
      </c>
      <c r="H119" s="16">
        <v>-0.89</v>
      </c>
    </row>
    <row r="120" spans="2:8">
      <c r="B120" s="12" t="s">
        <v>1304</v>
      </c>
      <c r="C120" s="200" t="s">
        <v>127</v>
      </c>
      <c r="D120" s="12" t="s">
        <v>164</v>
      </c>
      <c r="E120" s="12" t="s">
        <v>303</v>
      </c>
      <c r="F120" s="16">
        <v>-1076400</v>
      </c>
      <c r="G120" s="16">
        <v>-5581.67</v>
      </c>
      <c r="H120" s="16">
        <v>-0.96</v>
      </c>
    </row>
    <row r="121" spans="2:8">
      <c r="B121" s="12" t="s">
        <v>1235</v>
      </c>
      <c r="C121" s="200" t="s">
        <v>127</v>
      </c>
      <c r="D121" s="12" t="s">
        <v>131</v>
      </c>
      <c r="E121" s="12" t="s">
        <v>132</v>
      </c>
      <c r="F121" s="16">
        <v>-280750</v>
      </c>
      <c r="G121" s="16">
        <v>-6695.89</v>
      </c>
      <c r="H121" s="16">
        <v>-1.1499999999999999</v>
      </c>
    </row>
    <row r="122" spans="2:8">
      <c r="B122" s="12" t="s">
        <v>1337</v>
      </c>
      <c r="C122" s="200" t="s">
        <v>127</v>
      </c>
      <c r="D122" s="12" t="s">
        <v>177</v>
      </c>
      <c r="E122" s="12" t="s">
        <v>557</v>
      </c>
      <c r="F122" s="16">
        <v>-1490000</v>
      </c>
      <c r="G122" s="16">
        <v>-8560.7999999999993</v>
      </c>
      <c r="H122" s="16">
        <v>-1.48</v>
      </c>
    </row>
    <row r="123" spans="2:8">
      <c r="B123" s="21" t="s">
        <v>1041</v>
      </c>
      <c r="C123" s="200" t="s">
        <v>127</v>
      </c>
      <c r="F123" s="16">
        <v>-50900</v>
      </c>
      <c r="G123" s="16">
        <v>-8705.5300000000007</v>
      </c>
      <c r="H123" s="16">
        <v>-1.5</v>
      </c>
    </row>
    <row r="124" spans="2:8">
      <c r="B124" s="12" t="s">
        <v>1284</v>
      </c>
      <c r="C124" s="200" t="s">
        <v>127</v>
      </c>
      <c r="D124" s="12" t="s">
        <v>141</v>
      </c>
      <c r="E124" s="12" t="s">
        <v>142</v>
      </c>
      <c r="F124" s="16">
        <v>-386700</v>
      </c>
      <c r="G124" s="16">
        <v>-8892.5499999999993</v>
      </c>
      <c r="H124" s="16">
        <v>-1.53</v>
      </c>
    </row>
    <row r="125" spans="2:8">
      <c r="B125" s="12" t="s">
        <v>1307</v>
      </c>
      <c r="C125" s="200" t="s">
        <v>127</v>
      </c>
      <c r="D125" s="12" t="s">
        <v>128</v>
      </c>
      <c r="E125" s="12" t="s">
        <v>129</v>
      </c>
      <c r="F125" s="16">
        <v>-1452000</v>
      </c>
      <c r="G125" s="16">
        <v>-12581.58</v>
      </c>
      <c r="H125" s="16">
        <v>-2.17</v>
      </c>
    </row>
    <row r="126" spans="2:8">
      <c r="B126" s="132" t="s">
        <v>208</v>
      </c>
      <c r="C126" s="257"/>
      <c r="D126" s="132"/>
      <c r="E126" s="132"/>
      <c r="F126" s="205"/>
      <c r="G126" s="205">
        <f>SUM(G16:G86)</f>
        <v>388252.58999999985</v>
      </c>
      <c r="H126" s="205">
        <f>SUM(H16:H86)</f>
        <v>66.960000000000008</v>
      </c>
    </row>
    <row r="127" spans="2:8">
      <c r="B127" s="254" t="s">
        <v>99</v>
      </c>
      <c r="C127" s="255" t="s">
        <v>122</v>
      </c>
      <c r="D127" s="254" t="s">
        <v>100</v>
      </c>
      <c r="E127" s="254" t="s">
        <v>101</v>
      </c>
      <c r="F127" s="256" t="s">
        <v>102</v>
      </c>
      <c r="G127" s="256" t="s">
        <v>103</v>
      </c>
      <c r="H127" s="256" t="s">
        <v>104</v>
      </c>
    </row>
    <row r="128" spans="2:8">
      <c r="B128" s="132" t="s">
        <v>105</v>
      </c>
      <c r="C128" s="200"/>
    </row>
    <row r="129" spans="2:8">
      <c r="B129" s="132" t="s">
        <v>126</v>
      </c>
      <c r="C129" s="200"/>
    </row>
    <row r="130" spans="2:8">
      <c r="B130" s="132" t="s">
        <v>330</v>
      </c>
      <c r="C130" s="200"/>
    </row>
    <row r="131" spans="2:8">
      <c r="B131" s="12" t="s">
        <v>3930</v>
      </c>
      <c r="C131" s="200">
        <v>7.23</v>
      </c>
      <c r="D131" s="12" t="s">
        <v>332</v>
      </c>
      <c r="E131" s="12" t="s">
        <v>508</v>
      </c>
      <c r="F131" s="16">
        <v>16000000</v>
      </c>
      <c r="G131" s="16">
        <v>15213.42</v>
      </c>
      <c r="H131" s="16">
        <v>2.62</v>
      </c>
    </row>
    <row r="132" spans="2:8">
      <c r="B132" s="12" t="s">
        <v>3931</v>
      </c>
      <c r="C132" s="200">
        <v>7.27</v>
      </c>
      <c r="D132" s="12" t="s">
        <v>332</v>
      </c>
      <c r="E132" s="12" t="s">
        <v>759</v>
      </c>
      <c r="F132" s="16">
        <v>8000000</v>
      </c>
      <c r="G132" s="16">
        <v>7568.73</v>
      </c>
      <c r="H132" s="16">
        <v>1.31</v>
      </c>
    </row>
    <row r="133" spans="2:8">
      <c r="B133" s="12" t="s">
        <v>3923</v>
      </c>
      <c r="C133" s="200">
        <v>6.68</v>
      </c>
      <c r="D133" s="12" t="s">
        <v>332</v>
      </c>
      <c r="E133" s="12" t="s">
        <v>506</v>
      </c>
      <c r="F133" s="16">
        <v>5500000</v>
      </c>
      <c r="G133" s="16">
        <v>5515.66</v>
      </c>
      <c r="H133" s="16">
        <v>0.95</v>
      </c>
    </row>
    <row r="134" spans="2:8">
      <c r="B134" s="12" t="s">
        <v>3932</v>
      </c>
      <c r="C134" s="200">
        <v>7.09</v>
      </c>
      <c r="D134" s="12" t="s">
        <v>332</v>
      </c>
      <c r="E134" s="12" t="s">
        <v>860</v>
      </c>
      <c r="F134" s="16">
        <v>5000000</v>
      </c>
      <c r="G134" s="16">
        <v>4966.9799999999996</v>
      </c>
      <c r="H134" s="16">
        <v>0.86</v>
      </c>
    </row>
    <row r="135" spans="2:8">
      <c r="B135" s="12" t="s">
        <v>861</v>
      </c>
      <c r="C135" s="200">
        <v>7.37</v>
      </c>
      <c r="D135" s="12" t="s">
        <v>332</v>
      </c>
      <c r="E135" s="12" t="s">
        <v>862</v>
      </c>
      <c r="F135" s="16">
        <v>2500000</v>
      </c>
      <c r="G135" s="16">
        <v>2462.27</v>
      </c>
      <c r="H135" s="16">
        <v>0.42</v>
      </c>
    </row>
    <row r="136" spans="2:8">
      <c r="B136" s="12" t="s">
        <v>3928</v>
      </c>
      <c r="C136" s="200">
        <v>7.16</v>
      </c>
      <c r="D136" s="12" t="s">
        <v>332</v>
      </c>
      <c r="E136" s="12" t="s">
        <v>864</v>
      </c>
      <c r="F136" s="16">
        <v>2500000</v>
      </c>
      <c r="G136" s="16">
        <v>2361.96</v>
      </c>
      <c r="H136" s="16">
        <v>0.41</v>
      </c>
    </row>
    <row r="137" spans="2:8">
      <c r="B137" s="12" t="s">
        <v>3927</v>
      </c>
      <c r="C137" s="200">
        <v>5.93</v>
      </c>
      <c r="D137" s="12" t="s">
        <v>332</v>
      </c>
      <c r="E137" s="12" t="s">
        <v>865</v>
      </c>
      <c r="F137" s="16">
        <v>2000000</v>
      </c>
      <c r="G137" s="16">
        <v>1995.51</v>
      </c>
      <c r="H137" s="16">
        <v>0.34</v>
      </c>
    </row>
    <row r="138" spans="2:8">
      <c r="B138" s="12" t="s">
        <v>3925</v>
      </c>
      <c r="C138" s="200">
        <v>6.89</v>
      </c>
      <c r="D138" s="12" t="s">
        <v>332</v>
      </c>
      <c r="E138" s="12" t="s">
        <v>665</v>
      </c>
      <c r="F138" s="16">
        <v>1500000</v>
      </c>
      <c r="G138" s="16">
        <v>1513.29</v>
      </c>
      <c r="H138" s="16">
        <v>0.26</v>
      </c>
    </row>
    <row r="139" spans="2:8">
      <c r="B139" s="12" t="s">
        <v>3929</v>
      </c>
      <c r="C139" s="200">
        <v>7.17</v>
      </c>
      <c r="D139" s="12" t="s">
        <v>332</v>
      </c>
      <c r="E139" s="12" t="s">
        <v>867</v>
      </c>
      <c r="F139" s="16">
        <v>1500000</v>
      </c>
      <c r="G139" s="16">
        <v>1429.08</v>
      </c>
      <c r="H139" s="16">
        <v>0.25</v>
      </c>
    </row>
    <row r="140" spans="2:8">
      <c r="B140" s="12" t="s">
        <v>868</v>
      </c>
      <c r="C140" s="200">
        <v>7.36</v>
      </c>
      <c r="D140" s="12" t="s">
        <v>332</v>
      </c>
      <c r="E140" s="12" t="s">
        <v>869</v>
      </c>
      <c r="F140" s="16">
        <v>1230000</v>
      </c>
      <c r="G140" s="16">
        <v>1265.9100000000001</v>
      </c>
      <c r="H140" s="16">
        <v>0.22</v>
      </c>
    </row>
    <row r="141" spans="2:8">
      <c r="B141" s="12" t="s">
        <v>870</v>
      </c>
      <c r="C141" s="200">
        <v>7.12</v>
      </c>
      <c r="D141" s="12" t="s">
        <v>332</v>
      </c>
      <c r="E141" s="12" t="s">
        <v>871</v>
      </c>
      <c r="F141" s="16">
        <v>1000000</v>
      </c>
      <c r="G141" s="16">
        <v>1024.1600000000001</v>
      </c>
      <c r="H141" s="16">
        <v>0.18</v>
      </c>
    </row>
    <row r="142" spans="2:8">
      <c r="B142" s="12" t="s">
        <v>872</v>
      </c>
      <c r="C142" s="200">
        <v>6.6</v>
      </c>
      <c r="D142" s="12" t="s">
        <v>332</v>
      </c>
      <c r="E142" s="12" t="s">
        <v>873</v>
      </c>
      <c r="F142" s="16">
        <v>1000000</v>
      </c>
      <c r="G142" s="16">
        <v>1007.19</v>
      </c>
      <c r="H142" s="16">
        <v>0.17</v>
      </c>
    </row>
    <row r="143" spans="2:8">
      <c r="B143" s="12" t="s">
        <v>3922</v>
      </c>
      <c r="C143" s="200">
        <v>6.07</v>
      </c>
      <c r="D143" s="12" t="s">
        <v>332</v>
      </c>
      <c r="E143" s="12" t="s">
        <v>761</v>
      </c>
      <c r="F143" s="16">
        <v>1000000</v>
      </c>
      <c r="G143" s="16">
        <v>1001.41</v>
      </c>
      <c r="H143" s="16">
        <v>0.17</v>
      </c>
    </row>
    <row r="144" spans="2:8">
      <c r="B144" s="12" t="s">
        <v>874</v>
      </c>
      <c r="C144" s="200">
        <v>7.12</v>
      </c>
      <c r="D144" s="12" t="s">
        <v>332</v>
      </c>
      <c r="E144" s="12" t="s">
        <v>875</v>
      </c>
      <c r="F144" s="16">
        <v>950000</v>
      </c>
      <c r="G144" s="16">
        <v>971.95</v>
      </c>
      <c r="H144" s="16">
        <v>0.17</v>
      </c>
    </row>
    <row r="145" spans="2:9">
      <c r="B145" s="12" t="s">
        <v>876</v>
      </c>
      <c r="C145" s="200">
        <v>7.17</v>
      </c>
      <c r="D145" s="12" t="s">
        <v>332</v>
      </c>
      <c r="E145" s="12" t="s">
        <v>877</v>
      </c>
      <c r="F145" s="16">
        <v>500000</v>
      </c>
      <c r="G145" s="16">
        <v>510.66</v>
      </c>
      <c r="H145" s="16">
        <v>0.09</v>
      </c>
    </row>
    <row r="146" spans="2:9">
      <c r="B146" s="12" t="s">
        <v>3933</v>
      </c>
      <c r="C146" s="200">
        <v>7.26</v>
      </c>
      <c r="D146" s="12" t="s">
        <v>332</v>
      </c>
      <c r="E146" s="12" t="s">
        <v>878</v>
      </c>
      <c r="F146" s="16">
        <v>500000</v>
      </c>
      <c r="G146" s="16">
        <v>495.11</v>
      </c>
      <c r="H146" s="16">
        <v>0.09</v>
      </c>
    </row>
    <row r="147" spans="2:9">
      <c r="B147" s="12" t="s">
        <v>511</v>
      </c>
      <c r="C147" s="200">
        <v>7.32</v>
      </c>
      <c r="D147" s="12" t="s">
        <v>332</v>
      </c>
      <c r="E147" s="12" t="s">
        <v>512</v>
      </c>
      <c r="F147" s="16">
        <v>1700</v>
      </c>
      <c r="G147" s="16">
        <v>1.54</v>
      </c>
      <c r="H147" s="16">
        <v>0</v>
      </c>
      <c r="I147" s="12" t="s">
        <v>431</v>
      </c>
    </row>
    <row r="148" spans="2:9">
      <c r="B148" s="132" t="s">
        <v>342</v>
      </c>
      <c r="C148" s="257"/>
      <c r="D148" s="132"/>
      <c r="E148" s="132"/>
      <c r="F148" s="205"/>
      <c r="G148" s="205">
        <f>SUM(G127:G147)</f>
        <v>49304.830000000016</v>
      </c>
      <c r="H148" s="205">
        <f>SUM(H127:H147)</f>
        <v>8.51</v>
      </c>
    </row>
    <row r="149" spans="2:9">
      <c r="B149" s="132" t="s">
        <v>343</v>
      </c>
      <c r="C149" s="200"/>
    </row>
    <row r="150" spans="2:9">
      <c r="B150" s="12" t="s">
        <v>1338</v>
      </c>
      <c r="C150" s="200">
        <v>7.72</v>
      </c>
      <c r="D150" s="12" t="s">
        <v>345</v>
      </c>
      <c r="E150" s="12" t="s">
        <v>879</v>
      </c>
      <c r="F150" s="16">
        <v>1000</v>
      </c>
      <c r="G150" s="16">
        <v>9919.32</v>
      </c>
      <c r="H150" s="16">
        <v>1.71</v>
      </c>
    </row>
    <row r="151" spans="2:9">
      <c r="B151" s="12" t="s">
        <v>880</v>
      </c>
      <c r="C151" s="200">
        <v>7.45</v>
      </c>
      <c r="D151" s="12" t="s">
        <v>345</v>
      </c>
      <c r="E151" s="12" t="s">
        <v>881</v>
      </c>
      <c r="F151" s="16">
        <v>750</v>
      </c>
      <c r="G151" s="16">
        <v>7450.43</v>
      </c>
      <c r="H151" s="16">
        <v>1.28</v>
      </c>
    </row>
    <row r="152" spans="2:9">
      <c r="B152" s="12" t="s">
        <v>882</v>
      </c>
      <c r="C152" s="200">
        <v>7.52</v>
      </c>
      <c r="D152" s="12" t="s">
        <v>345</v>
      </c>
      <c r="E152" s="12" t="s">
        <v>883</v>
      </c>
      <c r="F152" s="16">
        <v>500</v>
      </c>
      <c r="G152" s="16">
        <v>4982.88</v>
      </c>
      <c r="H152" s="16">
        <v>0.86</v>
      </c>
    </row>
    <row r="153" spans="2:9">
      <c r="B153" s="12" t="s">
        <v>884</v>
      </c>
      <c r="C153" s="200">
        <v>7.39</v>
      </c>
      <c r="D153" s="12" t="s">
        <v>345</v>
      </c>
      <c r="E153" s="12" t="s">
        <v>885</v>
      </c>
      <c r="F153" s="16">
        <v>500</v>
      </c>
      <c r="G153" s="16">
        <v>4975.34</v>
      </c>
      <c r="H153" s="16">
        <v>0.86</v>
      </c>
    </row>
    <row r="154" spans="2:9">
      <c r="B154" s="12" t="s">
        <v>886</v>
      </c>
      <c r="C154" s="200">
        <v>7.46</v>
      </c>
      <c r="D154" s="12" t="s">
        <v>356</v>
      </c>
      <c r="E154" s="12" t="s">
        <v>887</v>
      </c>
      <c r="F154" s="16">
        <v>500</v>
      </c>
      <c r="G154" s="16">
        <v>4961.37</v>
      </c>
      <c r="H154" s="16">
        <v>0.86</v>
      </c>
    </row>
    <row r="155" spans="2:9">
      <c r="B155" s="12" t="s">
        <v>1339</v>
      </c>
      <c r="C155" s="200">
        <v>7.76</v>
      </c>
      <c r="D155" s="12" t="s">
        <v>345</v>
      </c>
      <c r="E155" s="12" t="s">
        <v>888</v>
      </c>
      <c r="F155" s="16">
        <v>500</v>
      </c>
      <c r="G155" s="16">
        <v>4951.7700000000004</v>
      </c>
      <c r="H155" s="16">
        <v>0.85</v>
      </c>
    </row>
    <row r="156" spans="2:9">
      <c r="B156" s="12" t="s">
        <v>1340</v>
      </c>
      <c r="C156" s="200">
        <v>7.64</v>
      </c>
      <c r="D156" s="12" t="s">
        <v>345</v>
      </c>
      <c r="E156" s="12" t="s">
        <v>683</v>
      </c>
      <c r="F156" s="16">
        <v>500</v>
      </c>
      <c r="G156" s="16">
        <v>4878.21</v>
      </c>
      <c r="H156" s="16">
        <v>0.84</v>
      </c>
    </row>
    <row r="157" spans="2:9">
      <c r="B157" s="12" t="s">
        <v>1341</v>
      </c>
      <c r="C157" s="200">
        <v>7.3</v>
      </c>
      <c r="D157" s="12" t="s">
        <v>345</v>
      </c>
      <c r="E157" s="12" t="s">
        <v>889</v>
      </c>
      <c r="F157" s="16">
        <v>500</v>
      </c>
      <c r="G157" s="16">
        <v>4856.08</v>
      </c>
      <c r="H157" s="16">
        <v>0.84</v>
      </c>
    </row>
    <row r="158" spans="2:9">
      <c r="B158" s="12" t="s">
        <v>890</v>
      </c>
      <c r="C158" s="200">
        <v>7.45</v>
      </c>
      <c r="D158" s="12" t="s">
        <v>345</v>
      </c>
      <c r="E158" s="12" t="s">
        <v>891</v>
      </c>
      <c r="F158" s="16">
        <v>500</v>
      </c>
      <c r="G158" s="16">
        <v>4782.45</v>
      </c>
      <c r="H158" s="16">
        <v>0.82</v>
      </c>
    </row>
    <row r="159" spans="2:9">
      <c r="B159" s="12" t="s">
        <v>1342</v>
      </c>
      <c r="C159" s="200">
        <v>7.93</v>
      </c>
      <c r="D159" s="12" t="s">
        <v>345</v>
      </c>
      <c r="E159" s="12" t="s">
        <v>349</v>
      </c>
      <c r="F159" s="16">
        <v>500</v>
      </c>
      <c r="G159" s="16">
        <v>4746.46</v>
      </c>
      <c r="H159" s="16">
        <v>0.82</v>
      </c>
    </row>
    <row r="160" spans="2:9">
      <c r="B160" s="12" t="s">
        <v>1343</v>
      </c>
      <c r="C160" s="200">
        <v>8.06</v>
      </c>
      <c r="D160" s="12" t="s">
        <v>691</v>
      </c>
      <c r="E160" s="12" t="s">
        <v>892</v>
      </c>
      <c r="F160" s="16">
        <v>450</v>
      </c>
      <c r="G160" s="16">
        <v>4464.59</v>
      </c>
      <c r="H160" s="16">
        <v>0.77</v>
      </c>
    </row>
    <row r="161" spans="2:8">
      <c r="B161" s="12" t="s">
        <v>893</v>
      </c>
      <c r="C161" s="200">
        <v>7.42</v>
      </c>
      <c r="D161" s="12" t="s">
        <v>345</v>
      </c>
      <c r="E161" s="12" t="s">
        <v>894</v>
      </c>
      <c r="F161" s="16">
        <v>350</v>
      </c>
      <c r="G161" s="16">
        <v>3556.39</v>
      </c>
      <c r="H161" s="16">
        <v>0.61</v>
      </c>
    </row>
    <row r="162" spans="2:8">
      <c r="B162" s="12" t="s">
        <v>1344</v>
      </c>
      <c r="C162" s="200">
        <v>7.59</v>
      </c>
      <c r="D162" s="12" t="s">
        <v>345</v>
      </c>
      <c r="E162" s="12" t="s">
        <v>895</v>
      </c>
      <c r="F162" s="16">
        <v>300</v>
      </c>
      <c r="G162" s="16">
        <v>3017.74</v>
      </c>
      <c r="H162" s="16">
        <v>0.52</v>
      </c>
    </row>
    <row r="163" spans="2:8">
      <c r="B163" s="12" t="s">
        <v>1345</v>
      </c>
      <c r="C163" s="200">
        <v>6.91</v>
      </c>
      <c r="D163" s="12" t="s">
        <v>345</v>
      </c>
      <c r="E163" s="12" t="s">
        <v>896</v>
      </c>
      <c r="F163" s="16">
        <v>300</v>
      </c>
      <c r="G163" s="16">
        <v>2992.7</v>
      </c>
      <c r="H163" s="16">
        <v>0.52</v>
      </c>
    </row>
    <row r="164" spans="2:8">
      <c r="B164" s="12" t="s">
        <v>1346</v>
      </c>
      <c r="C164" s="200">
        <v>7.18</v>
      </c>
      <c r="D164" s="12" t="s">
        <v>345</v>
      </c>
      <c r="E164" s="12" t="s">
        <v>682</v>
      </c>
      <c r="F164" s="16">
        <v>300</v>
      </c>
      <c r="G164" s="16">
        <v>2958.51</v>
      </c>
      <c r="H164" s="16">
        <v>0.51</v>
      </c>
    </row>
    <row r="165" spans="2:8">
      <c r="B165" s="12" t="s">
        <v>1347</v>
      </c>
      <c r="C165" s="200">
        <v>6.95</v>
      </c>
      <c r="D165" s="12" t="s">
        <v>345</v>
      </c>
      <c r="E165" s="12" t="s">
        <v>897</v>
      </c>
      <c r="F165" s="16">
        <v>250</v>
      </c>
      <c r="G165" s="16">
        <v>2501.5</v>
      </c>
      <c r="H165" s="16">
        <v>0.43</v>
      </c>
    </row>
    <row r="166" spans="2:8">
      <c r="B166" s="12" t="s">
        <v>1348</v>
      </c>
      <c r="C166" s="200">
        <v>7.02</v>
      </c>
      <c r="D166" s="12" t="s">
        <v>345</v>
      </c>
      <c r="E166" s="12" t="s">
        <v>898</v>
      </c>
      <c r="F166" s="16">
        <v>250</v>
      </c>
      <c r="G166" s="16">
        <v>2495.8000000000002</v>
      </c>
      <c r="H166" s="16">
        <v>0.43</v>
      </c>
    </row>
    <row r="167" spans="2:8">
      <c r="B167" s="12" t="s">
        <v>899</v>
      </c>
      <c r="C167" s="200">
        <v>7</v>
      </c>
      <c r="D167" s="12" t="s">
        <v>345</v>
      </c>
      <c r="E167" s="12" t="s">
        <v>900</v>
      </c>
      <c r="F167" s="16">
        <v>250</v>
      </c>
      <c r="G167" s="16">
        <v>2494.87</v>
      </c>
      <c r="H167" s="16">
        <v>0.43</v>
      </c>
    </row>
    <row r="168" spans="2:8">
      <c r="B168" s="12" t="s">
        <v>1349</v>
      </c>
      <c r="C168" s="200">
        <v>7.76</v>
      </c>
      <c r="D168" s="12" t="s">
        <v>345</v>
      </c>
      <c r="E168" s="12" t="s">
        <v>901</v>
      </c>
      <c r="F168" s="16">
        <v>250</v>
      </c>
      <c r="G168" s="16">
        <v>2490.1</v>
      </c>
      <c r="H168" s="16">
        <v>0.43</v>
      </c>
    </row>
    <row r="169" spans="2:8">
      <c r="B169" s="12" t="s">
        <v>1350</v>
      </c>
      <c r="C169" s="200">
        <v>7.71</v>
      </c>
      <c r="D169" s="12" t="s">
        <v>345</v>
      </c>
      <c r="E169" s="12" t="s">
        <v>902</v>
      </c>
      <c r="F169" s="16">
        <v>250</v>
      </c>
      <c r="G169" s="16">
        <v>2487.39</v>
      </c>
      <c r="H169" s="16">
        <v>0.43</v>
      </c>
    </row>
    <row r="170" spans="2:8">
      <c r="B170" s="12" t="s">
        <v>903</v>
      </c>
      <c r="C170" s="200">
        <v>6.79</v>
      </c>
      <c r="D170" s="12" t="s">
        <v>345</v>
      </c>
      <c r="E170" s="12" t="s">
        <v>904</v>
      </c>
      <c r="F170" s="16">
        <v>250</v>
      </c>
      <c r="G170" s="16">
        <v>2478.92</v>
      </c>
      <c r="H170" s="16">
        <v>0.43</v>
      </c>
    </row>
    <row r="171" spans="2:8">
      <c r="B171" s="12" t="s">
        <v>905</v>
      </c>
      <c r="C171" s="200">
        <v>7.53</v>
      </c>
      <c r="D171" s="12" t="s">
        <v>356</v>
      </c>
      <c r="E171" s="12" t="s">
        <v>906</v>
      </c>
      <c r="F171" s="16">
        <v>250</v>
      </c>
      <c r="G171" s="16">
        <v>2478.91</v>
      </c>
      <c r="H171" s="16">
        <v>0.43</v>
      </c>
    </row>
    <row r="172" spans="2:8">
      <c r="B172" s="12" t="s">
        <v>1351</v>
      </c>
      <c r="C172" s="200">
        <v>7.45</v>
      </c>
      <c r="D172" s="12" t="s">
        <v>345</v>
      </c>
      <c r="E172" s="12" t="s">
        <v>907</v>
      </c>
      <c r="F172" s="16">
        <v>250</v>
      </c>
      <c r="G172" s="16">
        <v>2467.71</v>
      </c>
      <c r="H172" s="16">
        <v>0.43</v>
      </c>
    </row>
    <row r="173" spans="2:8">
      <c r="B173" s="12" t="s">
        <v>908</v>
      </c>
      <c r="C173" s="200">
        <v>7.26</v>
      </c>
      <c r="D173" s="12" t="s">
        <v>345</v>
      </c>
      <c r="E173" s="12" t="s">
        <v>909</v>
      </c>
      <c r="F173" s="16">
        <v>250</v>
      </c>
      <c r="G173" s="16">
        <v>2435.29</v>
      </c>
      <c r="H173" s="16">
        <v>0.42</v>
      </c>
    </row>
    <row r="174" spans="2:8">
      <c r="B174" s="12" t="s">
        <v>910</v>
      </c>
      <c r="C174" s="200">
        <v>7.3</v>
      </c>
      <c r="D174" s="12" t="s">
        <v>345</v>
      </c>
      <c r="E174" s="12" t="s">
        <v>911</v>
      </c>
      <c r="F174" s="16">
        <v>250</v>
      </c>
      <c r="G174" s="16">
        <v>2432.62</v>
      </c>
      <c r="H174" s="16">
        <v>0.42</v>
      </c>
    </row>
    <row r="175" spans="2:8">
      <c r="B175" s="12" t="s">
        <v>1352</v>
      </c>
      <c r="C175" s="200">
        <v>7.66</v>
      </c>
      <c r="D175" s="12" t="s">
        <v>345</v>
      </c>
      <c r="E175" s="12" t="s">
        <v>912</v>
      </c>
      <c r="F175" s="16">
        <v>250</v>
      </c>
      <c r="G175" s="16">
        <v>2432.42</v>
      </c>
      <c r="H175" s="16">
        <v>0.42</v>
      </c>
    </row>
    <row r="176" spans="2:8">
      <c r="B176" s="12" t="s">
        <v>1353</v>
      </c>
      <c r="C176" s="200">
        <v>7.94</v>
      </c>
      <c r="D176" s="12" t="s">
        <v>686</v>
      </c>
      <c r="E176" s="12" t="s">
        <v>687</v>
      </c>
      <c r="F176" s="16">
        <v>250</v>
      </c>
      <c r="G176" s="16">
        <v>2396</v>
      </c>
      <c r="H176" s="16">
        <v>0.41</v>
      </c>
    </row>
    <row r="177" spans="2:8">
      <c r="B177" s="12" t="s">
        <v>1354</v>
      </c>
      <c r="C177" s="200">
        <v>7.6</v>
      </c>
      <c r="D177" s="12" t="s">
        <v>345</v>
      </c>
      <c r="E177" s="12" t="s">
        <v>913</v>
      </c>
      <c r="F177" s="16">
        <v>150</v>
      </c>
      <c r="G177" s="16">
        <v>1526.9</v>
      </c>
      <c r="H177" s="16">
        <v>0.26</v>
      </c>
    </row>
    <row r="178" spans="2:8">
      <c r="B178" s="12" t="s">
        <v>914</v>
      </c>
      <c r="C178" s="200">
        <v>7.25</v>
      </c>
      <c r="D178" s="12" t="s">
        <v>345</v>
      </c>
      <c r="E178" s="12" t="s">
        <v>915</v>
      </c>
      <c r="F178" s="16">
        <v>150</v>
      </c>
      <c r="G178" s="16">
        <v>1508.21</v>
      </c>
      <c r="H178" s="16">
        <v>0.26</v>
      </c>
    </row>
    <row r="179" spans="2:8">
      <c r="B179" s="12" t="s">
        <v>1355</v>
      </c>
      <c r="C179" s="200">
        <v>6.67</v>
      </c>
      <c r="D179" s="12" t="s">
        <v>345</v>
      </c>
      <c r="E179" s="12" t="s">
        <v>916</v>
      </c>
      <c r="F179" s="16">
        <v>150</v>
      </c>
      <c r="G179" s="16">
        <v>1502.28</v>
      </c>
      <c r="H179" s="16">
        <v>0.26</v>
      </c>
    </row>
    <row r="180" spans="2:8">
      <c r="B180" s="12" t="s">
        <v>917</v>
      </c>
      <c r="C180" s="200">
        <v>6.42</v>
      </c>
      <c r="D180" s="12" t="s">
        <v>345</v>
      </c>
      <c r="E180" s="12" t="s">
        <v>918</v>
      </c>
      <c r="F180" s="16">
        <v>150</v>
      </c>
      <c r="G180" s="16">
        <v>1500.1</v>
      </c>
      <c r="H180" s="16">
        <v>0.26</v>
      </c>
    </row>
    <row r="181" spans="2:8">
      <c r="B181" s="12" t="s">
        <v>1356</v>
      </c>
      <c r="C181" s="200">
        <v>7.03</v>
      </c>
      <c r="D181" s="12" t="s">
        <v>345</v>
      </c>
      <c r="E181" s="12" t="s">
        <v>919</v>
      </c>
      <c r="F181" s="16">
        <v>150</v>
      </c>
      <c r="G181" s="16">
        <v>1490.64</v>
      </c>
      <c r="H181" s="16">
        <v>0.26</v>
      </c>
    </row>
    <row r="182" spans="2:8">
      <c r="B182" s="12" t="s">
        <v>1357</v>
      </c>
      <c r="C182" s="200">
        <v>7.75</v>
      </c>
      <c r="D182" s="12" t="s">
        <v>345</v>
      </c>
      <c r="E182" s="12" t="s">
        <v>920</v>
      </c>
      <c r="F182" s="16">
        <v>150</v>
      </c>
      <c r="G182" s="16">
        <v>1448.81</v>
      </c>
      <c r="H182" s="16">
        <v>0.25</v>
      </c>
    </row>
    <row r="183" spans="2:8">
      <c r="B183" s="12" t="s">
        <v>921</v>
      </c>
      <c r="C183" s="200">
        <v>7</v>
      </c>
      <c r="D183" s="12" t="s">
        <v>345</v>
      </c>
      <c r="E183" s="12" t="s">
        <v>922</v>
      </c>
      <c r="F183" s="16">
        <v>100</v>
      </c>
      <c r="G183" s="16">
        <v>1000.18</v>
      </c>
      <c r="H183" s="16">
        <v>0.17</v>
      </c>
    </row>
    <row r="184" spans="2:8">
      <c r="B184" s="12" t="s">
        <v>923</v>
      </c>
      <c r="C184" s="200">
        <v>7</v>
      </c>
      <c r="D184" s="12" t="s">
        <v>345</v>
      </c>
      <c r="E184" s="12" t="s">
        <v>924</v>
      </c>
      <c r="F184" s="16">
        <v>100</v>
      </c>
      <c r="G184" s="16">
        <v>996.3</v>
      </c>
      <c r="H184" s="16">
        <v>0.17</v>
      </c>
    </row>
    <row r="185" spans="2:8">
      <c r="B185" s="12" t="s">
        <v>1358</v>
      </c>
      <c r="C185" s="200">
        <v>8.4600000000000009</v>
      </c>
      <c r="D185" s="12" t="s">
        <v>345</v>
      </c>
      <c r="E185" s="12" t="s">
        <v>350</v>
      </c>
      <c r="F185" s="16">
        <v>100</v>
      </c>
      <c r="G185" s="16">
        <v>913.29</v>
      </c>
      <c r="H185" s="16">
        <v>0.16</v>
      </c>
    </row>
    <row r="186" spans="2:8">
      <c r="B186" s="12" t="s">
        <v>925</v>
      </c>
      <c r="C186" s="200">
        <v>7.39</v>
      </c>
      <c r="D186" s="12" t="s">
        <v>345</v>
      </c>
      <c r="E186" s="12" t="s">
        <v>926</v>
      </c>
      <c r="F186" s="16">
        <v>60</v>
      </c>
      <c r="G186" s="16">
        <v>611.95000000000005</v>
      </c>
      <c r="H186" s="16">
        <v>0.11</v>
      </c>
    </row>
    <row r="187" spans="2:8">
      <c r="B187" s="12" t="s">
        <v>1359</v>
      </c>
      <c r="C187" s="200">
        <v>7.18</v>
      </c>
      <c r="D187" s="12" t="s">
        <v>345</v>
      </c>
      <c r="E187" s="12" t="s">
        <v>927</v>
      </c>
      <c r="F187" s="16">
        <v>50</v>
      </c>
      <c r="G187" s="16">
        <v>501.69</v>
      </c>
      <c r="H187" s="16">
        <v>0.09</v>
      </c>
    </row>
    <row r="188" spans="2:8">
      <c r="B188" s="12" t="s">
        <v>1360</v>
      </c>
      <c r="C188" s="200">
        <v>6.86</v>
      </c>
      <c r="D188" s="12" t="s">
        <v>352</v>
      </c>
      <c r="E188" s="12" t="s">
        <v>928</v>
      </c>
      <c r="F188" s="16">
        <v>50</v>
      </c>
      <c r="G188" s="16">
        <v>497.99</v>
      </c>
      <c r="H188" s="16">
        <v>0.09</v>
      </c>
    </row>
    <row r="189" spans="2:8">
      <c r="B189" s="12" t="s">
        <v>929</v>
      </c>
      <c r="C189" s="200">
        <v>7.06</v>
      </c>
      <c r="D189" s="12" t="s">
        <v>345</v>
      </c>
      <c r="E189" s="12" t="s">
        <v>930</v>
      </c>
      <c r="F189" s="16">
        <v>50</v>
      </c>
      <c r="G189" s="16">
        <v>492.5</v>
      </c>
      <c r="H189" s="16">
        <v>0.08</v>
      </c>
    </row>
    <row r="190" spans="2:8">
      <c r="B190" s="12" t="s">
        <v>1361</v>
      </c>
      <c r="C190" s="200">
        <v>7.56</v>
      </c>
      <c r="D190" s="12" t="s">
        <v>356</v>
      </c>
      <c r="E190" s="12" t="s">
        <v>931</v>
      </c>
      <c r="F190" s="16">
        <v>250</v>
      </c>
      <c r="G190" s="16">
        <v>490.6</v>
      </c>
      <c r="H190" s="16">
        <v>0.08</v>
      </c>
    </row>
    <row r="191" spans="2:8">
      <c r="B191" s="12" t="s">
        <v>1362</v>
      </c>
      <c r="C191" s="200">
        <v>7.37</v>
      </c>
      <c r="D191" s="12" t="s">
        <v>345</v>
      </c>
      <c r="E191" s="12" t="s">
        <v>932</v>
      </c>
      <c r="F191" s="16">
        <v>50</v>
      </c>
      <c r="G191" s="16">
        <v>487.08</v>
      </c>
      <c r="H191" s="16">
        <v>0.08</v>
      </c>
    </row>
    <row r="192" spans="2:8">
      <c r="B192" s="12" t="s">
        <v>1363</v>
      </c>
      <c r="C192" s="200">
        <v>7.48</v>
      </c>
      <c r="D192" s="12" t="s">
        <v>345</v>
      </c>
      <c r="E192" s="12" t="s">
        <v>933</v>
      </c>
      <c r="F192" s="16">
        <v>43</v>
      </c>
      <c r="G192" s="16">
        <v>437.91</v>
      </c>
      <c r="H192" s="16">
        <v>0.08</v>
      </c>
    </row>
    <row r="193" spans="2:12">
      <c r="B193" s="12" t="s">
        <v>1364</v>
      </c>
      <c r="C193" s="200">
        <v>8.4600000000000009</v>
      </c>
      <c r="D193" s="12" t="s">
        <v>345</v>
      </c>
      <c r="E193" s="12" t="s">
        <v>351</v>
      </c>
      <c r="F193" s="16">
        <v>30</v>
      </c>
      <c r="G193" s="16">
        <v>272.07</v>
      </c>
      <c r="H193" s="16">
        <v>0.05</v>
      </c>
    </row>
    <row r="194" spans="2:12">
      <c r="B194" s="12" t="s">
        <v>1365</v>
      </c>
      <c r="C194" s="200">
        <v>7.8</v>
      </c>
      <c r="D194" s="12" t="s">
        <v>686</v>
      </c>
      <c r="E194" s="12" t="s">
        <v>934</v>
      </c>
      <c r="F194" s="16">
        <v>20</v>
      </c>
      <c r="G194" s="16">
        <v>197.92</v>
      </c>
      <c r="H194" s="16">
        <v>0.03</v>
      </c>
    </row>
    <row r="195" spans="2:12">
      <c r="B195" s="12" t="s">
        <v>1366</v>
      </c>
      <c r="C195" s="200">
        <v>8.4600000000000009</v>
      </c>
      <c r="D195" s="12" t="s">
        <v>345</v>
      </c>
      <c r="E195" s="12" t="s">
        <v>935</v>
      </c>
      <c r="F195" s="16">
        <v>20</v>
      </c>
      <c r="G195" s="16">
        <v>173.4</v>
      </c>
      <c r="H195" s="16">
        <v>0.03</v>
      </c>
    </row>
    <row r="196" spans="2:12">
      <c r="B196" s="12" t="s">
        <v>936</v>
      </c>
      <c r="C196" s="200">
        <v>6.36</v>
      </c>
      <c r="D196" s="12" t="s">
        <v>345</v>
      </c>
      <c r="E196" s="12" t="s">
        <v>937</v>
      </c>
      <c r="F196" s="16">
        <v>10</v>
      </c>
      <c r="G196" s="16">
        <v>100.08</v>
      </c>
      <c r="H196" s="16">
        <v>0.02</v>
      </c>
    </row>
    <row r="197" spans="2:12">
      <c r="B197" s="132" t="s">
        <v>360</v>
      </c>
      <c r="C197" s="257"/>
      <c r="D197" s="132"/>
      <c r="E197" s="132"/>
      <c r="F197" s="205"/>
      <c r="G197" s="205">
        <f>SUM(G149:G196)</f>
        <v>119235.67</v>
      </c>
      <c r="H197" s="205">
        <f>SUM(H149:H196)</f>
        <v>20.570000000000007</v>
      </c>
    </row>
    <row r="198" spans="2:12" s="270" customFormat="1">
      <c r="B198" s="287" t="s">
        <v>1030</v>
      </c>
      <c r="C198" s="306"/>
      <c r="D198" s="287"/>
      <c r="E198" s="287"/>
      <c r="F198" s="307"/>
      <c r="G198" s="307"/>
      <c r="H198" s="307"/>
    </row>
    <row r="199" spans="2:12">
      <c r="B199" s="12" t="s">
        <v>10</v>
      </c>
      <c r="C199" s="200" t="s">
        <v>127</v>
      </c>
      <c r="D199" s="12" t="s">
        <v>459</v>
      </c>
      <c r="E199" s="12" t="s">
        <v>651</v>
      </c>
      <c r="F199" s="16">
        <v>99995000.25</v>
      </c>
      <c r="G199" s="16">
        <v>10003.799999999999</v>
      </c>
      <c r="H199" s="16">
        <v>1.73</v>
      </c>
    </row>
    <row r="200" spans="2:12">
      <c r="B200" s="12" t="s">
        <v>28</v>
      </c>
      <c r="C200" s="200" t="s">
        <v>127</v>
      </c>
      <c r="D200" s="12" t="s">
        <v>459</v>
      </c>
      <c r="E200" s="12" t="s">
        <v>858</v>
      </c>
      <c r="F200" s="16">
        <v>17228649.425999999</v>
      </c>
      <c r="G200" s="16">
        <v>2094.9499999999998</v>
      </c>
      <c r="H200" s="16">
        <v>0.36</v>
      </c>
    </row>
    <row r="201" spans="2:12" s="270" customFormat="1">
      <c r="B201" s="287" t="s">
        <v>1031</v>
      </c>
      <c r="C201" s="306"/>
      <c r="D201" s="287"/>
      <c r="E201" s="287"/>
      <c r="F201" s="307"/>
      <c r="G201" s="307">
        <f>SUM(G199:G200)</f>
        <v>12098.75</v>
      </c>
      <c r="H201" s="307">
        <f>SUM(H199:H200)</f>
        <v>2.09</v>
      </c>
    </row>
    <row r="202" spans="2:12">
      <c r="B202" s="132" t="s">
        <v>990</v>
      </c>
      <c r="C202" s="204"/>
      <c r="D202" s="132"/>
      <c r="E202" s="132"/>
      <c r="F202" s="205"/>
      <c r="G202" s="205">
        <v>24794.84</v>
      </c>
      <c r="H202" s="205">
        <v>4.28</v>
      </c>
    </row>
    <row r="203" spans="2:12">
      <c r="B203" s="132" t="s">
        <v>110</v>
      </c>
      <c r="C203" s="204"/>
      <c r="D203" s="132"/>
      <c r="E203" s="132"/>
      <c r="F203" s="205"/>
      <c r="G203" s="205">
        <f>+G126+G148+G197+G201+G202</f>
        <v>593686.67999999982</v>
      </c>
      <c r="H203" s="205">
        <f>+H126+H148+H197+H201+H202</f>
        <v>102.41000000000003</v>
      </c>
      <c r="K203" s="205"/>
      <c r="L203" s="205"/>
    </row>
    <row r="204" spans="2:12">
      <c r="B204" s="132" t="s">
        <v>111</v>
      </c>
      <c r="C204" s="204"/>
      <c r="D204" s="132"/>
      <c r="E204" s="132"/>
      <c r="F204" s="205"/>
      <c r="G204" s="205">
        <f>+G205-G203</f>
        <v>-13843.156072589802</v>
      </c>
      <c r="H204" s="205">
        <f>+H205-H203</f>
        <v>-2.410000000000025</v>
      </c>
      <c r="K204" s="205"/>
      <c r="L204" s="205"/>
    </row>
    <row r="205" spans="2:12">
      <c r="B205" s="132" t="s">
        <v>112</v>
      </c>
      <c r="C205" s="204"/>
      <c r="D205" s="132"/>
      <c r="E205" s="132"/>
      <c r="F205" s="205"/>
      <c r="G205" s="205">
        <v>579843.52392741002</v>
      </c>
      <c r="H205" s="205">
        <v>100</v>
      </c>
      <c r="K205" s="205"/>
      <c r="L205" s="205"/>
    </row>
    <row r="206" spans="2:12">
      <c r="B206" s="12" t="s">
        <v>113</v>
      </c>
    </row>
    <row r="207" spans="2:12">
      <c r="B207" s="12" t="s">
        <v>114</v>
      </c>
    </row>
    <row r="208" spans="2:12">
      <c r="B208" s="132" t="s">
        <v>3918</v>
      </c>
    </row>
    <row r="209" spans="2:3">
      <c r="B209" s="12" t="s">
        <v>115</v>
      </c>
      <c r="C209" s="259">
        <v>44834</v>
      </c>
    </row>
    <row r="210" spans="2:3" ht="25.5">
      <c r="B210" s="260" t="s">
        <v>116</v>
      </c>
      <c r="C210" s="15" t="s">
        <v>117</v>
      </c>
    </row>
    <row r="211" spans="2:3">
      <c r="B211" s="132"/>
    </row>
    <row r="212" spans="2:3">
      <c r="B212" s="132" t="s">
        <v>118</v>
      </c>
    </row>
    <row r="213" spans="2:3">
      <c r="B213" s="132" t="s">
        <v>210</v>
      </c>
    </row>
    <row r="214" spans="2:3">
      <c r="B214" s="132" t="s">
        <v>119</v>
      </c>
    </row>
    <row r="215" spans="2:3">
      <c r="B215" s="132" t="s">
        <v>938</v>
      </c>
      <c r="C215" s="204"/>
    </row>
    <row r="216" spans="2:3">
      <c r="B216" s="132" t="s">
        <v>939</v>
      </c>
      <c r="C216" s="204"/>
    </row>
    <row r="217" spans="2:3">
      <c r="B217" s="132" t="s">
        <v>940</v>
      </c>
      <c r="C217" s="204"/>
    </row>
    <row r="218" spans="2:3">
      <c r="B218" s="132" t="s">
        <v>941</v>
      </c>
      <c r="C218" s="204"/>
    </row>
    <row r="219" spans="2:3">
      <c r="B219" s="132" t="s">
        <v>942</v>
      </c>
      <c r="C219" s="204"/>
    </row>
    <row r="220" spans="2:3">
      <c r="B220" s="132" t="s">
        <v>943</v>
      </c>
      <c r="C220" s="204"/>
    </row>
    <row r="221" spans="2:3">
      <c r="B221" s="132" t="s">
        <v>944</v>
      </c>
      <c r="C221" s="204"/>
    </row>
    <row r="222" spans="2:3">
      <c r="B222" s="132" t="s">
        <v>945</v>
      </c>
      <c r="C222" s="204"/>
    </row>
    <row r="223" spans="2:3">
      <c r="B223" s="132" t="s">
        <v>2476</v>
      </c>
      <c r="C223" s="257"/>
    </row>
    <row r="224" spans="2:3">
      <c r="B224" s="132" t="s">
        <v>120</v>
      </c>
      <c r="C224" s="200"/>
    </row>
    <row r="225" spans="2:6">
      <c r="B225" s="206" t="s">
        <v>2496</v>
      </c>
      <c r="C225" s="200"/>
    </row>
    <row r="226" spans="2:6">
      <c r="B226" s="132" t="s">
        <v>121</v>
      </c>
      <c r="C226" s="200"/>
    </row>
    <row r="228" spans="2:6" ht="63" customHeight="1">
      <c r="B228" s="427" t="s">
        <v>1573</v>
      </c>
      <c r="C228" s="427"/>
      <c r="D228" s="427"/>
      <c r="E228" s="427"/>
      <c r="F228" s="427"/>
    </row>
    <row r="230" spans="2:6" ht="14.25">
      <c r="B230" s="261" t="s">
        <v>2446</v>
      </c>
      <c r="C230" s="262"/>
    </row>
    <row r="231" spans="2:6" ht="25.5">
      <c r="B231" s="263" t="s">
        <v>2437</v>
      </c>
      <c r="C231" s="263" t="s">
        <v>2438</v>
      </c>
    </row>
    <row r="232" spans="2:6">
      <c r="B232" s="264" t="s">
        <v>2439</v>
      </c>
      <c r="C232" s="265">
        <v>2000</v>
      </c>
    </row>
    <row r="233" spans="2:6">
      <c r="B233" s="264" t="s">
        <v>2440</v>
      </c>
      <c r="C233" s="265">
        <v>0</v>
      </c>
    </row>
    <row r="234" spans="2:6">
      <c r="B234" s="264" t="s">
        <v>2441</v>
      </c>
      <c r="C234" s="265">
        <v>41000</v>
      </c>
    </row>
    <row r="235" spans="2:6">
      <c r="B235" s="264" t="s">
        <v>2442</v>
      </c>
      <c r="C235" s="265">
        <v>0</v>
      </c>
    </row>
    <row r="236" spans="2:6">
      <c r="B236" s="264" t="s">
        <v>2443</v>
      </c>
      <c r="C236" s="265">
        <v>0</v>
      </c>
    </row>
    <row r="237" spans="2:6">
      <c r="B237" s="264" t="s">
        <v>2445</v>
      </c>
      <c r="C237" s="265">
        <v>0</v>
      </c>
    </row>
    <row r="238" spans="2:6">
      <c r="B238" s="266" t="s">
        <v>2444</v>
      </c>
      <c r="C238" s="267">
        <f>SUM(C232:C237)</f>
        <v>43000</v>
      </c>
    </row>
    <row r="240" spans="2:6" ht="15">
      <c r="B240" s="268" t="s">
        <v>2448</v>
      </c>
      <c r="C240" s="269">
        <v>44834</v>
      </c>
      <c r="D240" s="270"/>
      <c r="E240" s="270"/>
      <c r="F240" s="271"/>
    </row>
    <row r="241" spans="2:6" ht="45">
      <c r="B241" s="272" t="s">
        <v>2449</v>
      </c>
      <c r="C241" s="272" t="s">
        <v>2450</v>
      </c>
      <c r="D241" s="137" t="s">
        <v>2451</v>
      </c>
      <c r="E241" s="272" t="s">
        <v>2452</v>
      </c>
      <c r="F241" s="273" t="s">
        <v>2453</v>
      </c>
    </row>
    <row r="242" spans="2:6" ht="15">
      <c r="B242" s="156" t="s">
        <v>2504</v>
      </c>
      <c r="C242" s="274">
        <v>-22000</v>
      </c>
      <c r="D242" s="160">
        <v>3037.2168999999999</v>
      </c>
      <c r="E242" s="160">
        <v>3105.65</v>
      </c>
      <c r="F242" s="308">
        <v>43000</v>
      </c>
    </row>
    <row r="243" spans="2:6" ht="15">
      <c r="B243" s="156" t="s">
        <v>2506</v>
      </c>
      <c r="C243" s="274">
        <v>-153000</v>
      </c>
      <c r="D243" s="160">
        <v>2374.2964999999999</v>
      </c>
      <c r="E243" s="160">
        <v>2422.4</v>
      </c>
      <c r="F243" s="309"/>
    </row>
    <row r="244" spans="2:6" ht="15">
      <c r="B244" s="156" t="s">
        <v>2508</v>
      </c>
      <c r="C244" s="274">
        <v>-260000</v>
      </c>
      <c r="D244" s="160">
        <v>893.72119999999995</v>
      </c>
      <c r="E244" s="160">
        <v>825.65</v>
      </c>
      <c r="F244" s="309"/>
    </row>
    <row r="245" spans="2:6" ht="15">
      <c r="B245" s="156" t="s">
        <v>2510</v>
      </c>
      <c r="C245" s="274">
        <v>-1076400</v>
      </c>
      <c r="D245" s="160">
        <v>511.34789999999998</v>
      </c>
      <c r="E245" s="160">
        <v>518.54999999999995</v>
      </c>
      <c r="F245" s="309"/>
    </row>
    <row r="246" spans="2:6" ht="15">
      <c r="B246" s="156" t="s">
        <v>2511</v>
      </c>
      <c r="C246" s="274">
        <v>-37875</v>
      </c>
      <c r="D246" s="160">
        <v>4294.4056</v>
      </c>
      <c r="E246" s="160">
        <v>4408.3500000000004</v>
      </c>
      <c r="F246" s="309"/>
    </row>
    <row r="247" spans="2:6" ht="15">
      <c r="B247" s="156" t="s">
        <v>2518</v>
      </c>
      <c r="C247" s="274">
        <v>-290400</v>
      </c>
      <c r="D247" s="160">
        <v>756.88879999999995</v>
      </c>
      <c r="E247" s="160">
        <v>735.45</v>
      </c>
      <c r="F247" s="309"/>
    </row>
    <row r="248" spans="2:6" ht="15">
      <c r="B248" s="156" t="s">
        <v>2528</v>
      </c>
      <c r="C248" s="274">
        <v>-282600</v>
      </c>
      <c r="D248" s="160">
        <v>307.3725</v>
      </c>
      <c r="E248" s="160">
        <v>306.3</v>
      </c>
      <c r="F248" s="309"/>
    </row>
    <row r="249" spans="2:6" ht="15">
      <c r="B249" s="156" t="s">
        <v>2533</v>
      </c>
      <c r="C249" s="274">
        <v>-62100</v>
      </c>
      <c r="D249" s="160">
        <v>215.8997</v>
      </c>
      <c r="E249" s="160">
        <v>229.6</v>
      </c>
      <c r="F249" s="309"/>
    </row>
    <row r="250" spans="2:6" ht="15">
      <c r="B250" s="156" t="s">
        <v>3789</v>
      </c>
      <c r="C250" s="274">
        <v>-1490000</v>
      </c>
      <c r="D250" s="160">
        <v>565.39170000000001</v>
      </c>
      <c r="E250" s="160">
        <v>574.54999999999995</v>
      </c>
      <c r="F250" s="309"/>
    </row>
    <row r="251" spans="2:6" ht="15">
      <c r="B251" s="156" t="s">
        <v>2543</v>
      </c>
      <c r="C251" s="274">
        <v>-100200</v>
      </c>
      <c r="D251" s="160">
        <v>3713.9025999999999</v>
      </c>
      <c r="E251" s="160">
        <v>3715.35</v>
      </c>
      <c r="F251" s="309"/>
    </row>
    <row r="252" spans="2:6" ht="15">
      <c r="B252" s="156" t="s">
        <v>2550</v>
      </c>
      <c r="C252" s="274">
        <v>-56225</v>
      </c>
      <c r="D252" s="160">
        <v>1159.9902999999999</v>
      </c>
      <c r="E252" s="160">
        <v>1197.75</v>
      </c>
      <c r="F252" s="309"/>
    </row>
    <row r="253" spans="2:6" ht="15">
      <c r="B253" s="156" t="s">
        <v>2551</v>
      </c>
      <c r="C253" s="274">
        <v>-303050</v>
      </c>
      <c r="D253" s="160">
        <v>1683.2838999999999</v>
      </c>
      <c r="E253" s="160">
        <v>1681.75</v>
      </c>
      <c r="F253" s="309"/>
    </row>
    <row r="254" spans="2:6" ht="15">
      <c r="B254" s="156" t="s">
        <v>2554</v>
      </c>
      <c r="C254" s="274">
        <v>-558600</v>
      </c>
      <c r="D254" s="160">
        <v>910.69899999999996</v>
      </c>
      <c r="E254" s="160">
        <v>924.25</v>
      </c>
      <c r="F254" s="309"/>
    </row>
    <row r="255" spans="2:6" ht="15">
      <c r="B255" s="156" t="s">
        <v>2555</v>
      </c>
      <c r="C255" s="274">
        <v>-72600</v>
      </c>
      <c r="D255" s="160">
        <v>1442.2135000000001</v>
      </c>
      <c r="E255" s="160">
        <v>1425.8</v>
      </c>
      <c r="F255" s="309"/>
    </row>
    <row r="256" spans="2:6" ht="15">
      <c r="B256" s="156" t="s">
        <v>2557</v>
      </c>
      <c r="C256" s="274">
        <v>-73500</v>
      </c>
      <c r="D256" s="160">
        <v>2581.4933000000001</v>
      </c>
      <c r="E256" s="160">
        <v>2557.25</v>
      </c>
      <c r="F256" s="309"/>
    </row>
    <row r="257" spans="2:6" ht="15">
      <c r="B257" s="156" t="s">
        <v>2562</v>
      </c>
      <c r="C257" s="274">
        <v>-129900</v>
      </c>
      <c r="D257" s="160">
        <v>2687.3562999999999</v>
      </c>
      <c r="E257" s="160">
        <v>2696.9</v>
      </c>
      <c r="F257" s="309"/>
    </row>
    <row r="258" spans="2:6" ht="15">
      <c r="B258" s="156" t="s">
        <v>2563</v>
      </c>
      <c r="C258" s="274">
        <v>-386700</v>
      </c>
      <c r="D258" s="160">
        <v>2313.1111999999998</v>
      </c>
      <c r="E258" s="160">
        <v>2299.6</v>
      </c>
      <c r="F258" s="309"/>
    </row>
    <row r="259" spans="2:6" ht="15">
      <c r="B259" s="156" t="s">
        <v>2564</v>
      </c>
      <c r="C259" s="274">
        <v>-1452000</v>
      </c>
      <c r="D259" s="160">
        <v>864.98479999999995</v>
      </c>
      <c r="E259" s="160">
        <v>866.5</v>
      </c>
      <c r="F259" s="309"/>
    </row>
    <row r="260" spans="2:6" ht="15">
      <c r="B260" s="156" t="s">
        <v>2571</v>
      </c>
      <c r="C260" s="274">
        <v>-321760</v>
      </c>
      <c r="D260" s="160">
        <v>323.56400000000002</v>
      </c>
      <c r="E260" s="160">
        <v>333.75</v>
      </c>
      <c r="F260" s="309"/>
    </row>
    <row r="261" spans="2:6" ht="15">
      <c r="B261" s="156" t="s">
        <v>2574</v>
      </c>
      <c r="C261" s="274">
        <v>-135000</v>
      </c>
      <c r="D261" s="160">
        <v>1152.4625000000001</v>
      </c>
      <c r="E261" s="160">
        <v>1190.8</v>
      </c>
      <c r="F261" s="309"/>
    </row>
    <row r="262" spans="2:6" ht="15">
      <c r="B262" s="156" t="s">
        <v>2581</v>
      </c>
      <c r="C262" s="274">
        <v>-260400</v>
      </c>
      <c r="D262" s="160">
        <v>1828.2338999999999</v>
      </c>
      <c r="E262" s="160">
        <v>1824.8</v>
      </c>
      <c r="F262" s="309"/>
    </row>
    <row r="263" spans="2:6" ht="15">
      <c r="B263" s="156" t="s">
        <v>2583</v>
      </c>
      <c r="C263" s="274">
        <v>-22500</v>
      </c>
      <c r="D263" s="160">
        <v>1869.1415</v>
      </c>
      <c r="E263" s="160">
        <v>1855.95</v>
      </c>
      <c r="F263" s="309"/>
    </row>
    <row r="264" spans="2:6" ht="15">
      <c r="B264" s="156" t="s">
        <v>2586</v>
      </c>
      <c r="C264" s="274">
        <v>-475150</v>
      </c>
      <c r="D264" s="160">
        <v>666.39030000000002</v>
      </c>
      <c r="E264" s="160">
        <v>682.25</v>
      </c>
      <c r="F264" s="309"/>
    </row>
    <row r="265" spans="2:6" ht="15">
      <c r="B265" s="156" t="s">
        <v>2590</v>
      </c>
      <c r="C265" s="274">
        <v>-135600</v>
      </c>
      <c r="D265" s="160">
        <v>538.26179999999999</v>
      </c>
      <c r="E265" s="160">
        <v>541</v>
      </c>
      <c r="F265" s="309"/>
    </row>
    <row r="266" spans="2:6" ht="15">
      <c r="B266" s="156" t="s">
        <v>2591</v>
      </c>
      <c r="C266" s="274">
        <v>-53400</v>
      </c>
      <c r="D266" s="160">
        <v>8903.0699000000004</v>
      </c>
      <c r="E266" s="160">
        <v>8854.5</v>
      </c>
      <c r="F266" s="309"/>
    </row>
    <row r="267" spans="2:6" ht="15">
      <c r="B267" s="156" t="s">
        <v>2611</v>
      </c>
      <c r="C267" s="274">
        <v>-280750</v>
      </c>
      <c r="D267" s="160">
        <v>2387.8517999999999</v>
      </c>
      <c r="E267" s="160">
        <v>2385</v>
      </c>
      <c r="F267" s="309"/>
    </row>
    <row r="268" spans="2:6" ht="15">
      <c r="B268" s="156" t="s">
        <v>3790</v>
      </c>
      <c r="C268" s="274">
        <v>-1800</v>
      </c>
      <c r="D268" s="160">
        <v>1160.4739</v>
      </c>
      <c r="E268" s="160">
        <v>1174.6500000000001</v>
      </c>
      <c r="F268" s="309"/>
    </row>
    <row r="269" spans="2:6" ht="15">
      <c r="B269" s="156" t="s">
        <v>2614</v>
      </c>
      <c r="C269" s="274">
        <v>-29425</v>
      </c>
      <c r="D269" s="160">
        <v>2781.3753000000002</v>
      </c>
      <c r="E269" s="160">
        <v>2781.55</v>
      </c>
      <c r="F269" s="309"/>
    </row>
    <row r="270" spans="2:6" ht="15">
      <c r="B270" s="156" t="s">
        <v>2617</v>
      </c>
      <c r="C270" s="274">
        <v>-324000</v>
      </c>
      <c r="D270" s="160">
        <v>74.544499999999999</v>
      </c>
      <c r="E270" s="160">
        <v>77.05</v>
      </c>
      <c r="F270" s="309"/>
    </row>
    <row r="271" spans="2:6" ht="15">
      <c r="B271" s="156" t="s">
        <v>2618</v>
      </c>
      <c r="C271" s="274">
        <v>-164500</v>
      </c>
      <c r="D271" s="160">
        <v>910.89469999999994</v>
      </c>
      <c r="E271" s="160">
        <v>951.1</v>
      </c>
      <c r="F271" s="309"/>
    </row>
    <row r="272" spans="2:6" ht="15">
      <c r="B272" s="156" t="s">
        <v>2622</v>
      </c>
      <c r="C272" s="274">
        <v>-169050</v>
      </c>
      <c r="D272" s="160">
        <v>3042.8487</v>
      </c>
      <c r="E272" s="160">
        <v>3008.85</v>
      </c>
      <c r="F272" s="309"/>
    </row>
    <row r="273" spans="2:6" ht="15">
      <c r="B273" s="156" t="s">
        <v>2623</v>
      </c>
      <c r="C273" s="274">
        <v>-171000</v>
      </c>
      <c r="D273" s="160">
        <v>790.76310000000001</v>
      </c>
      <c r="E273" s="160">
        <v>805.9</v>
      </c>
      <c r="F273" s="309"/>
    </row>
    <row r="274" spans="2:6" ht="15">
      <c r="B274" s="156" t="s">
        <v>2624</v>
      </c>
      <c r="C274" s="274">
        <v>-1674000</v>
      </c>
      <c r="D274" s="160">
        <v>216.96430000000001</v>
      </c>
      <c r="E274" s="160">
        <v>217.75</v>
      </c>
      <c r="F274" s="309"/>
    </row>
    <row r="275" spans="2:6" ht="15">
      <c r="B275" s="156" t="s">
        <v>2625</v>
      </c>
      <c r="C275" s="274">
        <v>-327250</v>
      </c>
      <c r="D275" s="160">
        <v>101.6955</v>
      </c>
      <c r="E275" s="160">
        <v>99.65</v>
      </c>
      <c r="F275" s="309"/>
    </row>
    <row r="276" spans="2:6" ht="15">
      <c r="B276" s="156" t="s">
        <v>3791</v>
      </c>
      <c r="C276" s="274">
        <v>-408000</v>
      </c>
      <c r="D276" s="160">
        <v>1034.0168000000001</v>
      </c>
      <c r="E276" s="160">
        <v>1011.5</v>
      </c>
      <c r="F276" s="309"/>
    </row>
    <row r="277" spans="2:6" ht="15">
      <c r="B277" s="156" t="s">
        <v>2630</v>
      </c>
      <c r="C277" s="274">
        <v>-16000</v>
      </c>
      <c r="D277" s="160">
        <v>6212.8756999999996</v>
      </c>
      <c r="E277" s="160">
        <v>6288.3</v>
      </c>
      <c r="F277" s="309"/>
    </row>
    <row r="278" spans="2:6" ht="15">
      <c r="B278" s="156" t="s">
        <v>2631</v>
      </c>
      <c r="C278" s="274">
        <v>-479375</v>
      </c>
      <c r="D278" s="160">
        <v>849.13720000000001</v>
      </c>
      <c r="E278" s="160">
        <v>847.2</v>
      </c>
      <c r="F278" s="309"/>
    </row>
    <row r="279" spans="2:6" ht="15">
      <c r="B279" s="156" t="s">
        <v>2632</v>
      </c>
      <c r="C279" s="274">
        <v>-738400</v>
      </c>
      <c r="D279" s="160">
        <v>684.26350000000002</v>
      </c>
      <c r="E279" s="160">
        <v>674.1</v>
      </c>
      <c r="F279" s="310"/>
    </row>
    <row r="282" spans="2:6" ht="15">
      <c r="B282" s="311" t="s">
        <v>3792</v>
      </c>
      <c r="C282" s="280">
        <v>0.2195</v>
      </c>
    </row>
    <row r="285" spans="2:6" ht="15">
      <c r="B285" s="281" t="s">
        <v>2641</v>
      </c>
      <c r="C285" s="282"/>
    </row>
    <row r="286" spans="2:6" ht="15.75">
      <c r="B286" s="312" t="s">
        <v>2454</v>
      </c>
      <c r="C286" s="145" t="s">
        <v>2455</v>
      </c>
    </row>
    <row r="287" spans="2:6" ht="15">
      <c r="B287" s="156" t="s">
        <v>2643</v>
      </c>
      <c r="C287" s="157">
        <v>3</v>
      </c>
    </row>
    <row r="288" spans="2:6" ht="15">
      <c r="B288" s="156" t="s">
        <v>2644</v>
      </c>
      <c r="C288" s="157">
        <v>2</v>
      </c>
    </row>
    <row r="289" spans="2:3" ht="15">
      <c r="B289" s="156" t="s">
        <v>2646</v>
      </c>
      <c r="C289" s="157">
        <v>3</v>
      </c>
    </row>
    <row r="290" spans="2:3" ht="15">
      <c r="B290" s="156" t="s">
        <v>2649</v>
      </c>
      <c r="C290" s="157">
        <v>3</v>
      </c>
    </row>
    <row r="291" spans="2:3" ht="15">
      <c r="B291" s="156" t="s">
        <v>2651</v>
      </c>
      <c r="C291" s="157">
        <v>5</v>
      </c>
    </row>
    <row r="292" spans="2:3" ht="15">
      <c r="B292" s="156" t="s">
        <v>2656</v>
      </c>
      <c r="C292" s="157">
        <v>4</v>
      </c>
    </row>
    <row r="293" spans="2:3" ht="15">
      <c r="B293" s="156" t="s">
        <v>2660</v>
      </c>
      <c r="C293" s="157">
        <v>2</v>
      </c>
    </row>
    <row r="294" spans="2:3" ht="15">
      <c r="B294" s="156" t="s">
        <v>2661</v>
      </c>
      <c r="C294" s="157">
        <v>1</v>
      </c>
    </row>
    <row r="295" spans="2:3" ht="15">
      <c r="B295" s="156" t="s">
        <v>2675</v>
      </c>
      <c r="C295" s="157">
        <v>3</v>
      </c>
    </row>
    <row r="296" spans="2:3" ht="15">
      <c r="B296" s="156" t="s">
        <v>2676</v>
      </c>
      <c r="C296" s="157">
        <v>1</v>
      </c>
    </row>
    <row r="297" spans="2:3" ht="15">
      <c r="B297" s="156" t="s">
        <v>2680</v>
      </c>
      <c r="C297" s="157">
        <v>3</v>
      </c>
    </row>
    <row r="298" spans="2:3" ht="15">
      <c r="B298" s="156" t="s">
        <v>2681</v>
      </c>
      <c r="C298" s="157">
        <v>1</v>
      </c>
    </row>
    <row r="299" spans="2:3" ht="15">
      <c r="B299" s="156" t="s">
        <v>2689</v>
      </c>
      <c r="C299" s="157">
        <v>3</v>
      </c>
    </row>
    <row r="300" spans="2:3" ht="15">
      <c r="B300" s="156" t="s">
        <v>2700</v>
      </c>
      <c r="C300" s="157">
        <v>6</v>
      </c>
    </row>
    <row r="301" spans="2:3" ht="15">
      <c r="B301" s="156" t="s">
        <v>2703</v>
      </c>
      <c r="C301" s="157">
        <v>6</v>
      </c>
    </row>
    <row r="302" spans="2:3" ht="15">
      <c r="B302" s="156" t="s">
        <v>2708</v>
      </c>
      <c r="C302" s="157">
        <v>3</v>
      </c>
    </row>
    <row r="303" spans="2:3" ht="15">
      <c r="B303" s="156" t="s">
        <v>2709</v>
      </c>
      <c r="C303" s="157">
        <v>1</v>
      </c>
    </row>
    <row r="304" spans="2:3" ht="15">
      <c r="B304" s="156" t="s">
        <v>2722</v>
      </c>
      <c r="C304" s="157">
        <v>3</v>
      </c>
    </row>
    <row r="305" spans="2:3" ht="15">
      <c r="B305" s="156" t="s">
        <v>2726</v>
      </c>
      <c r="C305" s="157">
        <v>4</v>
      </c>
    </row>
    <row r="306" spans="2:3" ht="15">
      <c r="B306" s="156" t="s">
        <v>2730</v>
      </c>
      <c r="C306" s="157">
        <v>7</v>
      </c>
    </row>
    <row r="307" spans="2:3" ht="15">
      <c r="B307" s="156" t="s">
        <v>2731</v>
      </c>
      <c r="C307" s="157">
        <v>5</v>
      </c>
    </row>
    <row r="308" spans="2:3" ht="15">
      <c r="B308" s="156" t="s">
        <v>2736</v>
      </c>
      <c r="C308" s="157">
        <v>9</v>
      </c>
    </row>
    <row r="309" spans="2:3" ht="15">
      <c r="B309" s="156" t="s">
        <v>2737</v>
      </c>
      <c r="C309" s="157">
        <v>1</v>
      </c>
    </row>
    <row r="310" spans="2:3" ht="15">
      <c r="B310" s="156" t="s">
        <v>2740</v>
      </c>
      <c r="C310" s="157">
        <v>4</v>
      </c>
    </row>
    <row r="311" spans="2:3" ht="15">
      <c r="B311" s="156" t="s">
        <v>2743</v>
      </c>
      <c r="C311" s="157">
        <v>1</v>
      </c>
    </row>
    <row r="312" spans="2:3" ht="15">
      <c r="B312" s="156" t="s">
        <v>2755</v>
      </c>
      <c r="C312" s="157">
        <v>2</v>
      </c>
    </row>
    <row r="313" spans="2:3" ht="15">
      <c r="B313" s="156" t="s">
        <v>4059</v>
      </c>
      <c r="C313" s="157">
        <v>1</v>
      </c>
    </row>
    <row r="314" spans="2:3" ht="15">
      <c r="B314" s="156" t="s">
        <v>2771</v>
      </c>
      <c r="C314" s="157">
        <v>4</v>
      </c>
    </row>
    <row r="315" spans="2:3" ht="15">
      <c r="B315" s="156" t="s">
        <v>3819</v>
      </c>
      <c r="C315" s="157">
        <v>1</v>
      </c>
    </row>
    <row r="316" spans="2:3" ht="15">
      <c r="B316" s="156" t="s">
        <v>2774</v>
      </c>
      <c r="C316" s="157">
        <v>5</v>
      </c>
    </row>
    <row r="317" spans="2:3" ht="15">
      <c r="B317" s="156" t="s">
        <v>3820</v>
      </c>
      <c r="C317" s="157">
        <v>1</v>
      </c>
    </row>
    <row r="318" spans="2:3" ht="15">
      <c r="B318" s="156" t="s">
        <v>2777</v>
      </c>
      <c r="C318" s="157">
        <v>4</v>
      </c>
    </row>
    <row r="319" spans="2:3" ht="15">
      <c r="B319" s="156" t="s">
        <v>2783</v>
      </c>
      <c r="C319" s="157">
        <v>6</v>
      </c>
    </row>
    <row r="320" spans="2:3" ht="15">
      <c r="B320" s="156" t="s">
        <v>2825</v>
      </c>
      <c r="C320" s="157">
        <v>5</v>
      </c>
    </row>
    <row r="321" spans="2:3" ht="15">
      <c r="B321" s="156" t="s">
        <v>2828</v>
      </c>
      <c r="C321" s="157">
        <v>3</v>
      </c>
    </row>
    <row r="322" spans="2:3" ht="15">
      <c r="B322" s="156" t="s">
        <v>4060</v>
      </c>
      <c r="C322" s="157">
        <v>12</v>
      </c>
    </row>
    <row r="323" spans="2:3" ht="15">
      <c r="B323" s="156" t="s">
        <v>2847</v>
      </c>
      <c r="C323" s="157">
        <v>5</v>
      </c>
    </row>
    <row r="324" spans="2:3" ht="15">
      <c r="B324" s="156" t="s">
        <v>2849</v>
      </c>
      <c r="C324" s="157">
        <v>1</v>
      </c>
    </row>
    <row r="325" spans="2:3" ht="15">
      <c r="B325" s="156" t="s">
        <v>2851</v>
      </c>
      <c r="C325" s="157">
        <v>3</v>
      </c>
    </row>
    <row r="326" spans="2:3" ht="15">
      <c r="B326" s="156" t="s">
        <v>2853</v>
      </c>
      <c r="C326" s="157">
        <v>4</v>
      </c>
    </row>
    <row r="327" spans="2:3" ht="15">
      <c r="B327" s="156" t="s">
        <v>3285</v>
      </c>
      <c r="C327" s="157">
        <v>1</v>
      </c>
    </row>
    <row r="328" spans="2:3" ht="15">
      <c r="B328" s="156" t="s">
        <v>2854</v>
      </c>
      <c r="C328" s="157">
        <v>5</v>
      </c>
    </row>
    <row r="329" spans="2:3" ht="15">
      <c r="B329" s="156" t="s">
        <v>2860</v>
      </c>
      <c r="C329" s="157">
        <v>6</v>
      </c>
    </row>
    <row r="330" spans="2:3" ht="15">
      <c r="B330" s="156" t="s">
        <v>2861</v>
      </c>
      <c r="C330" s="157">
        <v>4</v>
      </c>
    </row>
    <row r="331" spans="2:3" ht="15">
      <c r="B331" s="235" t="s">
        <v>4061</v>
      </c>
      <c r="C331" s="236">
        <v>6</v>
      </c>
    </row>
    <row r="332" spans="2:3" ht="15">
      <c r="B332" s="235" t="s">
        <v>2873</v>
      </c>
      <c r="C332" s="236">
        <v>233</v>
      </c>
    </row>
    <row r="333" spans="2:3" ht="15">
      <c r="B333" s="235" t="s">
        <v>2875</v>
      </c>
      <c r="C333" s="236">
        <v>162</v>
      </c>
    </row>
    <row r="334" spans="2:3" ht="15">
      <c r="B334" s="235" t="s">
        <v>2879</v>
      </c>
      <c r="C334" s="236">
        <v>290</v>
      </c>
    </row>
    <row r="335" spans="2:3" ht="15">
      <c r="B335" s="235" t="s">
        <v>2886</v>
      </c>
      <c r="C335" s="236">
        <v>489</v>
      </c>
    </row>
    <row r="336" spans="2:3" ht="15">
      <c r="B336" s="235" t="s">
        <v>2890</v>
      </c>
      <c r="C336" s="236">
        <v>3</v>
      </c>
    </row>
    <row r="337" spans="2:3" ht="15">
      <c r="B337" s="235" t="s">
        <v>2891</v>
      </c>
      <c r="C337" s="236">
        <v>847</v>
      </c>
    </row>
    <row r="338" spans="2:3" ht="15">
      <c r="B338" s="235" t="s">
        <v>2913</v>
      </c>
      <c r="C338" s="236">
        <v>194</v>
      </c>
    </row>
    <row r="339" spans="2:3" ht="15">
      <c r="B339" s="235" t="s">
        <v>2921</v>
      </c>
      <c r="C339" s="236">
        <v>22</v>
      </c>
    </row>
    <row r="340" spans="2:3" ht="15">
      <c r="B340" s="235" t="s">
        <v>2922</v>
      </c>
      <c r="C340" s="236">
        <v>156</v>
      </c>
    </row>
    <row r="341" spans="2:3" ht="15">
      <c r="B341" s="235" t="s">
        <v>2928</v>
      </c>
      <c r="C341" s="236">
        <v>400</v>
      </c>
    </row>
    <row r="342" spans="2:3" ht="15">
      <c r="B342" s="235" t="s">
        <v>2931</v>
      </c>
      <c r="C342" s="236">
        <v>532</v>
      </c>
    </row>
    <row r="343" spans="2:3" ht="15">
      <c r="B343" s="235" t="s">
        <v>2936</v>
      </c>
      <c r="C343" s="236">
        <v>40</v>
      </c>
    </row>
    <row r="344" spans="2:3" ht="15">
      <c r="B344" s="235" t="s">
        <v>2937</v>
      </c>
      <c r="C344" s="236">
        <v>348</v>
      </c>
    </row>
    <row r="345" spans="2:3" ht="15">
      <c r="B345" s="235" t="s">
        <v>2955</v>
      </c>
      <c r="C345" s="236">
        <v>394</v>
      </c>
    </row>
    <row r="346" spans="2:3" ht="15">
      <c r="B346" s="235" t="s">
        <v>2956</v>
      </c>
      <c r="C346" s="236">
        <v>203</v>
      </c>
    </row>
    <row r="347" spans="2:3" ht="15">
      <c r="B347" s="235" t="s">
        <v>2957</v>
      </c>
      <c r="C347" s="236">
        <v>347</v>
      </c>
    </row>
    <row r="348" spans="2:3" ht="15">
      <c r="B348" s="235" t="s">
        <v>2961</v>
      </c>
      <c r="C348" s="236">
        <v>668</v>
      </c>
    </row>
    <row r="349" spans="2:3" ht="15">
      <c r="B349" s="235" t="s">
        <v>2965</v>
      </c>
      <c r="C349" s="236">
        <v>625</v>
      </c>
    </row>
    <row r="350" spans="2:3" ht="15">
      <c r="B350" s="235" t="s">
        <v>2967</v>
      </c>
      <c r="C350" s="236">
        <v>532</v>
      </c>
    </row>
    <row r="351" spans="2:3" ht="15">
      <c r="B351" s="235" t="s">
        <v>2968</v>
      </c>
      <c r="C351" s="236">
        <v>19</v>
      </c>
    </row>
    <row r="352" spans="2:3" ht="15">
      <c r="B352" s="235" t="s">
        <v>2969</v>
      </c>
      <c r="C352" s="236">
        <v>24</v>
      </c>
    </row>
    <row r="353" spans="2:3" ht="15">
      <c r="B353" s="235" t="s">
        <v>2971</v>
      </c>
      <c r="C353" s="236">
        <v>24</v>
      </c>
    </row>
    <row r="354" spans="2:3" ht="15">
      <c r="B354" s="235" t="s">
        <v>2972</v>
      </c>
      <c r="C354" s="236">
        <v>1091</v>
      </c>
    </row>
    <row r="355" spans="2:3" ht="15">
      <c r="B355" s="235" t="s">
        <v>2975</v>
      </c>
      <c r="C355" s="236">
        <v>6</v>
      </c>
    </row>
    <row r="356" spans="2:3" ht="15">
      <c r="B356" s="235" t="s">
        <v>2976</v>
      </c>
      <c r="C356" s="236">
        <v>200</v>
      </c>
    </row>
    <row r="357" spans="2:3" ht="15">
      <c r="B357" s="235" t="s">
        <v>4062</v>
      </c>
      <c r="C357" s="236">
        <v>110</v>
      </c>
    </row>
    <row r="358" spans="2:3" ht="15">
      <c r="B358" s="235" t="s">
        <v>2979</v>
      </c>
      <c r="C358" s="236">
        <v>198</v>
      </c>
    </row>
    <row r="359" spans="2:3" ht="15">
      <c r="B359" s="235" t="s">
        <v>2994</v>
      </c>
      <c r="C359" s="236">
        <v>32</v>
      </c>
    </row>
    <row r="360" spans="2:3" ht="15">
      <c r="B360" s="235" t="s">
        <v>3010</v>
      </c>
      <c r="C360" s="236">
        <v>76</v>
      </c>
    </row>
    <row r="361" spans="2:3" ht="15">
      <c r="B361" s="235" t="s">
        <v>3011</v>
      </c>
      <c r="C361" s="236">
        <v>376</v>
      </c>
    </row>
    <row r="362" spans="2:3" ht="15">
      <c r="B362" s="235" t="s">
        <v>3013</v>
      </c>
      <c r="C362" s="236">
        <v>360</v>
      </c>
    </row>
    <row r="363" spans="2:3" ht="15">
      <c r="B363" s="235" t="s">
        <v>3023</v>
      </c>
      <c r="C363" s="236">
        <v>265</v>
      </c>
    </row>
    <row r="364" spans="2:3" ht="15">
      <c r="B364" s="235" t="s">
        <v>3065</v>
      </c>
      <c r="C364" s="236">
        <v>76</v>
      </c>
    </row>
    <row r="365" spans="2:3" ht="15">
      <c r="B365" s="235" t="s">
        <v>3066</v>
      </c>
      <c r="C365" s="236">
        <v>1239</v>
      </c>
    </row>
    <row r="366" spans="2:3" ht="15">
      <c r="B366" s="235" t="s">
        <v>3067</v>
      </c>
      <c r="C366" s="236">
        <v>27</v>
      </c>
    </row>
    <row r="367" spans="2:3" ht="15">
      <c r="B367" s="235" t="s">
        <v>3068</v>
      </c>
      <c r="C367" s="236">
        <v>295</v>
      </c>
    </row>
    <row r="368" spans="2:3" ht="15">
      <c r="B368" s="235" t="s">
        <v>3079</v>
      </c>
      <c r="C368" s="236">
        <v>50</v>
      </c>
    </row>
    <row r="369" spans="2:3" ht="15">
      <c r="B369" s="235" t="s">
        <v>3080</v>
      </c>
      <c r="C369" s="236">
        <v>189</v>
      </c>
    </row>
    <row r="370" spans="2:3" ht="15">
      <c r="B370" s="235" t="s">
        <v>3086</v>
      </c>
      <c r="C370" s="236">
        <v>196</v>
      </c>
    </row>
    <row r="371" spans="2:3" ht="15">
      <c r="B371" s="235" t="s">
        <v>3089</v>
      </c>
      <c r="C371" s="236">
        <v>145</v>
      </c>
    </row>
    <row r="372" spans="2:3" ht="15">
      <c r="B372" s="235" t="s">
        <v>3090</v>
      </c>
      <c r="C372" s="236">
        <v>17</v>
      </c>
    </row>
    <row r="373" spans="2:3" ht="15">
      <c r="B373" s="235" t="s">
        <v>3091</v>
      </c>
      <c r="C373" s="236">
        <v>243</v>
      </c>
    </row>
    <row r="374" spans="2:3" ht="15">
      <c r="B374" s="235" t="s">
        <v>4063</v>
      </c>
      <c r="C374" s="236">
        <v>172</v>
      </c>
    </row>
    <row r="375" spans="2:3" ht="15">
      <c r="B375" s="235" t="s">
        <v>3092</v>
      </c>
      <c r="C375" s="236">
        <v>92</v>
      </c>
    </row>
    <row r="376" spans="2:3" ht="15">
      <c r="B376" s="235" t="s">
        <v>3093</v>
      </c>
      <c r="C376" s="236">
        <v>3</v>
      </c>
    </row>
    <row r="377" spans="2:3" ht="15">
      <c r="B377" s="235" t="s">
        <v>3094</v>
      </c>
      <c r="C377" s="236">
        <v>74</v>
      </c>
    </row>
    <row r="378" spans="2:3" ht="15">
      <c r="B378" s="235" t="s">
        <v>3104</v>
      </c>
      <c r="C378" s="236">
        <v>2</v>
      </c>
    </row>
    <row r="379" spans="2:3" ht="15">
      <c r="B379" s="235" t="s">
        <v>3105</v>
      </c>
      <c r="C379" s="236">
        <v>332</v>
      </c>
    </row>
    <row r="380" spans="2:3" ht="15">
      <c r="B380" s="235" t="s">
        <v>3106</v>
      </c>
      <c r="C380" s="236">
        <v>498</v>
      </c>
    </row>
    <row r="381" spans="2:3" ht="15">
      <c r="B381" s="156" t="s">
        <v>4064</v>
      </c>
      <c r="C381" s="158">
        <v>33</v>
      </c>
    </row>
    <row r="382" spans="2:3" ht="15">
      <c r="B382" s="156" t="s">
        <v>3119</v>
      </c>
      <c r="C382" s="158">
        <v>134</v>
      </c>
    </row>
    <row r="383" spans="2:3" ht="15">
      <c r="B383" s="156" t="s">
        <v>3121</v>
      </c>
      <c r="C383" s="158">
        <v>162</v>
      </c>
    </row>
    <row r="384" spans="2:3" ht="15">
      <c r="B384" s="156" t="s">
        <v>3124</v>
      </c>
      <c r="C384" s="158">
        <v>333</v>
      </c>
    </row>
    <row r="385" spans="2:3" ht="15">
      <c r="B385" s="156" t="s">
        <v>3313</v>
      </c>
      <c r="C385" s="158">
        <v>52</v>
      </c>
    </row>
    <row r="386" spans="2:3" ht="15">
      <c r="B386" s="156" t="s">
        <v>3130</v>
      </c>
      <c r="C386" s="158">
        <v>566</v>
      </c>
    </row>
    <row r="387" spans="2:3" ht="15">
      <c r="B387" s="156" t="s">
        <v>3142</v>
      </c>
      <c r="C387" s="158">
        <v>42</v>
      </c>
    </row>
    <row r="388" spans="2:3" ht="15">
      <c r="B388" s="156" t="s">
        <v>3147</v>
      </c>
      <c r="C388" s="158">
        <v>196</v>
      </c>
    </row>
    <row r="389" spans="2:3" ht="15">
      <c r="B389" s="156" t="s">
        <v>4065</v>
      </c>
      <c r="C389" s="158">
        <v>333</v>
      </c>
    </row>
    <row r="390" spans="2:3" ht="15">
      <c r="B390" s="156" t="s">
        <v>3152</v>
      </c>
      <c r="C390" s="158">
        <v>17</v>
      </c>
    </row>
    <row r="391" spans="2:3" ht="15">
      <c r="B391" s="156" t="s">
        <v>3155</v>
      </c>
      <c r="C391" s="158">
        <v>505</v>
      </c>
    </row>
    <row r="392" spans="2:3" ht="15">
      <c r="B392" s="156" t="s">
        <v>3157</v>
      </c>
      <c r="C392" s="158">
        <v>501</v>
      </c>
    </row>
    <row r="393" spans="2:3" ht="15">
      <c r="B393" s="156" t="s">
        <v>3161</v>
      </c>
      <c r="C393" s="158">
        <v>303</v>
      </c>
    </row>
    <row r="394" spans="2:3" ht="15">
      <c r="B394" s="156" t="s">
        <v>3173</v>
      </c>
      <c r="C394" s="158">
        <v>435</v>
      </c>
    </row>
    <row r="395" spans="2:3" ht="15">
      <c r="B395" s="156" t="s">
        <v>3176</v>
      </c>
      <c r="C395" s="158">
        <v>261</v>
      </c>
    </row>
    <row r="396" spans="2:3" ht="15">
      <c r="B396" s="156" t="s">
        <v>3178</v>
      </c>
      <c r="C396" s="158">
        <v>537</v>
      </c>
    </row>
    <row r="397" spans="2:3" ht="15">
      <c r="B397" s="156" t="s">
        <v>3182</v>
      </c>
      <c r="C397" s="158">
        <v>1166</v>
      </c>
    </row>
    <row r="398" spans="2:3" ht="15">
      <c r="B398" s="156" t="s">
        <v>3183</v>
      </c>
      <c r="C398" s="158">
        <v>691</v>
      </c>
    </row>
    <row r="399" spans="2:3" ht="15">
      <c r="B399" s="156" t="s">
        <v>3187</v>
      </c>
      <c r="C399" s="158">
        <v>44</v>
      </c>
    </row>
    <row r="400" spans="2:3" ht="15">
      <c r="B400" s="156" t="s">
        <v>3188</v>
      </c>
      <c r="C400" s="158">
        <v>782</v>
      </c>
    </row>
    <row r="401" spans="2:3" ht="15">
      <c r="B401" s="156" t="s">
        <v>3190</v>
      </c>
      <c r="C401" s="158">
        <v>254</v>
      </c>
    </row>
    <row r="402" spans="2:3" ht="15">
      <c r="B402" s="156" t="s">
        <v>3383</v>
      </c>
      <c r="C402" s="158">
        <v>41</v>
      </c>
    </row>
    <row r="403" spans="2:3" ht="15">
      <c r="B403" s="156" t="s">
        <v>3193</v>
      </c>
      <c r="C403" s="158">
        <v>137</v>
      </c>
    </row>
    <row r="404" spans="2:3" ht="15">
      <c r="B404" s="156" t="s">
        <v>3206</v>
      </c>
      <c r="C404" s="158">
        <v>1</v>
      </c>
    </row>
    <row r="405" spans="2:3" ht="15">
      <c r="B405" s="156" t="s">
        <v>3213</v>
      </c>
      <c r="C405" s="158">
        <v>75</v>
      </c>
    </row>
    <row r="406" spans="2:3" ht="15">
      <c r="B406" s="156" t="s">
        <v>3222</v>
      </c>
      <c r="C406" s="158">
        <v>113</v>
      </c>
    </row>
    <row r="407" spans="2:3" ht="15">
      <c r="B407" s="156" t="s">
        <v>3227</v>
      </c>
      <c r="C407" s="158">
        <v>7</v>
      </c>
    </row>
    <row r="408" spans="2:3" ht="15">
      <c r="B408" s="156" t="s">
        <v>3230</v>
      </c>
      <c r="C408" s="158">
        <v>256</v>
      </c>
    </row>
    <row r="409" spans="2:3" ht="15">
      <c r="B409" s="156" t="s">
        <v>3435</v>
      </c>
      <c r="C409" s="158">
        <v>79</v>
      </c>
    </row>
    <row r="410" spans="2:3" ht="15">
      <c r="B410" s="156" t="s">
        <v>3263</v>
      </c>
      <c r="C410" s="158">
        <v>1036</v>
      </c>
    </row>
    <row r="411" spans="2:3" ht="15">
      <c r="B411" s="156" t="s">
        <v>3265</v>
      </c>
      <c r="C411" s="158">
        <v>294</v>
      </c>
    </row>
    <row r="412" spans="2:3" ht="15">
      <c r="B412" s="156" t="s">
        <v>3275</v>
      </c>
      <c r="C412" s="158">
        <v>64</v>
      </c>
    </row>
    <row r="413" spans="2:3" ht="15">
      <c r="B413" s="156" t="s">
        <v>3443</v>
      </c>
      <c r="C413" s="158">
        <v>31</v>
      </c>
    </row>
    <row r="414" spans="2:3" ht="15">
      <c r="B414" s="156" t="s">
        <v>3279</v>
      </c>
      <c r="C414" s="158">
        <v>108</v>
      </c>
    </row>
    <row r="415" spans="2:3" ht="15">
      <c r="B415" s="156" t="s">
        <v>3282</v>
      </c>
      <c r="C415" s="158">
        <v>121</v>
      </c>
    </row>
    <row r="416" spans="2:3" ht="15">
      <c r="B416" s="156" t="s">
        <v>3284</v>
      </c>
      <c r="C416" s="158">
        <v>187</v>
      </c>
    </row>
    <row r="417" spans="2:3" ht="15">
      <c r="B417" s="156" t="s">
        <v>3285</v>
      </c>
      <c r="C417" s="158">
        <v>429</v>
      </c>
    </row>
    <row r="418" spans="2:3" ht="15">
      <c r="B418" s="156" t="s">
        <v>3287</v>
      </c>
      <c r="C418" s="158">
        <v>130</v>
      </c>
    </row>
    <row r="419" spans="2:3" ht="15">
      <c r="B419" s="156" t="s">
        <v>3294</v>
      </c>
      <c r="C419" s="158">
        <v>214</v>
      </c>
    </row>
    <row r="420" spans="2:3" ht="15">
      <c r="B420" s="156" t="s">
        <v>3295</v>
      </c>
      <c r="C420" s="158">
        <v>389</v>
      </c>
    </row>
    <row r="421" spans="2:3" ht="15">
      <c r="B421" s="156" t="s">
        <v>4066</v>
      </c>
      <c r="C421" s="158">
        <v>34</v>
      </c>
    </row>
    <row r="422" spans="2:3" ht="15">
      <c r="B422" s="156" t="s">
        <v>3118</v>
      </c>
      <c r="C422" s="158">
        <v>134</v>
      </c>
    </row>
    <row r="423" spans="2:3" ht="15">
      <c r="B423" s="156" t="s">
        <v>3123</v>
      </c>
      <c r="C423" s="158">
        <v>333</v>
      </c>
    </row>
    <row r="424" spans="2:3" ht="15">
      <c r="B424" s="156" t="s">
        <v>3313</v>
      </c>
      <c r="C424" s="158">
        <v>699</v>
      </c>
    </row>
    <row r="425" spans="2:3" ht="15">
      <c r="B425" s="156" t="s">
        <v>3323</v>
      </c>
      <c r="C425" s="158">
        <v>1</v>
      </c>
    </row>
    <row r="426" spans="2:3" ht="15">
      <c r="B426" s="156" t="s">
        <v>3327</v>
      </c>
      <c r="C426" s="158">
        <v>200</v>
      </c>
    </row>
    <row r="427" spans="2:3" ht="15">
      <c r="B427" s="156" t="s">
        <v>4067</v>
      </c>
      <c r="C427" s="158">
        <v>61</v>
      </c>
    </row>
    <row r="428" spans="2:3" ht="15">
      <c r="B428" s="156" t="s">
        <v>4068</v>
      </c>
      <c r="C428" s="158">
        <v>51</v>
      </c>
    </row>
    <row r="429" spans="2:3" ht="15">
      <c r="B429" s="156" t="s">
        <v>3342</v>
      </c>
      <c r="C429" s="158">
        <v>277</v>
      </c>
    </row>
    <row r="430" spans="2:3" ht="15">
      <c r="B430" s="156" t="s">
        <v>3345</v>
      </c>
      <c r="C430" s="158">
        <v>434</v>
      </c>
    </row>
    <row r="431" spans="2:3" ht="15">
      <c r="B431" s="156" t="s">
        <v>3349</v>
      </c>
      <c r="C431" s="158">
        <v>298</v>
      </c>
    </row>
    <row r="432" spans="2:3" ht="15">
      <c r="B432" s="156" t="s">
        <v>3362</v>
      </c>
      <c r="C432" s="158">
        <v>432</v>
      </c>
    </row>
    <row r="433" spans="2:3" ht="15">
      <c r="B433" s="156" t="s">
        <v>3363</v>
      </c>
      <c r="C433" s="158">
        <v>151</v>
      </c>
    </row>
    <row r="434" spans="2:3" ht="15">
      <c r="B434" s="156" t="s">
        <v>3175</v>
      </c>
      <c r="C434" s="158">
        <v>253</v>
      </c>
    </row>
    <row r="435" spans="2:3" ht="15">
      <c r="B435" s="156" t="s">
        <v>3368</v>
      </c>
      <c r="C435" s="158">
        <v>653</v>
      </c>
    </row>
    <row r="436" spans="2:3" ht="15">
      <c r="B436" s="156" t="s">
        <v>3181</v>
      </c>
      <c r="C436" s="158">
        <v>965</v>
      </c>
    </row>
    <row r="437" spans="2:3" ht="15">
      <c r="B437" s="156" t="s">
        <v>3372</v>
      </c>
      <c r="C437" s="158">
        <v>869</v>
      </c>
    </row>
    <row r="438" spans="2:3" ht="15">
      <c r="B438" s="156" t="s">
        <v>3184</v>
      </c>
      <c r="C438" s="158">
        <v>5</v>
      </c>
    </row>
    <row r="439" spans="2:3" ht="15">
      <c r="B439" s="156" t="s">
        <v>3187</v>
      </c>
      <c r="C439" s="158">
        <v>1062</v>
      </c>
    </row>
    <row r="440" spans="2:3" ht="15">
      <c r="B440" s="156" t="s">
        <v>3378</v>
      </c>
      <c r="C440" s="158">
        <v>23</v>
      </c>
    </row>
    <row r="441" spans="2:3" ht="15">
      <c r="B441" s="156" t="s">
        <v>3379</v>
      </c>
      <c r="C441" s="158">
        <v>115</v>
      </c>
    </row>
    <row r="442" spans="2:3" ht="15">
      <c r="B442" s="156" t="s">
        <v>3383</v>
      </c>
      <c r="C442" s="158">
        <v>21</v>
      </c>
    </row>
    <row r="443" spans="2:3" ht="15">
      <c r="B443" s="156" t="s">
        <v>3393</v>
      </c>
      <c r="C443" s="158">
        <v>118</v>
      </c>
    </row>
    <row r="444" spans="2:3" ht="15">
      <c r="B444" s="156" t="s">
        <v>3461</v>
      </c>
      <c r="C444" s="158">
        <v>104</v>
      </c>
    </row>
    <row r="445" spans="2:3" ht="15">
      <c r="B445" s="156" t="s">
        <v>3212</v>
      </c>
      <c r="C445" s="158">
        <v>746</v>
      </c>
    </row>
    <row r="446" spans="2:3" ht="15">
      <c r="B446" s="156" t="s">
        <v>3221</v>
      </c>
      <c r="C446" s="158">
        <v>279</v>
      </c>
    </row>
    <row r="447" spans="2:3" ht="15">
      <c r="B447" s="156" t="s">
        <v>3226</v>
      </c>
      <c r="C447" s="158">
        <v>446</v>
      </c>
    </row>
    <row r="448" spans="2:3" ht="15">
      <c r="B448" s="156" t="s">
        <v>3405</v>
      </c>
      <c r="C448" s="158">
        <v>254</v>
      </c>
    </row>
    <row r="449" spans="2:3" ht="15">
      <c r="B449" s="156" t="s">
        <v>3435</v>
      </c>
      <c r="C449" s="158">
        <v>257</v>
      </c>
    </row>
    <row r="450" spans="2:3" ht="15">
      <c r="B450" s="156" t="s">
        <v>3462</v>
      </c>
      <c r="C450" s="158">
        <v>2</v>
      </c>
    </row>
    <row r="451" spans="2:3" ht="15">
      <c r="B451" s="156" t="s">
        <v>3264</v>
      </c>
      <c r="C451" s="158">
        <v>263</v>
      </c>
    </row>
    <row r="452" spans="2:3" ht="15">
      <c r="B452" s="156" t="s">
        <v>3437</v>
      </c>
      <c r="C452" s="158">
        <v>13</v>
      </c>
    </row>
    <row r="453" spans="2:3" ht="15">
      <c r="B453" s="156" t="s">
        <v>4069</v>
      </c>
      <c r="C453" s="158">
        <v>2</v>
      </c>
    </row>
    <row r="454" spans="2:3" ht="15">
      <c r="B454" s="156" t="s">
        <v>3274</v>
      </c>
      <c r="C454" s="158">
        <v>213</v>
      </c>
    </row>
    <row r="455" spans="2:3" ht="15">
      <c r="B455" s="156" t="s">
        <v>3443</v>
      </c>
      <c r="C455" s="158">
        <v>41</v>
      </c>
    </row>
    <row r="456" spans="2:3" ht="15">
      <c r="B456" s="156" t="s">
        <v>3444</v>
      </c>
      <c r="C456" s="158">
        <v>2</v>
      </c>
    </row>
    <row r="457" spans="2:3" ht="15">
      <c r="B457" s="156" t="s">
        <v>3281</v>
      </c>
      <c r="C457" s="158">
        <v>119</v>
      </c>
    </row>
    <row r="458" spans="2:3" ht="15">
      <c r="B458" s="156" t="s">
        <v>3445</v>
      </c>
      <c r="C458" s="158">
        <v>5</v>
      </c>
    </row>
    <row r="459" spans="2:3" ht="15">
      <c r="B459" s="156" t="s">
        <v>3283</v>
      </c>
      <c r="C459" s="158">
        <v>569</v>
      </c>
    </row>
    <row r="460" spans="2:3" ht="15">
      <c r="B460" s="156" t="s">
        <v>3447</v>
      </c>
      <c r="C460" s="158">
        <v>390</v>
      </c>
    </row>
    <row r="461" spans="2:3" ht="15">
      <c r="B461" s="156" t="s">
        <v>3286</v>
      </c>
      <c r="C461" s="158">
        <v>332</v>
      </c>
    </row>
    <row r="462" spans="2:3" ht="15">
      <c r="B462" s="156" t="s">
        <v>3448</v>
      </c>
      <c r="C462" s="158">
        <v>12</v>
      </c>
    </row>
    <row r="463" spans="2:3" ht="15">
      <c r="B463" s="156" t="s">
        <v>3453</v>
      </c>
      <c r="C463" s="158">
        <v>7</v>
      </c>
    </row>
    <row r="464" spans="2:3" ht="15">
      <c r="B464" s="156" t="s">
        <v>3454</v>
      </c>
      <c r="C464" s="158">
        <v>215</v>
      </c>
    </row>
    <row r="465" spans="2:3" ht="15">
      <c r="B465" s="156" t="s">
        <v>3456</v>
      </c>
      <c r="C465" s="158">
        <v>390</v>
      </c>
    </row>
    <row r="466" spans="2:3" ht="15">
      <c r="B466" s="156" t="s">
        <v>3306</v>
      </c>
      <c r="C466" s="157">
        <v>332</v>
      </c>
    </row>
    <row r="467" spans="2:3" ht="15">
      <c r="B467" s="156" t="s">
        <v>3312</v>
      </c>
      <c r="C467" s="157">
        <v>629</v>
      </c>
    </row>
    <row r="468" spans="2:3" ht="15">
      <c r="B468" s="156" t="s">
        <v>3322</v>
      </c>
      <c r="C468" s="157">
        <v>346</v>
      </c>
    </row>
    <row r="469" spans="2:3" ht="15">
      <c r="B469" s="156" t="s">
        <v>3341</v>
      </c>
      <c r="C469" s="157">
        <v>526</v>
      </c>
    </row>
    <row r="470" spans="2:3" ht="15">
      <c r="B470" s="156" t="s">
        <v>3348</v>
      </c>
      <c r="C470" s="157">
        <v>384</v>
      </c>
    </row>
    <row r="471" spans="2:3" ht="15">
      <c r="B471" s="156" t="s">
        <v>3361</v>
      </c>
      <c r="C471" s="157">
        <v>431</v>
      </c>
    </row>
    <row r="472" spans="2:3" ht="15">
      <c r="B472" s="156" t="s">
        <v>3363</v>
      </c>
      <c r="C472" s="157">
        <v>272</v>
      </c>
    </row>
    <row r="473" spans="2:3" ht="15">
      <c r="B473" s="156" t="s">
        <v>3367</v>
      </c>
      <c r="C473" s="157">
        <v>653</v>
      </c>
    </row>
    <row r="474" spans="2:3" ht="15">
      <c r="B474" s="156" t="s">
        <v>3371</v>
      </c>
      <c r="C474" s="157">
        <v>1288</v>
      </c>
    </row>
    <row r="475" spans="2:3" ht="15">
      <c r="B475" s="156" t="s">
        <v>3376</v>
      </c>
      <c r="C475" s="157">
        <v>247</v>
      </c>
    </row>
    <row r="476" spans="2:3" ht="15">
      <c r="B476" s="156" t="s">
        <v>3378</v>
      </c>
      <c r="C476" s="157">
        <v>243</v>
      </c>
    </row>
    <row r="477" spans="2:3" ht="15">
      <c r="B477" s="156" t="s">
        <v>3382</v>
      </c>
      <c r="C477" s="157">
        <v>85</v>
      </c>
    </row>
    <row r="478" spans="2:3" ht="15">
      <c r="B478" s="156" t="s">
        <v>3461</v>
      </c>
      <c r="C478" s="157">
        <v>363</v>
      </c>
    </row>
    <row r="479" spans="2:3" ht="15">
      <c r="B479" s="156" t="s">
        <v>3397</v>
      </c>
      <c r="C479" s="157">
        <v>271</v>
      </c>
    </row>
    <row r="480" spans="2:3" ht="15">
      <c r="B480" s="156" t="s">
        <v>3399</v>
      </c>
      <c r="C480" s="157">
        <v>451</v>
      </c>
    </row>
    <row r="481" spans="2:3" ht="15">
      <c r="B481" s="156" t="s">
        <v>3401</v>
      </c>
      <c r="C481" s="157">
        <v>355</v>
      </c>
    </row>
    <row r="482" spans="2:3" ht="15">
      <c r="B482" s="156" t="s">
        <v>3462</v>
      </c>
      <c r="C482" s="157">
        <v>53</v>
      </c>
    </row>
    <row r="483" spans="2:3" ht="15">
      <c r="B483" s="156" t="s">
        <v>4069</v>
      </c>
      <c r="C483" s="157">
        <v>57</v>
      </c>
    </row>
    <row r="484" spans="2:3" ht="15">
      <c r="B484" s="156" t="s">
        <v>3438</v>
      </c>
      <c r="C484" s="157">
        <v>146</v>
      </c>
    </row>
    <row r="485" spans="2:3" ht="15">
      <c r="B485" s="156" t="s">
        <v>3442</v>
      </c>
      <c r="C485" s="157">
        <v>73</v>
      </c>
    </row>
    <row r="486" spans="2:3" ht="15">
      <c r="B486" s="156" t="s">
        <v>3445</v>
      </c>
      <c r="C486" s="157">
        <v>52</v>
      </c>
    </row>
    <row r="487" spans="2:3" ht="15">
      <c r="B487" s="156" t="s">
        <v>3446</v>
      </c>
      <c r="C487" s="157">
        <v>478</v>
      </c>
    </row>
    <row r="488" spans="2:3" ht="15">
      <c r="B488" s="156" t="s">
        <v>3453</v>
      </c>
      <c r="C488" s="157">
        <v>106</v>
      </c>
    </row>
    <row r="489" spans="2:3" ht="15">
      <c r="B489" s="156" t="s">
        <v>3455</v>
      </c>
      <c r="C489" s="157">
        <v>390</v>
      </c>
    </row>
    <row r="490" spans="2:3" ht="15">
      <c r="B490" s="156" t="s">
        <v>3469</v>
      </c>
      <c r="C490" s="157">
        <v>729</v>
      </c>
    </row>
    <row r="491" spans="2:3" ht="15">
      <c r="B491" s="156" t="s">
        <v>3477</v>
      </c>
      <c r="C491" s="157">
        <v>14</v>
      </c>
    </row>
    <row r="492" spans="2:3" ht="15">
      <c r="B492" s="156" t="s">
        <v>3480</v>
      </c>
      <c r="C492" s="157">
        <v>821</v>
      </c>
    </row>
    <row r="493" spans="2:3" ht="15">
      <c r="B493" s="156" t="s">
        <v>3485</v>
      </c>
      <c r="C493" s="157">
        <v>163</v>
      </c>
    </row>
    <row r="494" spans="2:3" ht="15">
      <c r="B494" s="156" t="s">
        <v>3493</v>
      </c>
      <c r="C494" s="157">
        <v>388</v>
      </c>
    </row>
    <row r="495" spans="2:3" ht="15">
      <c r="B495" s="156" t="s">
        <v>3505</v>
      </c>
      <c r="C495" s="157">
        <v>217</v>
      </c>
    </row>
    <row r="496" spans="2:3" ht="15">
      <c r="B496" s="156" t="s">
        <v>3512</v>
      </c>
      <c r="C496" s="157">
        <v>69</v>
      </c>
    </row>
    <row r="497" spans="2:3" ht="15">
      <c r="B497" s="156" t="s">
        <v>3515</v>
      </c>
      <c r="C497" s="157">
        <v>304</v>
      </c>
    </row>
    <row r="498" spans="2:3" ht="15">
      <c r="B498" s="156" t="s">
        <v>3518</v>
      </c>
      <c r="C498" s="157">
        <v>124</v>
      </c>
    </row>
    <row r="499" spans="2:3" ht="15">
      <c r="B499" s="156" t="s">
        <v>3521</v>
      </c>
      <c r="C499" s="157">
        <v>156</v>
      </c>
    </row>
    <row r="500" spans="2:3" ht="15">
      <c r="B500" s="156" t="s">
        <v>3523</v>
      </c>
      <c r="C500" s="157">
        <v>255</v>
      </c>
    </row>
    <row r="501" spans="2:3" ht="15">
      <c r="B501" s="156" t="s">
        <v>4070</v>
      </c>
      <c r="C501" s="157">
        <v>23</v>
      </c>
    </row>
    <row r="502" spans="2:3" ht="15">
      <c r="B502" s="156" t="s">
        <v>3541</v>
      </c>
      <c r="C502" s="157">
        <v>134</v>
      </c>
    </row>
    <row r="503" spans="2:3" ht="15">
      <c r="B503" s="156" t="s">
        <v>3549</v>
      </c>
      <c r="C503" s="157">
        <v>8</v>
      </c>
    </row>
    <row r="504" spans="2:3" ht="15">
      <c r="B504" s="156" t="s">
        <v>4071</v>
      </c>
      <c r="C504" s="157">
        <v>92</v>
      </c>
    </row>
    <row r="505" spans="2:3" ht="15">
      <c r="B505" s="156" t="s">
        <v>3562</v>
      </c>
      <c r="C505" s="157">
        <v>1</v>
      </c>
    </row>
    <row r="506" spans="2:3" ht="15">
      <c r="B506" s="156" t="s">
        <v>3568</v>
      </c>
      <c r="C506" s="157">
        <v>44</v>
      </c>
    </row>
    <row r="507" spans="2:3" ht="15">
      <c r="B507" s="156" t="s">
        <v>3569</v>
      </c>
      <c r="C507" s="157">
        <v>70</v>
      </c>
    </row>
    <row r="508" spans="2:3" ht="15">
      <c r="B508" s="156" t="s">
        <v>3577</v>
      </c>
      <c r="C508" s="157">
        <v>17</v>
      </c>
    </row>
    <row r="509" spans="2:3" ht="15">
      <c r="B509" s="156" t="s">
        <v>3648</v>
      </c>
      <c r="C509" s="157">
        <v>51</v>
      </c>
    </row>
    <row r="510" spans="2:3" ht="15">
      <c r="B510" s="156" t="s">
        <v>3635</v>
      </c>
      <c r="C510" s="157">
        <v>1</v>
      </c>
    </row>
    <row r="511" spans="2:3" ht="15">
      <c r="B511" s="156" t="s">
        <v>3499</v>
      </c>
      <c r="C511" s="158">
        <v>63</v>
      </c>
    </row>
    <row r="512" spans="2:3" ht="15">
      <c r="B512" s="156" t="s">
        <v>3549</v>
      </c>
      <c r="C512" s="158">
        <v>141</v>
      </c>
    </row>
    <row r="513" spans="2:3" ht="15">
      <c r="B513" s="156" t="s">
        <v>3551</v>
      </c>
      <c r="C513" s="158">
        <v>648</v>
      </c>
    </row>
    <row r="514" spans="2:3" ht="15">
      <c r="B514" s="156" t="s">
        <v>3557</v>
      </c>
      <c r="C514" s="158">
        <v>410</v>
      </c>
    </row>
    <row r="515" spans="2:3" ht="15">
      <c r="B515" s="156" t="s">
        <v>3561</v>
      </c>
      <c r="C515" s="158">
        <v>142</v>
      </c>
    </row>
    <row r="516" spans="2:3" ht="15">
      <c r="B516" s="156" t="s">
        <v>3562</v>
      </c>
      <c r="C516" s="158">
        <v>104</v>
      </c>
    </row>
    <row r="517" spans="2:3" ht="15">
      <c r="B517" s="156" t="s">
        <v>3564</v>
      </c>
      <c r="C517" s="158">
        <v>81</v>
      </c>
    </row>
    <row r="518" spans="2:3" ht="15">
      <c r="B518" s="156" t="s">
        <v>3568</v>
      </c>
      <c r="C518" s="158">
        <v>1199</v>
      </c>
    </row>
    <row r="519" spans="2:3" ht="15">
      <c r="B519" s="156" t="s">
        <v>3569</v>
      </c>
      <c r="C519" s="158">
        <v>130</v>
      </c>
    </row>
    <row r="520" spans="2:3" ht="15">
      <c r="B520" s="156" t="s">
        <v>3574</v>
      </c>
      <c r="C520" s="158">
        <v>30</v>
      </c>
    </row>
    <row r="521" spans="2:3" ht="15">
      <c r="B521" s="156" t="s">
        <v>3580</v>
      </c>
      <c r="C521" s="158">
        <v>560</v>
      </c>
    </row>
    <row r="522" spans="2:3" ht="15">
      <c r="B522" s="156" t="s">
        <v>3582</v>
      </c>
      <c r="C522" s="158">
        <v>497</v>
      </c>
    </row>
    <row r="523" spans="2:3" ht="15">
      <c r="B523" s="156" t="s">
        <v>3584</v>
      </c>
      <c r="C523" s="158">
        <v>100</v>
      </c>
    </row>
    <row r="524" spans="2:3" ht="15">
      <c r="B524" s="156" t="s">
        <v>3585</v>
      </c>
      <c r="C524" s="158">
        <v>19</v>
      </c>
    </row>
    <row r="525" spans="2:3" ht="15">
      <c r="B525" s="156" t="s">
        <v>3586</v>
      </c>
      <c r="C525" s="158">
        <v>346</v>
      </c>
    </row>
    <row r="526" spans="2:3" ht="15">
      <c r="B526" s="156" t="s">
        <v>3589</v>
      </c>
      <c r="C526" s="158">
        <v>25</v>
      </c>
    </row>
    <row r="527" spans="2:3" ht="15">
      <c r="B527" s="156" t="s">
        <v>3590</v>
      </c>
      <c r="C527" s="158">
        <v>917</v>
      </c>
    </row>
    <row r="528" spans="2:3" ht="15">
      <c r="B528" s="156" t="s">
        <v>3592</v>
      </c>
      <c r="C528" s="158">
        <v>123</v>
      </c>
    </row>
    <row r="529" spans="2:3" ht="15">
      <c r="B529" s="156" t="s">
        <v>3593</v>
      </c>
      <c r="C529" s="158">
        <v>6</v>
      </c>
    </row>
    <row r="530" spans="2:3" ht="15">
      <c r="B530" s="156" t="s">
        <v>3594</v>
      </c>
      <c r="C530" s="158">
        <v>539</v>
      </c>
    </row>
    <row r="531" spans="2:3" ht="15">
      <c r="B531" s="156" t="s">
        <v>3597</v>
      </c>
      <c r="C531" s="158">
        <v>48</v>
      </c>
    </row>
    <row r="532" spans="2:3" ht="15">
      <c r="B532" s="156" t="s">
        <v>3602</v>
      </c>
      <c r="C532" s="158">
        <v>860</v>
      </c>
    </row>
    <row r="533" spans="2:3" ht="15">
      <c r="B533" s="156" t="s">
        <v>3609</v>
      </c>
      <c r="C533" s="158">
        <v>201</v>
      </c>
    </row>
    <row r="534" spans="2:3" ht="15">
      <c r="B534" s="156" t="s">
        <v>3613</v>
      </c>
      <c r="C534" s="158">
        <v>109</v>
      </c>
    </row>
    <row r="535" spans="2:3" ht="15">
      <c r="B535" s="156" t="s">
        <v>3614</v>
      </c>
      <c r="C535" s="158">
        <v>1063</v>
      </c>
    </row>
    <row r="536" spans="2:3" ht="15">
      <c r="B536" s="156" t="s">
        <v>3616</v>
      </c>
      <c r="C536" s="158">
        <v>444</v>
      </c>
    </row>
    <row r="537" spans="2:3" ht="15">
      <c r="B537" s="156" t="s">
        <v>3619</v>
      </c>
      <c r="C537" s="158">
        <v>798</v>
      </c>
    </row>
    <row r="538" spans="2:3" ht="15">
      <c r="B538" s="156" t="s">
        <v>3620</v>
      </c>
      <c r="C538" s="158">
        <v>207</v>
      </c>
    </row>
    <row r="539" spans="2:3" ht="15">
      <c r="B539" s="156" t="s">
        <v>3624</v>
      </c>
      <c r="C539" s="158">
        <v>568</v>
      </c>
    </row>
    <row r="540" spans="2:3" ht="15">
      <c r="B540" s="156" t="s">
        <v>3628</v>
      </c>
      <c r="C540" s="158">
        <v>138</v>
      </c>
    </row>
    <row r="541" spans="2:3" ht="15">
      <c r="B541" s="156" t="s">
        <v>3634</v>
      </c>
      <c r="C541" s="158">
        <v>341</v>
      </c>
    </row>
    <row r="542" spans="2:3" ht="15">
      <c r="B542" s="156" t="s">
        <v>3648</v>
      </c>
      <c r="C542" s="158">
        <v>271</v>
      </c>
    </row>
    <row r="543" spans="2:3" ht="15">
      <c r="B543" s="156" t="s">
        <v>3635</v>
      </c>
      <c r="C543" s="158">
        <v>80</v>
      </c>
    </row>
    <row r="544" spans="2:3" ht="15">
      <c r="B544" s="156" t="s">
        <v>3638</v>
      </c>
      <c r="C544" s="158">
        <v>433</v>
      </c>
    </row>
    <row r="545" spans="2:3" ht="15">
      <c r="B545" s="156" t="s">
        <v>3643</v>
      </c>
      <c r="C545" s="158">
        <v>18</v>
      </c>
    </row>
    <row r="546" spans="2:3" ht="15">
      <c r="B546" s="156" t="s">
        <v>3654</v>
      </c>
      <c r="C546" s="158">
        <v>57</v>
      </c>
    </row>
    <row r="547" spans="2:3" ht="15">
      <c r="B547" s="156" t="s">
        <v>4072</v>
      </c>
      <c r="C547" s="158">
        <v>120</v>
      </c>
    </row>
    <row r="548" spans="2:3" ht="15">
      <c r="B548" s="156" t="s">
        <v>3661</v>
      </c>
      <c r="C548" s="158">
        <v>643</v>
      </c>
    </row>
    <row r="549" spans="2:3" ht="15">
      <c r="B549" s="156" t="s">
        <v>3670</v>
      </c>
      <c r="C549" s="158">
        <v>379</v>
      </c>
    </row>
    <row r="550" spans="2:3" ht="15">
      <c r="B550" s="156" t="s">
        <v>3672</v>
      </c>
      <c r="C550" s="158">
        <v>91</v>
      </c>
    </row>
    <row r="551" spans="2:3" ht="15">
      <c r="B551" s="156" t="s">
        <v>3677</v>
      </c>
      <c r="C551" s="158">
        <v>80</v>
      </c>
    </row>
    <row r="552" spans="2:3" ht="15">
      <c r="B552" s="156" t="s">
        <v>3686</v>
      </c>
      <c r="C552" s="158">
        <v>124</v>
      </c>
    </row>
    <row r="553" spans="2:3" ht="15">
      <c r="B553" s="156" t="s">
        <v>3694</v>
      </c>
      <c r="C553" s="158">
        <v>568</v>
      </c>
    </row>
    <row r="554" spans="2:3" ht="15">
      <c r="B554" s="156" t="s">
        <v>3695</v>
      </c>
      <c r="C554" s="158">
        <v>12</v>
      </c>
    </row>
    <row r="555" spans="2:3" ht="15">
      <c r="B555" s="156" t="s">
        <v>4073</v>
      </c>
      <c r="C555" s="158">
        <v>1</v>
      </c>
    </row>
    <row r="556" spans="2:3" ht="15">
      <c r="B556" s="156" t="s">
        <v>4074</v>
      </c>
      <c r="C556" s="158">
        <v>20</v>
      </c>
    </row>
    <row r="557" spans="2:3" ht="15">
      <c r="B557" s="156" t="s">
        <v>4075</v>
      </c>
      <c r="C557" s="158">
        <v>2</v>
      </c>
    </row>
    <row r="558" spans="2:3" ht="15">
      <c r="B558" s="156" t="s">
        <v>3721</v>
      </c>
      <c r="C558" s="158">
        <v>4</v>
      </c>
    </row>
    <row r="559" spans="2:3" ht="15">
      <c r="B559" s="156" t="s">
        <v>3739</v>
      </c>
      <c r="C559" s="158">
        <v>9</v>
      </c>
    </row>
    <row r="560" spans="2:3" ht="15">
      <c r="B560" s="156" t="s">
        <v>3761</v>
      </c>
      <c r="C560" s="158">
        <v>1</v>
      </c>
    </row>
    <row r="561" spans="2:3" ht="15">
      <c r="B561" s="156" t="s">
        <v>4076</v>
      </c>
      <c r="C561" s="158">
        <v>48</v>
      </c>
    </row>
    <row r="564" spans="2:3" ht="15.75">
      <c r="B564" s="312" t="s">
        <v>2459</v>
      </c>
      <c r="C564" s="145" t="s">
        <v>2455</v>
      </c>
    </row>
    <row r="565" spans="2:3" ht="15">
      <c r="B565" s="156" t="s">
        <v>2643</v>
      </c>
      <c r="C565" s="157">
        <v>3</v>
      </c>
    </row>
    <row r="566" spans="2:3" ht="15">
      <c r="B566" s="156" t="s">
        <v>2644</v>
      </c>
      <c r="C566" s="157">
        <v>2</v>
      </c>
    </row>
    <row r="567" spans="2:3" ht="15">
      <c r="B567" s="156" t="s">
        <v>2646</v>
      </c>
      <c r="C567" s="157">
        <v>3</v>
      </c>
    </row>
    <row r="568" spans="2:3" ht="15">
      <c r="B568" s="156" t="s">
        <v>2649</v>
      </c>
      <c r="C568" s="157">
        <v>3</v>
      </c>
    </row>
    <row r="569" spans="2:3" ht="15">
      <c r="B569" s="156" t="s">
        <v>2651</v>
      </c>
      <c r="C569" s="157">
        <v>5</v>
      </c>
    </row>
    <row r="570" spans="2:3" ht="15">
      <c r="B570" s="156" t="s">
        <v>2656</v>
      </c>
      <c r="C570" s="157">
        <v>4</v>
      </c>
    </row>
    <row r="571" spans="2:3" ht="15">
      <c r="B571" s="156" t="s">
        <v>2660</v>
      </c>
      <c r="C571" s="157">
        <v>2</v>
      </c>
    </row>
    <row r="572" spans="2:3" ht="15">
      <c r="B572" s="156" t="s">
        <v>2661</v>
      </c>
      <c r="C572" s="157">
        <v>1</v>
      </c>
    </row>
    <row r="573" spans="2:3" ht="15">
      <c r="B573" s="156" t="s">
        <v>2675</v>
      </c>
      <c r="C573" s="157">
        <v>3</v>
      </c>
    </row>
    <row r="574" spans="2:3" ht="15">
      <c r="B574" s="156" t="s">
        <v>2676</v>
      </c>
      <c r="C574" s="157">
        <v>1</v>
      </c>
    </row>
    <row r="575" spans="2:3" ht="15">
      <c r="B575" s="156" t="s">
        <v>2680</v>
      </c>
      <c r="C575" s="157">
        <v>3</v>
      </c>
    </row>
    <row r="576" spans="2:3" ht="15">
      <c r="B576" s="156" t="s">
        <v>2681</v>
      </c>
      <c r="C576" s="157">
        <v>1</v>
      </c>
    </row>
    <row r="577" spans="2:3" ht="15">
      <c r="B577" s="156" t="s">
        <v>2689</v>
      </c>
      <c r="C577" s="157">
        <v>3</v>
      </c>
    </row>
    <row r="578" spans="2:3" ht="15">
      <c r="B578" s="156" t="s">
        <v>2700</v>
      </c>
      <c r="C578" s="157">
        <v>6</v>
      </c>
    </row>
    <row r="579" spans="2:3" ht="15">
      <c r="B579" s="156" t="s">
        <v>2703</v>
      </c>
      <c r="C579" s="157">
        <v>6</v>
      </c>
    </row>
    <row r="580" spans="2:3" ht="15">
      <c r="B580" s="156" t="s">
        <v>2708</v>
      </c>
      <c r="C580" s="157">
        <v>3</v>
      </c>
    </row>
    <row r="581" spans="2:3" ht="15">
      <c r="B581" s="156" t="s">
        <v>2709</v>
      </c>
      <c r="C581" s="157">
        <v>1</v>
      </c>
    </row>
    <row r="582" spans="2:3" ht="15">
      <c r="B582" s="156" t="s">
        <v>2722</v>
      </c>
      <c r="C582" s="157">
        <v>3</v>
      </c>
    </row>
    <row r="583" spans="2:3" ht="15">
      <c r="B583" s="156" t="s">
        <v>2726</v>
      </c>
      <c r="C583" s="157">
        <v>4</v>
      </c>
    </row>
    <row r="584" spans="2:3" ht="15">
      <c r="B584" s="156" t="s">
        <v>2730</v>
      </c>
      <c r="C584" s="157">
        <v>7</v>
      </c>
    </row>
    <row r="585" spans="2:3" ht="15">
      <c r="B585" s="156" t="s">
        <v>2731</v>
      </c>
      <c r="C585" s="157">
        <v>5</v>
      </c>
    </row>
    <row r="586" spans="2:3" ht="15">
      <c r="B586" s="156" t="s">
        <v>2736</v>
      </c>
      <c r="C586" s="157">
        <v>9</v>
      </c>
    </row>
    <row r="587" spans="2:3" ht="15">
      <c r="B587" s="156" t="s">
        <v>2737</v>
      </c>
      <c r="C587" s="157">
        <v>1</v>
      </c>
    </row>
    <row r="588" spans="2:3" ht="15">
      <c r="B588" s="156" t="s">
        <v>2740</v>
      </c>
      <c r="C588" s="157">
        <v>4</v>
      </c>
    </row>
    <row r="589" spans="2:3" ht="15">
      <c r="B589" s="156" t="s">
        <v>2743</v>
      </c>
      <c r="C589" s="157">
        <v>1</v>
      </c>
    </row>
    <row r="590" spans="2:3" ht="15">
      <c r="B590" s="156" t="s">
        <v>2755</v>
      </c>
      <c r="C590" s="157">
        <v>2</v>
      </c>
    </row>
    <row r="591" spans="2:3" ht="15">
      <c r="B591" s="156" t="s">
        <v>4059</v>
      </c>
      <c r="C591" s="157">
        <v>1</v>
      </c>
    </row>
    <row r="592" spans="2:3" ht="15">
      <c r="B592" s="156" t="s">
        <v>2771</v>
      </c>
      <c r="C592" s="157">
        <v>4</v>
      </c>
    </row>
    <row r="593" spans="2:3" ht="15">
      <c r="B593" s="156" t="s">
        <v>3819</v>
      </c>
      <c r="C593" s="157">
        <v>1</v>
      </c>
    </row>
    <row r="594" spans="2:3" ht="15">
      <c r="B594" s="156" t="s">
        <v>2774</v>
      </c>
      <c r="C594" s="157">
        <v>5</v>
      </c>
    </row>
    <row r="595" spans="2:3" ht="15">
      <c r="B595" s="156" t="s">
        <v>3820</v>
      </c>
      <c r="C595" s="157">
        <v>1</v>
      </c>
    </row>
    <row r="596" spans="2:3" ht="15">
      <c r="B596" s="156" t="s">
        <v>2777</v>
      </c>
      <c r="C596" s="157">
        <v>4</v>
      </c>
    </row>
    <row r="597" spans="2:3" ht="15">
      <c r="B597" s="156" t="s">
        <v>2783</v>
      </c>
      <c r="C597" s="157">
        <v>6</v>
      </c>
    </row>
    <row r="598" spans="2:3" ht="15">
      <c r="B598" s="156" t="s">
        <v>2825</v>
      </c>
      <c r="C598" s="157">
        <v>5</v>
      </c>
    </row>
    <row r="599" spans="2:3" ht="15">
      <c r="B599" s="156" t="s">
        <v>2828</v>
      </c>
      <c r="C599" s="157">
        <v>3</v>
      </c>
    </row>
    <row r="600" spans="2:3" ht="15">
      <c r="B600" s="156" t="s">
        <v>4060</v>
      </c>
      <c r="C600" s="157">
        <v>12</v>
      </c>
    </row>
    <row r="601" spans="2:3" ht="15">
      <c r="B601" s="156" t="s">
        <v>2847</v>
      </c>
      <c r="C601" s="157">
        <v>5</v>
      </c>
    </row>
    <row r="602" spans="2:3" ht="15">
      <c r="B602" s="156" t="s">
        <v>2849</v>
      </c>
      <c r="C602" s="157">
        <v>1</v>
      </c>
    </row>
    <row r="603" spans="2:3" ht="15">
      <c r="B603" s="156" t="s">
        <v>2851</v>
      </c>
      <c r="C603" s="157">
        <v>3</v>
      </c>
    </row>
    <row r="604" spans="2:3" ht="15">
      <c r="B604" s="156" t="s">
        <v>2853</v>
      </c>
      <c r="C604" s="157">
        <v>4</v>
      </c>
    </row>
    <row r="605" spans="2:3" ht="15">
      <c r="B605" s="156" t="s">
        <v>3285</v>
      </c>
      <c r="C605" s="157">
        <v>1</v>
      </c>
    </row>
    <row r="606" spans="2:3" ht="15">
      <c r="B606" s="156" t="s">
        <v>2854</v>
      </c>
      <c r="C606" s="157">
        <v>5</v>
      </c>
    </row>
    <row r="607" spans="2:3" ht="15">
      <c r="B607" s="156" t="s">
        <v>2860</v>
      </c>
      <c r="C607" s="157">
        <v>6</v>
      </c>
    </row>
    <row r="608" spans="2:3" ht="15">
      <c r="B608" s="156" t="s">
        <v>2861</v>
      </c>
      <c r="C608" s="157">
        <v>4</v>
      </c>
    </row>
    <row r="609" spans="2:3" ht="15">
      <c r="B609" s="235" t="s">
        <v>4061</v>
      </c>
      <c r="C609" s="236">
        <v>6</v>
      </c>
    </row>
    <row r="610" spans="2:3" ht="15">
      <c r="B610" s="235" t="s">
        <v>2873</v>
      </c>
      <c r="C610" s="236">
        <v>233</v>
      </c>
    </row>
    <row r="611" spans="2:3" ht="15">
      <c r="B611" s="235" t="s">
        <v>2875</v>
      </c>
      <c r="C611" s="236">
        <v>162</v>
      </c>
    </row>
    <row r="612" spans="2:3" ht="15">
      <c r="B612" s="235" t="s">
        <v>2879</v>
      </c>
      <c r="C612" s="236">
        <v>290</v>
      </c>
    </row>
    <row r="613" spans="2:3" ht="15">
      <c r="B613" s="235" t="s">
        <v>2886</v>
      </c>
      <c r="C613" s="236">
        <v>489</v>
      </c>
    </row>
    <row r="614" spans="2:3" ht="15">
      <c r="B614" s="235" t="s">
        <v>2890</v>
      </c>
      <c r="C614" s="236">
        <v>3</v>
      </c>
    </row>
    <row r="615" spans="2:3" ht="15">
      <c r="B615" s="235" t="s">
        <v>2891</v>
      </c>
      <c r="C615" s="236">
        <v>847</v>
      </c>
    </row>
    <row r="616" spans="2:3" ht="15">
      <c r="B616" s="235" t="s">
        <v>2913</v>
      </c>
      <c r="C616" s="236">
        <v>194</v>
      </c>
    </row>
    <row r="617" spans="2:3" ht="15">
      <c r="B617" s="235" t="s">
        <v>2921</v>
      </c>
      <c r="C617" s="236">
        <v>22</v>
      </c>
    </row>
    <row r="618" spans="2:3" ht="15">
      <c r="B618" s="235" t="s">
        <v>2922</v>
      </c>
      <c r="C618" s="236">
        <v>156</v>
      </c>
    </row>
    <row r="619" spans="2:3" ht="15">
      <c r="B619" s="235" t="s">
        <v>2928</v>
      </c>
      <c r="C619" s="236">
        <v>400</v>
      </c>
    </row>
    <row r="620" spans="2:3" ht="15">
      <c r="B620" s="235" t="s">
        <v>2931</v>
      </c>
      <c r="C620" s="236">
        <v>532</v>
      </c>
    </row>
    <row r="621" spans="2:3" ht="15">
      <c r="B621" s="235" t="s">
        <v>2936</v>
      </c>
      <c r="C621" s="236">
        <v>40</v>
      </c>
    </row>
    <row r="622" spans="2:3" ht="15">
      <c r="B622" s="235" t="s">
        <v>2937</v>
      </c>
      <c r="C622" s="236">
        <v>348</v>
      </c>
    </row>
    <row r="623" spans="2:3" ht="15">
      <c r="B623" s="235" t="s">
        <v>2955</v>
      </c>
      <c r="C623" s="236">
        <v>394</v>
      </c>
    </row>
    <row r="624" spans="2:3" ht="15">
      <c r="B624" s="235" t="s">
        <v>2956</v>
      </c>
      <c r="C624" s="236">
        <v>203</v>
      </c>
    </row>
    <row r="625" spans="2:3" ht="15">
      <c r="B625" s="235" t="s">
        <v>2957</v>
      </c>
      <c r="C625" s="236">
        <v>347</v>
      </c>
    </row>
    <row r="626" spans="2:3" ht="15">
      <c r="B626" s="235" t="s">
        <v>2961</v>
      </c>
      <c r="C626" s="236">
        <v>668</v>
      </c>
    </row>
    <row r="627" spans="2:3" ht="15">
      <c r="B627" s="235" t="s">
        <v>2965</v>
      </c>
      <c r="C627" s="236">
        <v>625</v>
      </c>
    </row>
    <row r="628" spans="2:3" ht="15">
      <c r="B628" s="235" t="s">
        <v>2967</v>
      </c>
      <c r="C628" s="236">
        <v>532</v>
      </c>
    </row>
    <row r="629" spans="2:3" ht="15">
      <c r="B629" s="235" t="s">
        <v>2968</v>
      </c>
      <c r="C629" s="236">
        <v>19</v>
      </c>
    </row>
    <row r="630" spans="2:3" ht="15">
      <c r="B630" s="235" t="s">
        <v>2969</v>
      </c>
      <c r="C630" s="236">
        <v>24</v>
      </c>
    </row>
    <row r="631" spans="2:3" ht="15">
      <c r="B631" s="235" t="s">
        <v>2971</v>
      </c>
      <c r="C631" s="236">
        <v>24</v>
      </c>
    </row>
    <row r="632" spans="2:3" ht="15">
      <c r="B632" s="235" t="s">
        <v>2972</v>
      </c>
      <c r="C632" s="236">
        <v>1091</v>
      </c>
    </row>
    <row r="633" spans="2:3" ht="15">
      <c r="B633" s="235" t="s">
        <v>2975</v>
      </c>
      <c r="C633" s="236">
        <v>6</v>
      </c>
    </row>
    <row r="634" spans="2:3" ht="15">
      <c r="B634" s="235" t="s">
        <v>2976</v>
      </c>
      <c r="C634" s="236">
        <v>200</v>
      </c>
    </row>
    <row r="635" spans="2:3" ht="15">
      <c r="B635" s="235" t="s">
        <v>4062</v>
      </c>
      <c r="C635" s="236">
        <v>110</v>
      </c>
    </row>
    <row r="636" spans="2:3" ht="15">
      <c r="B636" s="235" t="s">
        <v>2979</v>
      </c>
      <c r="C636" s="236">
        <v>198</v>
      </c>
    </row>
    <row r="637" spans="2:3" ht="15">
      <c r="B637" s="235" t="s">
        <v>2994</v>
      </c>
      <c r="C637" s="236">
        <v>32</v>
      </c>
    </row>
    <row r="638" spans="2:3" ht="15">
      <c r="B638" s="235" t="s">
        <v>3010</v>
      </c>
      <c r="C638" s="236">
        <v>76</v>
      </c>
    </row>
    <row r="639" spans="2:3" ht="15">
      <c r="B639" s="235" t="s">
        <v>3011</v>
      </c>
      <c r="C639" s="236">
        <v>376</v>
      </c>
    </row>
    <row r="640" spans="2:3" ht="15">
      <c r="B640" s="235" t="s">
        <v>3013</v>
      </c>
      <c r="C640" s="236">
        <v>360</v>
      </c>
    </row>
    <row r="641" spans="2:3" ht="15">
      <c r="B641" s="235" t="s">
        <v>3023</v>
      </c>
      <c r="C641" s="236">
        <v>265</v>
      </c>
    </row>
    <row r="642" spans="2:3" ht="15">
      <c r="B642" s="235" t="s">
        <v>3065</v>
      </c>
      <c r="C642" s="236">
        <v>76</v>
      </c>
    </row>
    <row r="643" spans="2:3" ht="15">
      <c r="B643" s="235" t="s">
        <v>3066</v>
      </c>
      <c r="C643" s="236">
        <v>1239</v>
      </c>
    </row>
    <row r="644" spans="2:3" ht="15">
      <c r="B644" s="235" t="s">
        <v>3067</v>
      </c>
      <c r="C644" s="236">
        <v>27</v>
      </c>
    </row>
    <row r="645" spans="2:3" ht="15">
      <c r="B645" s="235" t="s">
        <v>3068</v>
      </c>
      <c r="C645" s="236">
        <v>295</v>
      </c>
    </row>
    <row r="646" spans="2:3" ht="15">
      <c r="B646" s="235" t="s">
        <v>3079</v>
      </c>
      <c r="C646" s="236">
        <v>50</v>
      </c>
    </row>
    <row r="647" spans="2:3" ht="15">
      <c r="B647" s="235" t="s">
        <v>3080</v>
      </c>
      <c r="C647" s="236">
        <v>189</v>
      </c>
    </row>
    <row r="648" spans="2:3" ht="15">
      <c r="B648" s="235" t="s">
        <v>3086</v>
      </c>
      <c r="C648" s="236">
        <v>196</v>
      </c>
    </row>
    <row r="649" spans="2:3" ht="15">
      <c r="B649" s="235" t="s">
        <v>3089</v>
      </c>
      <c r="C649" s="236">
        <v>145</v>
      </c>
    </row>
    <row r="650" spans="2:3" ht="15">
      <c r="B650" s="235" t="s">
        <v>3090</v>
      </c>
      <c r="C650" s="236">
        <v>17</v>
      </c>
    </row>
    <row r="651" spans="2:3" ht="15">
      <c r="B651" s="235" t="s">
        <v>3091</v>
      </c>
      <c r="C651" s="236">
        <v>243</v>
      </c>
    </row>
    <row r="652" spans="2:3" ht="15">
      <c r="B652" s="235" t="s">
        <v>4063</v>
      </c>
      <c r="C652" s="236">
        <v>172</v>
      </c>
    </row>
    <row r="653" spans="2:3" ht="15">
      <c r="B653" s="235" t="s">
        <v>3092</v>
      </c>
      <c r="C653" s="236">
        <v>92</v>
      </c>
    </row>
    <row r="654" spans="2:3" ht="15">
      <c r="B654" s="235" t="s">
        <v>3093</v>
      </c>
      <c r="C654" s="236">
        <v>3</v>
      </c>
    </row>
    <row r="655" spans="2:3" ht="15">
      <c r="B655" s="235" t="s">
        <v>3094</v>
      </c>
      <c r="C655" s="236">
        <v>74</v>
      </c>
    </row>
    <row r="656" spans="2:3" ht="15">
      <c r="B656" s="235" t="s">
        <v>3104</v>
      </c>
      <c r="C656" s="236">
        <v>2</v>
      </c>
    </row>
    <row r="657" spans="2:3" ht="15">
      <c r="B657" s="235" t="s">
        <v>3105</v>
      </c>
      <c r="C657" s="236">
        <v>332</v>
      </c>
    </row>
    <row r="658" spans="2:3" ht="15">
      <c r="B658" s="235" t="s">
        <v>3106</v>
      </c>
      <c r="C658" s="236">
        <v>498</v>
      </c>
    </row>
    <row r="659" spans="2:3" ht="15">
      <c r="B659" s="156" t="s">
        <v>4064</v>
      </c>
      <c r="C659" s="158">
        <v>33</v>
      </c>
    </row>
    <row r="660" spans="2:3" ht="15">
      <c r="B660" s="156" t="s">
        <v>3119</v>
      </c>
      <c r="C660" s="158">
        <v>134</v>
      </c>
    </row>
    <row r="661" spans="2:3" ht="15">
      <c r="B661" s="156" t="s">
        <v>3121</v>
      </c>
      <c r="C661" s="158">
        <v>162</v>
      </c>
    </row>
    <row r="662" spans="2:3" ht="15">
      <c r="B662" s="156" t="s">
        <v>3124</v>
      </c>
      <c r="C662" s="158">
        <v>333</v>
      </c>
    </row>
    <row r="663" spans="2:3" ht="15">
      <c r="B663" s="156" t="s">
        <v>3313</v>
      </c>
      <c r="C663" s="158">
        <v>52</v>
      </c>
    </row>
    <row r="664" spans="2:3" ht="15">
      <c r="B664" s="156" t="s">
        <v>3130</v>
      </c>
      <c r="C664" s="158">
        <v>566</v>
      </c>
    </row>
    <row r="665" spans="2:3" ht="15">
      <c r="B665" s="156" t="s">
        <v>3142</v>
      </c>
      <c r="C665" s="158">
        <v>42</v>
      </c>
    </row>
    <row r="666" spans="2:3" ht="15">
      <c r="B666" s="156" t="s">
        <v>3147</v>
      </c>
      <c r="C666" s="158">
        <v>196</v>
      </c>
    </row>
    <row r="667" spans="2:3" ht="15">
      <c r="B667" s="156" t="s">
        <v>4065</v>
      </c>
      <c r="C667" s="158">
        <v>333</v>
      </c>
    </row>
    <row r="668" spans="2:3" ht="15">
      <c r="B668" s="156" t="s">
        <v>3152</v>
      </c>
      <c r="C668" s="158">
        <v>17</v>
      </c>
    </row>
    <row r="669" spans="2:3" ht="15">
      <c r="B669" s="156" t="s">
        <v>3155</v>
      </c>
      <c r="C669" s="158">
        <v>505</v>
      </c>
    </row>
    <row r="670" spans="2:3" ht="15">
      <c r="B670" s="156" t="s">
        <v>3157</v>
      </c>
      <c r="C670" s="158">
        <v>501</v>
      </c>
    </row>
    <row r="671" spans="2:3" ht="15">
      <c r="B671" s="156" t="s">
        <v>3161</v>
      </c>
      <c r="C671" s="158">
        <v>303</v>
      </c>
    </row>
    <row r="672" spans="2:3" ht="15">
      <c r="B672" s="156" t="s">
        <v>3173</v>
      </c>
      <c r="C672" s="158">
        <v>435</v>
      </c>
    </row>
    <row r="673" spans="2:3" ht="15">
      <c r="B673" s="156" t="s">
        <v>3176</v>
      </c>
      <c r="C673" s="158">
        <v>261</v>
      </c>
    </row>
    <row r="674" spans="2:3" ht="15">
      <c r="B674" s="156" t="s">
        <v>3178</v>
      </c>
      <c r="C674" s="158">
        <v>537</v>
      </c>
    </row>
    <row r="675" spans="2:3" ht="15">
      <c r="B675" s="156" t="s">
        <v>3182</v>
      </c>
      <c r="C675" s="158">
        <v>1166</v>
      </c>
    </row>
    <row r="676" spans="2:3" ht="15">
      <c r="B676" s="156" t="s">
        <v>3183</v>
      </c>
      <c r="C676" s="158">
        <v>691</v>
      </c>
    </row>
    <row r="677" spans="2:3" ht="15">
      <c r="B677" s="156" t="s">
        <v>3187</v>
      </c>
      <c r="C677" s="158">
        <v>44</v>
      </c>
    </row>
    <row r="678" spans="2:3" ht="15">
      <c r="B678" s="156" t="s">
        <v>3188</v>
      </c>
      <c r="C678" s="158">
        <v>782</v>
      </c>
    </row>
    <row r="679" spans="2:3" ht="15">
      <c r="B679" s="156" t="s">
        <v>3190</v>
      </c>
      <c r="C679" s="158">
        <v>254</v>
      </c>
    </row>
    <row r="680" spans="2:3" ht="15">
      <c r="B680" s="156" t="s">
        <v>3383</v>
      </c>
      <c r="C680" s="158">
        <v>41</v>
      </c>
    </row>
    <row r="681" spans="2:3" ht="15">
      <c r="B681" s="156" t="s">
        <v>3193</v>
      </c>
      <c r="C681" s="158">
        <v>137</v>
      </c>
    </row>
    <row r="682" spans="2:3" ht="15">
      <c r="B682" s="156" t="s">
        <v>3206</v>
      </c>
      <c r="C682" s="158">
        <v>1</v>
      </c>
    </row>
    <row r="683" spans="2:3" ht="15">
      <c r="B683" s="156" t="s">
        <v>3213</v>
      </c>
      <c r="C683" s="158">
        <v>75</v>
      </c>
    </row>
    <row r="684" spans="2:3" ht="15">
      <c r="B684" s="156" t="s">
        <v>3222</v>
      </c>
      <c r="C684" s="158">
        <v>113</v>
      </c>
    </row>
    <row r="685" spans="2:3" ht="15">
      <c r="B685" s="156" t="s">
        <v>3227</v>
      </c>
      <c r="C685" s="158">
        <v>7</v>
      </c>
    </row>
    <row r="686" spans="2:3" ht="15">
      <c r="B686" s="156" t="s">
        <v>3230</v>
      </c>
      <c r="C686" s="158">
        <v>256</v>
      </c>
    </row>
    <row r="687" spans="2:3" ht="15">
      <c r="B687" s="156" t="s">
        <v>3435</v>
      </c>
      <c r="C687" s="158">
        <v>79</v>
      </c>
    </row>
    <row r="688" spans="2:3" ht="15">
      <c r="B688" s="156" t="s">
        <v>3263</v>
      </c>
      <c r="C688" s="158">
        <v>1036</v>
      </c>
    </row>
    <row r="689" spans="2:3" ht="15">
      <c r="B689" s="156" t="s">
        <v>3265</v>
      </c>
      <c r="C689" s="158">
        <v>294</v>
      </c>
    </row>
    <row r="690" spans="2:3" ht="15">
      <c r="B690" s="156" t="s">
        <v>3275</v>
      </c>
      <c r="C690" s="158">
        <v>64</v>
      </c>
    </row>
    <row r="691" spans="2:3" ht="15">
      <c r="B691" s="156" t="s">
        <v>3443</v>
      </c>
      <c r="C691" s="158">
        <v>31</v>
      </c>
    </row>
    <row r="692" spans="2:3" ht="15">
      <c r="B692" s="156" t="s">
        <v>3279</v>
      </c>
      <c r="C692" s="158">
        <v>108</v>
      </c>
    </row>
    <row r="693" spans="2:3" ht="15">
      <c r="B693" s="156" t="s">
        <v>3282</v>
      </c>
      <c r="C693" s="158">
        <v>121</v>
      </c>
    </row>
    <row r="694" spans="2:3" ht="15">
      <c r="B694" s="156" t="s">
        <v>3284</v>
      </c>
      <c r="C694" s="158">
        <v>187</v>
      </c>
    </row>
    <row r="695" spans="2:3" ht="15">
      <c r="B695" s="156" t="s">
        <v>3285</v>
      </c>
      <c r="C695" s="158">
        <v>429</v>
      </c>
    </row>
    <row r="696" spans="2:3" ht="15">
      <c r="B696" s="156" t="s">
        <v>3287</v>
      </c>
      <c r="C696" s="158">
        <v>130</v>
      </c>
    </row>
    <row r="697" spans="2:3" ht="15">
      <c r="B697" s="156" t="s">
        <v>3294</v>
      </c>
      <c r="C697" s="158">
        <v>214</v>
      </c>
    </row>
    <row r="698" spans="2:3" ht="15">
      <c r="B698" s="156" t="s">
        <v>3295</v>
      </c>
      <c r="C698" s="158">
        <v>389</v>
      </c>
    </row>
    <row r="699" spans="2:3" ht="15">
      <c r="B699" s="156" t="s">
        <v>4066</v>
      </c>
      <c r="C699" s="158">
        <v>34</v>
      </c>
    </row>
    <row r="700" spans="2:3" ht="15">
      <c r="B700" s="156" t="s">
        <v>3118</v>
      </c>
      <c r="C700" s="158">
        <v>134</v>
      </c>
    </row>
    <row r="701" spans="2:3" ht="15">
      <c r="B701" s="156" t="s">
        <v>3123</v>
      </c>
      <c r="C701" s="158">
        <v>333</v>
      </c>
    </row>
    <row r="702" spans="2:3" ht="15">
      <c r="B702" s="156" t="s">
        <v>3313</v>
      </c>
      <c r="C702" s="158">
        <v>699</v>
      </c>
    </row>
    <row r="703" spans="2:3" ht="15">
      <c r="B703" s="156" t="s">
        <v>3323</v>
      </c>
      <c r="C703" s="158">
        <v>1</v>
      </c>
    </row>
    <row r="704" spans="2:3" ht="15">
      <c r="B704" s="156" t="s">
        <v>3327</v>
      </c>
      <c r="C704" s="158">
        <v>200</v>
      </c>
    </row>
    <row r="705" spans="2:3" ht="15">
      <c r="B705" s="156" t="s">
        <v>4067</v>
      </c>
      <c r="C705" s="158">
        <v>61</v>
      </c>
    </row>
    <row r="706" spans="2:3" ht="15">
      <c r="B706" s="156" t="s">
        <v>4068</v>
      </c>
      <c r="C706" s="158">
        <v>51</v>
      </c>
    </row>
    <row r="707" spans="2:3" ht="15">
      <c r="B707" s="156" t="s">
        <v>3342</v>
      </c>
      <c r="C707" s="158">
        <v>277</v>
      </c>
    </row>
    <row r="708" spans="2:3" ht="15">
      <c r="B708" s="156" t="s">
        <v>3345</v>
      </c>
      <c r="C708" s="158">
        <v>434</v>
      </c>
    </row>
    <row r="709" spans="2:3" ht="15">
      <c r="B709" s="156" t="s">
        <v>3349</v>
      </c>
      <c r="C709" s="158">
        <v>298</v>
      </c>
    </row>
    <row r="710" spans="2:3" ht="15">
      <c r="B710" s="156" t="s">
        <v>3362</v>
      </c>
      <c r="C710" s="158">
        <v>432</v>
      </c>
    </row>
    <row r="711" spans="2:3" ht="15">
      <c r="B711" s="156" t="s">
        <v>3363</v>
      </c>
      <c r="C711" s="158">
        <v>151</v>
      </c>
    </row>
    <row r="712" spans="2:3" ht="15">
      <c r="B712" s="156" t="s">
        <v>3175</v>
      </c>
      <c r="C712" s="158">
        <v>253</v>
      </c>
    </row>
    <row r="713" spans="2:3" ht="15">
      <c r="B713" s="156" t="s">
        <v>3368</v>
      </c>
      <c r="C713" s="158">
        <v>653</v>
      </c>
    </row>
    <row r="714" spans="2:3" ht="15">
      <c r="B714" s="156" t="s">
        <v>3181</v>
      </c>
      <c r="C714" s="158">
        <v>965</v>
      </c>
    </row>
    <row r="715" spans="2:3" ht="15">
      <c r="B715" s="156" t="s">
        <v>3372</v>
      </c>
      <c r="C715" s="158">
        <v>869</v>
      </c>
    </row>
    <row r="716" spans="2:3" ht="15">
      <c r="B716" s="156" t="s">
        <v>3184</v>
      </c>
      <c r="C716" s="158">
        <v>5</v>
      </c>
    </row>
    <row r="717" spans="2:3" ht="15">
      <c r="B717" s="156" t="s">
        <v>3187</v>
      </c>
      <c r="C717" s="158">
        <v>1062</v>
      </c>
    </row>
    <row r="718" spans="2:3" ht="15">
      <c r="B718" s="156" t="s">
        <v>3378</v>
      </c>
      <c r="C718" s="158">
        <v>23</v>
      </c>
    </row>
    <row r="719" spans="2:3" ht="15">
      <c r="B719" s="156" t="s">
        <v>3379</v>
      </c>
      <c r="C719" s="158">
        <v>115</v>
      </c>
    </row>
    <row r="720" spans="2:3" ht="15">
      <c r="B720" s="156" t="s">
        <v>3383</v>
      </c>
      <c r="C720" s="158">
        <v>21</v>
      </c>
    </row>
    <row r="721" spans="2:3" ht="15">
      <c r="B721" s="156" t="s">
        <v>3393</v>
      </c>
      <c r="C721" s="158">
        <v>118</v>
      </c>
    </row>
    <row r="722" spans="2:3" ht="15">
      <c r="B722" s="156" t="s">
        <v>3461</v>
      </c>
      <c r="C722" s="158">
        <v>104</v>
      </c>
    </row>
    <row r="723" spans="2:3" ht="15">
      <c r="B723" s="156" t="s">
        <v>3212</v>
      </c>
      <c r="C723" s="158">
        <v>746</v>
      </c>
    </row>
    <row r="724" spans="2:3" ht="15">
      <c r="B724" s="156" t="s">
        <v>3221</v>
      </c>
      <c r="C724" s="158">
        <v>279</v>
      </c>
    </row>
    <row r="725" spans="2:3" ht="15">
      <c r="B725" s="156" t="s">
        <v>3226</v>
      </c>
      <c r="C725" s="158">
        <v>446</v>
      </c>
    </row>
    <row r="726" spans="2:3" ht="15">
      <c r="B726" s="156" t="s">
        <v>3405</v>
      </c>
      <c r="C726" s="158">
        <v>254</v>
      </c>
    </row>
    <row r="727" spans="2:3" ht="15">
      <c r="B727" s="156" t="s">
        <v>3435</v>
      </c>
      <c r="C727" s="158">
        <v>257</v>
      </c>
    </row>
    <row r="728" spans="2:3" ht="15">
      <c r="B728" s="156" t="s">
        <v>3462</v>
      </c>
      <c r="C728" s="158">
        <v>2</v>
      </c>
    </row>
    <row r="729" spans="2:3" ht="15">
      <c r="B729" s="156" t="s">
        <v>3264</v>
      </c>
      <c r="C729" s="158">
        <v>263</v>
      </c>
    </row>
    <row r="730" spans="2:3" ht="15">
      <c r="B730" s="156" t="s">
        <v>3437</v>
      </c>
      <c r="C730" s="158">
        <v>13</v>
      </c>
    </row>
    <row r="731" spans="2:3" ht="15">
      <c r="B731" s="156" t="s">
        <v>4069</v>
      </c>
      <c r="C731" s="158">
        <v>2</v>
      </c>
    </row>
    <row r="732" spans="2:3" ht="15">
      <c r="B732" s="156" t="s">
        <v>3274</v>
      </c>
      <c r="C732" s="158">
        <v>213</v>
      </c>
    </row>
    <row r="733" spans="2:3" ht="15">
      <c r="B733" s="156" t="s">
        <v>3443</v>
      </c>
      <c r="C733" s="158">
        <v>41</v>
      </c>
    </row>
    <row r="734" spans="2:3" ht="15">
      <c r="B734" s="156" t="s">
        <v>3444</v>
      </c>
      <c r="C734" s="158">
        <v>2</v>
      </c>
    </row>
    <row r="735" spans="2:3" ht="15">
      <c r="B735" s="156" t="s">
        <v>3281</v>
      </c>
      <c r="C735" s="158">
        <v>119</v>
      </c>
    </row>
    <row r="736" spans="2:3" ht="15">
      <c r="B736" s="156" t="s">
        <v>3445</v>
      </c>
      <c r="C736" s="158">
        <v>5</v>
      </c>
    </row>
    <row r="737" spans="2:3" ht="15">
      <c r="B737" s="156" t="s">
        <v>3283</v>
      </c>
      <c r="C737" s="158">
        <v>569</v>
      </c>
    </row>
    <row r="738" spans="2:3" ht="15">
      <c r="B738" s="156" t="s">
        <v>3447</v>
      </c>
      <c r="C738" s="158">
        <v>390</v>
      </c>
    </row>
    <row r="739" spans="2:3" ht="15">
      <c r="B739" s="156" t="s">
        <v>3286</v>
      </c>
      <c r="C739" s="158">
        <v>332</v>
      </c>
    </row>
    <row r="740" spans="2:3" ht="15">
      <c r="B740" s="156" t="s">
        <v>3448</v>
      </c>
      <c r="C740" s="158">
        <v>12</v>
      </c>
    </row>
    <row r="741" spans="2:3" ht="15">
      <c r="B741" s="156" t="s">
        <v>3453</v>
      </c>
      <c r="C741" s="158">
        <v>7</v>
      </c>
    </row>
    <row r="742" spans="2:3" ht="15">
      <c r="B742" s="156" t="s">
        <v>3454</v>
      </c>
      <c r="C742" s="158">
        <v>215</v>
      </c>
    </row>
    <row r="743" spans="2:3" ht="15">
      <c r="B743" s="156" t="s">
        <v>3456</v>
      </c>
      <c r="C743" s="158">
        <v>390</v>
      </c>
    </row>
    <row r="744" spans="2:3" ht="15">
      <c r="B744" s="156" t="s">
        <v>3306</v>
      </c>
      <c r="C744" s="157">
        <v>332</v>
      </c>
    </row>
    <row r="745" spans="2:3" ht="15">
      <c r="B745" s="156" t="s">
        <v>3312</v>
      </c>
      <c r="C745" s="157">
        <v>629</v>
      </c>
    </row>
    <row r="746" spans="2:3" ht="15">
      <c r="B746" s="156" t="s">
        <v>3322</v>
      </c>
      <c r="C746" s="157">
        <v>346</v>
      </c>
    </row>
    <row r="747" spans="2:3" ht="15">
      <c r="B747" s="156" t="s">
        <v>3341</v>
      </c>
      <c r="C747" s="157">
        <v>526</v>
      </c>
    </row>
    <row r="748" spans="2:3" ht="15">
      <c r="B748" s="156" t="s">
        <v>3348</v>
      </c>
      <c r="C748" s="157">
        <v>384</v>
      </c>
    </row>
    <row r="749" spans="2:3" ht="15">
      <c r="B749" s="156" t="s">
        <v>3361</v>
      </c>
      <c r="C749" s="157">
        <v>431</v>
      </c>
    </row>
    <row r="750" spans="2:3" ht="15">
      <c r="B750" s="156" t="s">
        <v>3363</v>
      </c>
      <c r="C750" s="157">
        <v>272</v>
      </c>
    </row>
    <row r="751" spans="2:3" ht="15">
      <c r="B751" s="156" t="s">
        <v>3367</v>
      </c>
      <c r="C751" s="157">
        <v>653</v>
      </c>
    </row>
    <row r="752" spans="2:3" ht="15">
      <c r="B752" s="156" t="s">
        <v>3371</v>
      </c>
      <c r="C752" s="157">
        <v>1288</v>
      </c>
    </row>
    <row r="753" spans="2:3" ht="15">
      <c r="B753" s="156" t="s">
        <v>3376</v>
      </c>
      <c r="C753" s="157">
        <v>247</v>
      </c>
    </row>
    <row r="754" spans="2:3" ht="15">
      <c r="B754" s="156" t="s">
        <v>3378</v>
      </c>
      <c r="C754" s="157">
        <v>243</v>
      </c>
    </row>
    <row r="755" spans="2:3" ht="15">
      <c r="B755" s="156" t="s">
        <v>3382</v>
      </c>
      <c r="C755" s="157">
        <v>85</v>
      </c>
    </row>
    <row r="756" spans="2:3" ht="15">
      <c r="B756" s="156" t="s">
        <v>3461</v>
      </c>
      <c r="C756" s="157">
        <v>363</v>
      </c>
    </row>
    <row r="757" spans="2:3" ht="15">
      <c r="B757" s="156" t="s">
        <v>3397</v>
      </c>
      <c r="C757" s="157">
        <v>271</v>
      </c>
    </row>
    <row r="758" spans="2:3" ht="15">
      <c r="B758" s="156" t="s">
        <v>3399</v>
      </c>
      <c r="C758" s="157">
        <v>451</v>
      </c>
    </row>
    <row r="759" spans="2:3" ht="15">
      <c r="B759" s="156" t="s">
        <v>3401</v>
      </c>
      <c r="C759" s="157">
        <v>355</v>
      </c>
    </row>
    <row r="760" spans="2:3" ht="15">
      <c r="B760" s="156" t="s">
        <v>3462</v>
      </c>
      <c r="C760" s="157">
        <v>53</v>
      </c>
    </row>
    <row r="761" spans="2:3" ht="15">
      <c r="B761" s="156" t="s">
        <v>4069</v>
      </c>
      <c r="C761" s="157">
        <v>57</v>
      </c>
    </row>
    <row r="762" spans="2:3" ht="15">
      <c r="B762" s="156" t="s">
        <v>3438</v>
      </c>
      <c r="C762" s="157">
        <v>146</v>
      </c>
    </row>
    <row r="763" spans="2:3" ht="15">
      <c r="B763" s="156" t="s">
        <v>3442</v>
      </c>
      <c r="C763" s="157">
        <v>73</v>
      </c>
    </row>
    <row r="764" spans="2:3" ht="15">
      <c r="B764" s="156" t="s">
        <v>3445</v>
      </c>
      <c r="C764" s="157">
        <v>52</v>
      </c>
    </row>
    <row r="765" spans="2:3" ht="15">
      <c r="B765" s="156" t="s">
        <v>3446</v>
      </c>
      <c r="C765" s="157">
        <v>478</v>
      </c>
    </row>
    <row r="766" spans="2:3" ht="15">
      <c r="B766" s="156" t="s">
        <v>3453</v>
      </c>
      <c r="C766" s="157">
        <v>106</v>
      </c>
    </row>
    <row r="767" spans="2:3" ht="15">
      <c r="B767" s="156" t="s">
        <v>3455</v>
      </c>
      <c r="C767" s="157">
        <v>390</v>
      </c>
    </row>
    <row r="768" spans="2:3" ht="15">
      <c r="B768" s="156" t="s">
        <v>3469</v>
      </c>
      <c r="C768" s="157">
        <v>729</v>
      </c>
    </row>
    <row r="769" spans="2:3" ht="15">
      <c r="B769" s="156" t="s">
        <v>3477</v>
      </c>
      <c r="C769" s="157">
        <v>14</v>
      </c>
    </row>
    <row r="770" spans="2:3" ht="15">
      <c r="B770" s="156" t="s">
        <v>3480</v>
      </c>
      <c r="C770" s="157">
        <v>821</v>
      </c>
    </row>
    <row r="771" spans="2:3" ht="15">
      <c r="B771" s="156" t="s">
        <v>3485</v>
      </c>
      <c r="C771" s="157">
        <v>163</v>
      </c>
    </row>
    <row r="772" spans="2:3" ht="15">
      <c r="B772" s="156" t="s">
        <v>3493</v>
      </c>
      <c r="C772" s="157">
        <v>388</v>
      </c>
    </row>
    <row r="773" spans="2:3" ht="15">
      <c r="B773" s="156" t="s">
        <v>3505</v>
      </c>
      <c r="C773" s="157">
        <v>217</v>
      </c>
    </row>
    <row r="774" spans="2:3" ht="15">
      <c r="B774" s="156" t="s">
        <v>3512</v>
      </c>
      <c r="C774" s="157">
        <v>69</v>
      </c>
    </row>
    <row r="775" spans="2:3" ht="15">
      <c r="B775" s="156" t="s">
        <v>3515</v>
      </c>
      <c r="C775" s="157">
        <v>304</v>
      </c>
    </row>
    <row r="776" spans="2:3" ht="15">
      <c r="B776" s="156" t="s">
        <v>3518</v>
      </c>
      <c r="C776" s="157">
        <v>124</v>
      </c>
    </row>
    <row r="777" spans="2:3" ht="15">
      <c r="B777" s="156" t="s">
        <v>3521</v>
      </c>
      <c r="C777" s="157">
        <v>156</v>
      </c>
    </row>
    <row r="778" spans="2:3" ht="15">
      <c r="B778" s="156" t="s">
        <v>3523</v>
      </c>
      <c r="C778" s="157">
        <v>255</v>
      </c>
    </row>
    <row r="779" spans="2:3" ht="15">
      <c r="B779" s="156" t="s">
        <v>4070</v>
      </c>
      <c r="C779" s="157">
        <v>23</v>
      </c>
    </row>
    <row r="780" spans="2:3" ht="15">
      <c r="B780" s="156" t="s">
        <v>3541</v>
      </c>
      <c r="C780" s="157">
        <v>134</v>
      </c>
    </row>
    <row r="781" spans="2:3" ht="15">
      <c r="B781" s="156" t="s">
        <v>3549</v>
      </c>
      <c r="C781" s="157">
        <v>8</v>
      </c>
    </row>
    <row r="782" spans="2:3" ht="15">
      <c r="B782" s="156" t="s">
        <v>4071</v>
      </c>
      <c r="C782" s="157">
        <v>92</v>
      </c>
    </row>
    <row r="783" spans="2:3" ht="15">
      <c r="B783" s="156" t="s">
        <v>3562</v>
      </c>
      <c r="C783" s="157">
        <v>1</v>
      </c>
    </row>
    <row r="784" spans="2:3" ht="15">
      <c r="B784" s="156" t="s">
        <v>3568</v>
      </c>
      <c r="C784" s="157">
        <v>44</v>
      </c>
    </row>
    <row r="785" spans="2:3" ht="15">
      <c r="B785" s="156" t="s">
        <v>3569</v>
      </c>
      <c r="C785" s="157">
        <v>70</v>
      </c>
    </row>
    <row r="786" spans="2:3" ht="15">
      <c r="B786" s="156" t="s">
        <v>3577</v>
      </c>
      <c r="C786" s="157">
        <v>17</v>
      </c>
    </row>
    <row r="787" spans="2:3" ht="15">
      <c r="B787" s="156" t="s">
        <v>3648</v>
      </c>
      <c r="C787" s="157">
        <v>51</v>
      </c>
    </row>
    <row r="788" spans="2:3" ht="15">
      <c r="B788" s="156" t="s">
        <v>3635</v>
      </c>
      <c r="C788" s="157">
        <v>1</v>
      </c>
    </row>
    <row r="789" spans="2:3" ht="15">
      <c r="B789" s="156" t="s">
        <v>3499</v>
      </c>
      <c r="C789" s="158">
        <v>63</v>
      </c>
    </row>
    <row r="790" spans="2:3" ht="15">
      <c r="B790" s="156" t="s">
        <v>3549</v>
      </c>
      <c r="C790" s="158">
        <v>141</v>
      </c>
    </row>
    <row r="791" spans="2:3" ht="15">
      <c r="B791" s="156" t="s">
        <v>3551</v>
      </c>
      <c r="C791" s="158">
        <v>648</v>
      </c>
    </row>
    <row r="792" spans="2:3" ht="15">
      <c r="B792" s="156" t="s">
        <v>3557</v>
      </c>
      <c r="C792" s="158">
        <v>410</v>
      </c>
    </row>
    <row r="793" spans="2:3" ht="15">
      <c r="B793" s="156" t="s">
        <v>3561</v>
      </c>
      <c r="C793" s="158">
        <v>142</v>
      </c>
    </row>
    <row r="794" spans="2:3" ht="15">
      <c r="B794" s="156" t="s">
        <v>3562</v>
      </c>
      <c r="C794" s="158">
        <v>104</v>
      </c>
    </row>
    <row r="795" spans="2:3" ht="15">
      <c r="B795" s="156" t="s">
        <v>3564</v>
      </c>
      <c r="C795" s="158">
        <v>81</v>
      </c>
    </row>
    <row r="796" spans="2:3" ht="15">
      <c r="B796" s="156" t="s">
        <v>3568</v>
      </c>
      <c r="C796" s="158">
        <v>1199</v>
      </c>
    </row>
    <row r="797" spans="2:3" ht="15">
      <c r="B797" s="156" t="s">
        <v>3569</v>
      </c>
      <c r="C797" s="158">
        <v>130</v>
      </c>
    </row>
    <row r="798" spans="2:3" ht="15">
      <c r="B798" s="156" t="s">
        <v>3574</v>
      </c>
      <c r="C798" s="158">
        <v>30</v>
      </c>
    </row>
    <row r="799" spans="2:3" ht="15">
      <c r="B799" s="156" t="s">
        <v>3580</v>
      </c>
      <c r="C799" s="158">
        <v>560</v>
      </c>
    </row>
    <row r="800" spans="2:3" ht="15">
      <c r="B800" s="156" t="s">
        <v>3582</v>
      </c>
      <c r="C800" s="158">
        <v>497</v>
      </c>
    </row>
    <row r="801" spans="2:3" ht="15">
      <c r="B801" s="156" t="s">
        <v>3584</v>
      </c>
      <c r="C801" s="158">
        <v>100</v>
      </c>
    </row>
    <row r="802" spans="2:3" ht="15">
      <c r="B802" s="156" t="s">
        <v>3585</v>
      </c>
      <c r="C802" s="158">
        <v>19</v>
      </c>
    </row>
    <row r="803" spans="2:3" ht="15">
      <c r="B803" s="156" t="s">
        <v>3586</v>
      </c>
      <c r="C803" s="158">
        <v>346</v>
      </c>
    </row>
    <row r="804" spans="2:3" ht="15">
      <c r="B804" s="156" t="s">
        <v>3589</v>
      </c>
      <c r="C804" s="158">
        <v>25</v>
      </c>
    </row>
    <row r="805" spans="2:3" ht="15">
      <c r="B805" s="156" t="s">
        <v>3590</v>
      </c>
      <c r="C805" s="158">
        <v>917</v>
      </c>
    </row>
    <row r="806" spans="2:3" ht="15">
      <c r="B806" s="156" t="s">
        <v>3592</v>
      </c>
      <c r="C806" s="158">
        <v>123</v>
      </c>
    </row>
    <row r="807" spans="2:3" ht="15">
      <c r="B807" s="156" t="s">
        <v>3593</v>
      </c>
      <c r="C807" s="158">
        <v>6</v>
      </c>
    </row>
    <row r="808" spans="2:3" ht="15">
      <c r="B808" s="156" t="s">
        <v>3594</v>
      </c>
      <c r="C808" s="158">
        <v>539</v>
      </c>
    </row>
    <row r="809" spans="2:3" ht="15">
      <c r="B809" s="156" t="s">
        <v>3597</v>
      </c>
      <c r="C809" s="158">
        <v>48</v>
      </c>
    </row>
    <row r="810" spans="2:3" ht="15">
      <c r="B810" s="156" t="s">
        <v>3602</v>
      </c>
      <c r="C810" s="158">
        <v>860</v>
      </c>
    </row>
    <row r="811" spans="2:3" ht="15">
      <c r="B811" s="156" t="s">
        <v>3609</v>
      </c>
      <c r="C811" s="158">
        <v>201</v>
      </c>
    </row>
    <row r="812" spans="2:3" ht="15">
      <c r="B812" s="156" t="s">
        <v>3613</v>
      </c>
      <c r="C812" s="158">
        <v>109</v>
      </c>
    </row>
    <row r="813" spans="2:3" ht="15">
      <c r="B813" s="156" t="s">
        <v>3614</v>
      </c>
      <c r="C813" s="158">
        <v>1063</v>
      </c>
    </row>
    <row r="814" spans="2:3" ht="15">
      <c r="B814" s="156" t="s">
        <v>3616</v>
      </c>
      <c r="C814" s="158">
        <v>444</v>
      </c>
    </row>
    <row r="815" spans="2:3" ht="15">
      <c r="B815" s="156" t="s">
        <v>3619</v>
      </c>
      <c r="C815" s="158">
        <v>798</v>
      </c>
    </row>
    <row r="816" spans="2:3" ht="15">
      <c r="B816" s="156" t="s">
        <v>3620</v>
      </c>
      <c r="C816" s="158">
        <v>207</v>
      </c>
    </row>
    <row r="817" spans="2:3" ht="15">
      <c r="B817" s="156" t="s">
        <v>3624</v>
      </c>
      <c r="C817" s="158">
        <v>568</v>
      </c>
    </row>
    <row r="818" spans="2:3" ht="15">
      <c r="B818" s="156" t="s">
        <v>3628</v>
      </c>
      <c r="C818" s="158">
        <v>138</v>
      </c>
    </row>
    <row r="819" spans="2:3" ht="15">
      <c r="B819" s="156" t="s">
        <v>3634</v>
      </c>
      <c r="C819" s="158">
        <v>341</v>
      </c>
    </row>
    <row r="820" spans="2:3" ht="15">
      <c r="B820" s="156" t="s">
        <v>3648</v>
      </c>
      <c r="C820" s="158">
        <v>271</v>
      </c>
    </row>
    <row r="821" spans="2:3" ht="15">
      <c r="B821" s="156" t="s">
        <v>3635</v>
      </c>
      <c r="C821" s="158">
        <v>80</v>
      </c>
    </row>
    <row r="822" spans="2:3" ht="15">
      <c r="B822" s="156" t="s">
        <v>3638</v>
      </c>
      <c r="C822" s="158">
        <v>433</v>
      </c>
    </row>
    <row r="823" spans="2:3" ht="15">
      <c r="B823" s="156" t="s">
        <v>3643</v>
      </c>
      <c r="C823" s="158">
        <v>18</v>
      </c>
    </row>
    <row r="824" spans="2:3" ht="15">
      <c r="B824" s="156" t="s">
        <v>3654</v>
      </c>
      <c r="C824" s="158">
        <v>57</v>
      </c>
    </row>
    <row r="825" spans="2:3" ht="15">
      <c r="B825" s="156" t="s">
        <v>4072</v>
      </c>
      <c r="C825" s="158">
        <v>120</v>
      </c>
    </row>
    <row r="826" spans="2:3" ht="15">
      <c r="B826" s="156" t="s">
        <v>3661</v>
      </c>
      <c r="C826" s="158">
        <v>643</v>
      </c>
    </row>
    <row r="827" spans="2:3" ht="15">
      <c r="B827" s="156" t="s">
        <v>3670</v>
      </c>
      <c r="C827" s="158">
        <v>379</v>
      </c>
    </row>
    <row r="828" spans="2:3" ht="15">
      <c r="B828" s="156" t="s">
        <v>3672</v>
      </c>
      <c r="C828" s="158">
        <v>91</v>
      </c>
    </row>
    <row r="829" spans="2:3" ht="15">
      <c r="B829" s="156" t="s">
        <v>3677</v>
      </c>
      <c r="C829" s="158">
        <v>80</v>
      </c>
    </row>
    <row r="830" spans="2:3" ht="15">
      <c r="B830" s="156" t="s">
        <v>3686</v>
      </c>
      <c r="C830" s="158">
        <v>124</v>
      </c>
    </row>
    <row r="831" spans="2:3" ht="15">
      <c r="B831" s="156" t="s">
        <v>3694</v>
      </c>
      <c r="C831" s="158">
        <v>568</v>
      </c>
    </row>
    <row r="832" spans="2:3" ht="15">
      <c r="B832" s="156" t="s">
        <v>3695</v>
      </c>
      <c r="C832" s="158">
        <v>12</v>
      </c>
    </row>
    <row r="833" spans="2:3" ht="15">
      <c r="B833" s="156" t="s">
        <v>4073</v>
      </c>
      <c r="C833" s="158">
        <v>1</v>
      </c>
    </row>
    <row r="834" spans="2:3" ht="15">
      <c r="B834" s="156" t="s">
        <v>4074</v>
      </c>
      <c r="C834" s="158">
        <v>20</v>
      </c>
    </row>
    <row r="835" spans="2:3" ht="15">
      <c r="B835" s="156" t="s">
        <v>4075</v>
      </c>
      <c r="C835" s="158">
        <v>2</v>
      </c>
    </row>
    <row r="836" spans="2:3" ht="15">
      <c r="B836" s="156" t="s">
        <v>3721</v>
      </c>
      <c r="C836" s="158">
        <v>4</v>
      </c>
    </row>
    <row r="837" spans="2:3" ht="15">
      <c r="B837" s="156" t="s">
        <v>3739</v>
      </c>
      <c r="C837" s="158">
        <v>9</v>
      </c>
    </row>
    <row r="838" spans="2:3" ht="15">
      <c r="B838" s="156" t="s">
        <v>3761</v>
      </c>
      <c r="C838" s="158">
        <v>1</v>
      </c>
    </row>
    <row r="839" spans="2:3" ht="15">
      <c r="B839" s="156" t="s">
        <v>4076</v>
      </c>
      <c r="C839" s="158">
        <v>48</v>
      </c>
    </row>
    <row r="842" spans="2:3" ht="15.75">
      <c r="B842" s="283" t="s">
        <v>2460</v>
      </c>
      <c r="C842" s="284" t="s">
        <v>2461</v>
      </c>
    </row>
    <row r="843" spans="2:3" ht="15">
      <c r="B843" s="156" t="s">
        <v>2643</v>
      </c>
      <c r="C843" s="160">
        <v>292334478.93000001</v>
      </c>
    </row>
    <row r="844" spans="2:3" ht="15">
      <c r="B844" s="156" t="s">
        <v>2644</v>
      </c>
      <c r="C844" s="160">
        <v>31599862.530000001</v>
      </c>
    </row>
    <row r="845" spans="2:3" ht="15">
      <c r="B845" s="156" t="s">
        <v>2646</v>
      </c>
      <c r="C845" s="160">
        <v>352680894.38</v>
      </c>
    </row>
    <row r="846" spans="2:3" ht="15">
      <c r="B846" s="156" t="s">
        <v>2649</v>
      </c>
      <c r="C846" s="160">
        <v>234002011.65000001</v>
      </c>
    </row>
    <row r="847" spans="2:3" ht="15">
      <c r="B847" s="156" t="s">
        <v>2651</v>
      </c>
      <c r="C847" s="160">
        <v>36222787.620000005</v>
      </c>
    </row>
    <row r="848" spans="2:3" ht="15">
      <c r="B848" s="156" t="s">
        <v>2656</v>
      </c>
      <c r="C848" s="160">
        <v>498274232.54000008</v>
      </c>
    </row>
    <row r="849" spans="2:3" ht="15">
      <c r="B849" s="156" t="s">
        <v>2660</v>
      </c>
      <c r="C849" s="160">
        <v>490834071.83999997</v>
      </c>
    </row>
    <row r="850" spans="2:3" ht="15">
      <c r="B850" s="156" t="s">
        <v>2661</v>
      </c>
      <c r="C850" s="160">
        <v>50183703.359999999</v>
      </c>
    </row>
    <row r="851" spans="2:3" ht="15">
      <c r="B851" s="156" t="s">
        <v>2675</v>
      </c>
      <c r="C851" s="160">
        <v>56813371.359999999</v>
      </c>
    </row>
    <row r="852" spans="2:3" ht="15">
      <c r="B852" s="156" t="s">
        <v>2676</v>
      </c>
      <c r="C852" s="160">
        <v>56131561.109999999</v>
      </c>
    </row>
    <row r="853" spans="2:3" ht="15">
      <c r="B853" s="156" t="s">
        <v>2680</v>
      </c>
      <c r="C853" s="160">
        <v>126530906.75999999</v>
      </c>
    </row>
    <row r="854" spans="2:3" ht="15">
      <c r="B854" s="156" t="s">
        <v>2681</v>
      </c>
      <c r="C854" s="160">
        <v>2650050</v>
      </c>
    </row>
    <row r="855" spans="2:3" ht="15">
      <c r="B855" s="156" t="s">
        <v>2689</v>
      </c>
      <c r="C855" s="160">
        <v>104148753.28</v>
      </c>
    </row>
    <row r="856" spans="2:3" ht="15">
      <c r="B856" s="156" t="s">
        <v>2700</v>
      </c>
      <c r="C856" s="160">
        <v>233310445.75999999</v>
      </c>
    </row>
    <row r="857" spans="2:3" ht="15">
      <c r="B857" s="156" t="s">
        <v>2703</v>
      </c>
      <c r="C857" s="160">
        <v>568115704.70000005</v>
      </c>
    </row>
    <row r="858" spans="2:3" ht="15">
      <c r="B858" s="156" t="s">
        <v>2708</v>
      </c>
      <c r="C858" s="160">
        <v>292275387.84999996</v>
      </c>
    </row>
    <row r="859" spans="2:3" ht="15">
      <c r="B859" s="156" t="s">
        <v>2709</v>
      </c>
      <c r="C859" s="160">
        <v>30085054.719999999</v>
      </c>
    </row>
    <row r="860" spans="2:3" ht="15">
      <c r="B860" s="156" t="s">
        <v>2722</v>
      </c>
      <c r="C860" s="160">
        <v>523459478.06</v>
      </c>
    </row>
    <row r="861" spans="2:3" ht="15">
      <c r="B861" s="156" t="s">
        <v>2726</v>
      </c>
      <c r="C861" s="160">
        <v>502571414.79999995</v>
      </c>
    </row>
    <row r="862" spans="2:3" ht="15">
      <c r="B862" s="156" t="s">
        <v>2730</v>
      </c>
      <c r="C862" s="160">
        <v>840200376.89999998</v>
      </c>
    </row>
    <row r="863" spans="2:3" ht="15">
      <c r="B863" s="156" t="s">
        <v>2731</v>
      </c>
      <c r="C863" s="160">
        <v>235562654.39999998</v>
      </c>
    </row>
    <row r="864" spans="2:3" ht="15">
      <c r="B864" s="156" t="s">
        <v>2736</v>
      </c>
      <c r="C864" s="160">
        <v>721783118.27999997</v>
      </c>
    </row>
    <row r="865" spans="2:3" ht="15">
      <c r="B865" s="156" t="s">
        <v>2737</v>
      </c>
      <c r="C865" s="160">
        <v>14881214.699999999</v>
      </c>
    </row>
    <row r="866" spans="2:3" ht="15">
      <c r="B866" s="156" t="s">
        <v>2740</v>
      </c>
      <c r="C866" s="160">
        <v>172555515.44999999</v>
      </c>
    </row>
    <row r="867" spans="2:3" ht="15">
      <c r="B867" s="156" t="s">
        <v>2743</v>
      </c>
      <c r="C867" s="160">
        <v>30312975</v>
      </c>
    </row>
    <row r="868" spans="2:3" ht="15">
      <c r="B868" s="156" t="s">
        <v>2755</v>
      </c>
      <c r="C868" s="160">
        <v>310573428.18000001</v>
      </c>
    </row>
    <row r="869" spans="2:3" ht="15">
      <c r="B869" s="156" t="s">
        <v>4059</v>
      </c>
      <c r="C869" s="160">
        <v>29718824.940000001</v>
      </c>
    </row>
    <row r="870" spans="2:3" ht="15">
      <c r="B870" s="156" t="s">
        <v>2771</v>
      </c>
      <c r="C870" s="160">
        <v>281555821.35000002</v>
      </c>
    </row>
    <row r="871" spans="2:3" ht="15">
      <c r="B871" s="156" t="s">
        <v>3819</v>
      </c>
      <c r="C871" s="160">
        <v>29812024.43</v>
      </c>
    </row>
    <row r="872" spans="2:3" ht="15">
      <c r="B872" s="156" t="s">
        <v>2774</v>
      </c>
      <c r="C872" s="160">
        <v>253946248.72</v>
      </c>
    </row>
    <row r="873" spans="2:3" ht="15">
      <c r="B873" s="156" t="s">
        <v>3820</v>
      </c>
      <c r="C873" s="160">
        <v>29444593.73</v>
      </c>
    </row>
    <row r="874" spans="2:3" ht="15">
      <c r="B874" s="156" t="s">
        <v>2777</v>
      </c>
      <c r="C874" s="160">
        <v>146215752.97000003</v>
      </c>
    </row>
    <row r="875" spans="2:3" ht="15">
      <c r="B875" s="156" t="s">
        <v>2783</v>
      </c>
      <c r="C875" s="160">
        <v>284497132</v>
      </c>
    </row>
    <row r="876" spans="2:3" ht="15">
      <c r="B876" s="156" t="s">
        <v>2825</v>
      </c>
      <c r="C876" s="160">
        <v>752065518.45000005</v>
      </c>
    </row>
    <row r="877" spans="2:3" ht="15">
      <c r="B877" s="156" t="s">
        <v>2828</v>
      </c>
      <c r="C877" s="160">
        <v>201247801.58000001</v>
      </c>
    </row>
    <row r="878" spans="2:3" ht="15">
      <c r="B878" s="156" t="s">
        <v>4060</v>
      </c>
      <c r="C878" s="160">
        <v>424792233.25</v>
      </c>
    </row>
    <row r="879" spans="2:3" ht="15">
      <c r="B879" s="156" t="s">
        <v>2847</v>
      </c>
      <c r="C879" s="160">
        <v>223382512.40000001</v>
      </c>
    </row>
    <row r="880" spans="2:3" ht="15">
      <c r="B880" s="156" t="s">
        <v>2849</v>
      </c>
      <c r="C880" s="160">
        <v>483815982.82999998</v>
      </c>
    </row>
    <row r="881" spans="2:3" ht="15">
      <c r="B881" s="156" t="s">
        <v>2851</v>
      </c>
      <c r="C881" s="160">
        <v>502551525.13999999</v>
      </c>
    </row>
    <row r="882" spans="2:3" ht="15">
      <c r="B882" s="156" t="s">
        <v>2853</v>
      </c>
      <c r="C882" s="160">
        <v>667250227.33999991</v>
      </c>
    </row>
    <row r="883" spans="2:3" ht="15">
      <c r="B883" s="156" t="s">
        <v>3285</v>
      </c>
      <c r="C883" s="160">
        <v>29896934.760000002</v>
      </c>
    </row>
    <row r="884" spans="2:3" ht="15">
      <c r="B884" s="156" t="s">
        <v>2854</v>
      </c>
      <c r="C884" s="160">
        <v>85649429.100000009</v>
      </c>
    </row>
    <row r="885" spans="2:3" ht="15">
      <c r="B885" s="156" t="s">
        <v>2860</v>
      </c>
      <c r="C885" s="160">
        <v>471590329.66000003</v>
      </c>
    </row>
    <row r="886" spans="2:3" ht="15">
      <c r="B886" s="156" t="s">
        <v>2861</v>
      </c>
      <c r="C886" s="160">
        <v>478790735.40999997</v>
      </c>
    </row>
    <row r="887" spans="2:3" ht="15">
      <c r="B887" s="156" t="s">
        <v>4061</v>
      </c>
      <c r="C887" s="160">
        <v>6646875</v>
      </c>
    </row>
    <row r="888" spans="2:3" ht="15">
      <c r="B888" s="156" t="s">
        <v>2873</v>
      </c>
      <c r="C888" s="160">
        <v>255788198.47</v>
      </c>
    </row>
    <row r="889" spans="2:3" ht="15">
      <c r="B889" s="156" t="s">
        <v>2875</v>
      </c>
      <c r="C889" s="160">
        <v>308189238.75</v>
      </c>
    </row>
    <row r="890" spans="2:3" ht="15">
      <c r="B890" s="156" t="s">
        <v>2879</v>
      </c>
      <c r="C890" s="160">
        <v>316375040.10000002</v>
      </c>
    </row>
    <row r="891" spans="2:3" ht="15">
      <c r="B891" s="156" t="s">
        <v>2886</v>
      </c>
      <c r="C891" s="160">
        <v>442508467.62</v>
      </c>
    </row>
    <row r="892" spans="2:3" ht="15">
      <c r="B892" s="156" t="s">
        <v>2890</v>
      </c>
      <c r="C892" s="160">
        <v>2491020</v>
      </c>
    </row>
    <row r="893" spans="2:3" ht="15">
      <c r="B893" s="156" t="s">
        <v>2891</v>
      </c>
      <c r="C893" s="160">
        <v>678751741.20000005</v>
      </c>
    </row>
    <row r="894" spans="2:3" ht="15">
      <c r="B894" s="156" t="s">
        <v>2913</v>
      </c>
      <c r="C894" s="160">
        <v>112178437.56</v>
      </c>
    </row>
    <row r="895" spans="2:3" ht="15">
      <c r="B895" s="156" t="s">
        <v>2921</v>
      </c>
      <c r="C895" s="160">
        <v>27130383.41</v>
      </c>
    </row>
    <row r="896" spans="2:3" ht="15">
      <c r="B896" s="156" t="s">
        <v>2922</v>
      </c>
      <c r="C896" s="160">
        <v>189761162.76000002</v>
      </c>
    </row>
    <row r="897" spans="2:3" ht="15">
      <c r="B897" s="156" t="s">
        <v>2928</v>
      </c>
      <c r="C897" s="160">
        <v>249526996.25</v>
      </c>
    </row>
    <row r="898" spans="2:3" ht="15">
      <c r="B898" s="156" t="s">
        <v>2931</v>
      </c>
      <c r="C898" s="160">
        <v>401173654.65999997</v>
      </c>
    </row>
    <row r="899" spans="2:3" ht="15">
      <c r="B899" s="156" t="s">
        <v>2936</v>
      </c>
      <c r="C899" s="160">
        <v>38866029.869999997</v>
      </c>
    </row>
    <row r="900" spans="2:3" ht="15">
      <c r="B900" s="156" t="s">
        <v>2937</v>
      </c>
      <c r="C900" s="160">
        <v>332122048.79999995</v>
      </c>
    </row>
    <row r="901" spans="2:3" ht="15">
      <c r="B901" s="156" t="s">
        <v>2955</v>
      </c>
      <c r="C901" s="160">
        <v>535123563.56999999</v>
      </c>
    </row>
    <row r="902" spans="2:3" ht="15">
      <c r="B902" s="156" t="s">
        <v>2956</v>
      </c>
      <c r="C902" s="160">
        <v>149222670.97</v>
      </c>
    </row>
    <row r="903" spans="2:3" ht="15">
      <c r="B903" s="156" t="s">
        <v>2957</v>
      </c>
      <c r="C903" s="160">
        <v>252823476.13</v>
      </c>
    </row>
    <row r="904" spans="2:3" ht="15">
      <c r="B904" s="156" t="s">
        <v>2961</v>
      </c>
      <c r="C904" s="160">
        <v>484496839.60999995</v>
      </c>
    </row>
    <row r="905" spans="2:3" ht="15">
      <c r="B905" s="156" t="s">
        <v>2965</v>
      </c>
      <c r="C905" s="160">
        <v>411488627.39999998</v>
      </c>
    </row>
    <row r="906" spans="2:3" ht="15">
      <c r="B906" s="156" t="s">
        <v>2967</v>
      </c>
      <c r="C906" s="160">
        <v>420720085.91999996</v>
      </c>
    </row>
    <row r="907" spans="2:3" ht="15">
      <c r="B907" s="156" t="s">
        <v>2968</v>
      </c>
      <c r="C907" s="160">
        <v>32526543</v>
      </c>
    </row>
    <row r="908" spans="2:3" ht="15">
      <c r="B908" s="156" t="s">
        <v>2969</v>
      </c>
      <c r="C908" s="160">
        <v>41629695.140000001</v>
      </c>
    </row>
    <row r="909" spans="2:3" ht="15">
      <c r="B909" s="156" t="s">
        <v>2971</v>
      </c>
      <c r="C909" s="160">
        <v>16834409.880000003</v>
      </c>
    </row>
    <row r="910" spans="2:3" ht="15">
      <c r="B910" s="156" t="s">
        <v>2972</v>
      </c>
      <c r="C910" s="160">
        <v>765426173.97000003</v>
      </c>
    </row>
    <row r="911" spans="2:3" ht="15">
      <c r="B911" s="156" t="s">
        <v>2975</v>
      </c>
      <c r="C911" s="160">
        <v>5023035</v>
      </c>
    </row>
    <row r="912" spans="2:3" ht="15">
      <c r="B912" s="156" t="s">
        <v>2976</v>
      </c>
      <c r="C912" s="160">
        <v>163331276.40000001</v>
      </c>
    </row>
    <row r="913" spans="2:3" ht="15">
      <c r="B913" s="156" t="s">
        <v>4062</v>
      </c>
      <c r="C913" s="160">
        <v>109125292.25</v>
      </c>
    </row>
    <row r="914" spans="2:3" ht="15">
      <c r="B914" s="156" t="s">
        <v>2979</v>
      </c>
      <c r="C914" s="160">
        <v>193683527.39999998</v>
      </c>
    </row>
    <row r="915" spans="2:3" ht="15">
      <c r="B915" s="156" t="s">
        <v>2994</v>
      </c>
      <c r="C915" s="160">
        <v>27474299.52</v>
      </c>
    </row>
    <row r="916" spans="2:3" ht="15">
      <c r="B916" s="156" t="s">
        <v>3010</v>
      </c>
      <c r="C916" s="160">
        <v>69508586.579999998</v>
      </c>
    </row>
    <row r="917" spans="2:3" ht="15">
      <c r="B917" s="156" t="s">
        <v>3011</v>
      </c>
      <c r="C917" s="160">
        <v>345886506.82999998</v>
      </c>
    </row>
    <row r="918" spans="2:3" ht="15">
      <c r="B918" s="156" t="s">
        <v>3013</v>
      </c>
      <c r="C918" s="160">
        <v>216842734.92000002</v>
      </c>
    </row>
    <row r="919" spans="2:3" ht="15">
      <c r="B919" s="156" t="s">
        <v>3023</v>
      </c>
      <c r="C919" s="160">
        <v>260278282.75</v>
      </c>
    </row>
    <row r="920" spans="2:3" ht="15">
      <c r="B920" s="156" t="s">
        <v>3065</v>
      </c>
      <c r="C920" s="160">
        <v>49454200.710000001</v>
      </c>
    </row>
    <row r="921" spans="2:3" ht="15">
      <c r="B921" s="156" t="s">
        <v>3066</v>
      </c>
      <c r="C921" s="160">
        <v>806617646.52999997</v>
      </c>
    </row>
    <row r="922" spans="2:3" ht="15">
      <c r="B922" s="156" t="s">
        <v>3067</v>
      </c>
      <c r="C922" s="160">
        <v>23701762.280000001</v>
      </c>
    </row>
    <row r="923" spans="2:3" ht="15">
      <c r="B923" s="156" t="s">
        <v>3068</v>
      </c>
      <c r="C923" s="160">
        <v>236606469.75999999</v>
      </c>
    </row>
    <row r="924" spans="2:3" ht="15">
      <c r="B924" s="156" t="s">
        <v>3079</v>
      </c>
      <c r="C924" s="160">
        <v>62662358.219999999</v>
      </c>
    </row>
    <row r="925" spans="2:3" ht="15">
      <c r="B925" s="156" t="s">
        <v>3080</v>
      </c>
      <c r="C925" s="160">
        <v>240221874.13</v>
      </c>
    </row>
    <row r="926" spans="2:3" ht="15">
      <c r="B926" s="156" t="s">
        <v>3086</v>
      </c>
      <c r="C926" s="160">
        <v>193563367.20999998</v>
      </c>
    </row>
    <row r="927" spans="2:3" ht="15">
      <c r="B927" s="156" t="s">
        <v>3089</v>
      </c>
      <c r="C927" s="160">
        <v>443776840.42999995</v>
      </c>
    </row>
    <row r="928" spans="2:3" ht="15">
      <c r="B928" s="156" t="s">
        <v>3090</v>
      </c>
      <c r="C928" s="160">
        <v>27811043.280000001</v>
      </c>
    </row>
    <row r="929" spans="2:3" ht="15">
      <c r="B929" s="156" t="s">
        <v>3091</v>
      </c>
      <c r="C929" s="160">
        <v>483730193</v>
      </c>
    </row>
    <row r="930" spans="2:3" ht="15">
      <c r="B930" s="156" t="s">
        <v>4063</v>
      </c>
      <c r="C930" s="160">
        <v>174641580.41999999</v>
      </c>
    </row>
    <row r="931" spans="2:3" ht="15">
      <c r="B931" s="156" t="s">
        <v>3092</v>
      </c>
      <c r="C931" s="160">
        <v>95247930.959999993</v>
      </c>
    </row>
    <row r="932" spans="2:3" ht="15">
      <c r="B932" s="156" t="s">
        <v>3093</v>
      </c>
      <c r="C932" s="160">
        <v>3521159.94</v>
      </c>
    </row>
    <row r="933" spans="2:3" ht="15">
      <c r="B933" s="156" t="s">
        <v>3094</v>
      </c>
      <c r="C933" s="160">
        <v>100656149.40000001</v>
      </c>
    </row>
    <row r="934" spans="2:3" ht="15">
      <c r="B934" s="156" t="s">
        <v>3104</v>
      </c>
      <c r="C934" s="160">
        <v>1832094.99</v>
      </c>
    </row>
    <row r="935" spans="2:3" ht="15">
      <c r="B935" s="156" t="s">
        <v>3105</v>
      </c>
      <c r="C935" s="160">
        <v>402174633.98999995</v>
      </c>
    </row>
    <row r="936" spans="2:3" ht="15">
      <c r="B936" s="156" t="s">
        <v>3106</v>
      </c>
      <c r="C936" s="160">
        <v>520901570.67000002</v>
      </c>
    </row>
    <row r="937" spans="2:3" ht="15">
      <c r="B937" s="156" t="s">
        <v>4064</v>
      </c>
      <c r="C937" s="160">
        <v>18982425</v>
      </c>
    </row>
    <row r="938" spans="2:3" ht="15">
      <c r="B938" s="156" t="s">
        <v>3119</v>
      </c>
      <c r="C938" s="160">
        <v>141230727.13</v>
      </c>
    </row>
    <row r="939" spans="2:3" ht="15">
      <c r="B939" s="156" t="s">
        <v>3121</v>
      </c>
      <c r="C939" s="160">
        <v>279193125</v>
      </c>
    </row>
    <row r="940" spans="2:3" ht="15">
      <c r="B940" s="156" t="s">
        <v>3124</v>
      </c>
      <c r="C940" s="160">
        <v>365611960.79999995</v>
      </c>
    </row>
    <row r="941" spans="2:3" ht="15">
      <c r="B941" s="156" t="s">
        <v>3313</v>
      </c>
      <c r="C941" s="160">
        <v>39696121.920000002</v>
      </c>
    </row>
    <row r="942" spans="2:3" ht="15">
      <c r="B942" s="156" t="s">
        <v>3130</v>
      </c>
      <c r="C942" s="160">
        <v>432635875.31999993</v>
      </c>
    </row>
    <row r="943" spans="2:3" ht="15">
      <c r="B943" s="156" t="s">
        <v>3142</v>
      </c>
      <c r="C943" s="160">
        <v>51701995.160000004</v>
      </c>
    </row>
    <row r="944" spans="2:3" ht="15">
      <c r="B944" s="156" t="s">
        <v>3147</v>
      </c>
      <c r="C944" s="160">
        <v>111764147.04000001</v>
      </c>
    </row>
    <row r="945" spans="2:3" ht="15">
      <c r="B945" s="156" t="s">
        <v>4065</v>
      </c>
      <c r="C945" s="160">
        <v>198374343.75</v>
      </c>
    </row>
    <row r="946" spans="2:3" ht="15">
      <c r="B946" s="156" t="s">
        <v>3152</v>
      </c>
      <c r="C946" s="160">
        <v>17261367.629999999</v>
      </c>
    </row>
    <row r="947" spans="2:3" ht="15">
      <c r="B947" s="156" t="s">
        <v>3155</v>
      </c>
      <c r="C947" s="160">
        <v>322396556.75</v>
      </c>
    </row>
    <row r="948" spans="2:3" ht="15">
      <c r="B948" s="156" t="s">
        <v>3157</v>
      </c>
      <c r="C948" s="160">
        <v>359351562.95999998</v>
      </c>
    </row>
    <row r="949" spans="2:3" ht="15">
      <c r="B949" s="156" t="s">
        <v>3161</v>
      </c>
      <c r="C949" s="160">
        <v>302221102.61000001</v>
      </c>
    </row>
    <row r="950" spans="2:3" ht="15">
      <c r="B950" s="156" t="s">
        <v>3173</v>
      </c>
      <c r="C950" s="160">
        <v>551965110.8900001</v>
      </c>
    </row>
    <row r="951" spans="2:3" ht="15">
      <c r="B951" s="156" t="s">
        <v>3176</v>
      </c>
      <c r="C951" s="160">
        <v>196455243.99000001</v>
      </c>
    </row>
    <row r="952" spans="2:3" ht="15">
      <c r="B952" s="156" t="s">
        <v>3178</v>
      </c>
      <c r="C952" s="160">
        <v>373821929.31999999</v>
      </c>
    </row>
    <row r="953" spans="2:3" ht="15">
      <c r="B953" s="156" t="s">
        <v>3182</v>
      </c>
      <c r="C953" s="160">
        <v>771821250.48000002</v>
      </c>
    </row>
    <row r="954" spans="2:3" ht="15">
      <c r="B954" s="156" t="s">
        <v>3183</v>
      </c>
      <c r="C954" s="160">
        <v>573954596.27999997</v>
      </c>
    </row>
    <row r="955" spans="2:3" ht="15">
      <c r="B955" s="156" t="s">
        <v>3187</v>
      </c>
      <c r="C955" s="160">
        <v>29566350</v>
      </c>
    </row>
    <row r="956" spans="2:3" ht="15">
      <c r="B956" s="156" t="s">
        <v>3188</v>
      </c>
      <c r="C956" s="160">
        <v>538664339.43000007</v>
      </c>
    </row>
    <row r="957" spans="2:3" ht="15">
      <c r="B957" s="156" t="s">
        <v>3190</v>
      </c>
      <c r="C957" s="160">
        <v>189322557.84</v>
      </c>
    </row>
    <row r="958" spans="2:3" ht="15">
      <c r="B958" s="156" t="s">
        <v>3383</v>
      </c>
      <c r="C958" s="160">
        <v>40124083.18</v>
      </c>
    </row>
    <row r="959" spans="2:3" ht="15">
      <c r="B959" s="156" t="s">
        <v>3193</v>
      </c>
      <c r="C959" s="160">
        <v>134377238.06</v>
      </c>
    </row>
    <row r="960" spans="2:3" ht="15">
      <c r="B960" s="156" t="s">
        <v>3206</v>
      </c>
      <c r="C960" s="160">
        <v>878400</v>
      </c>
    </row>
    <row r="961" spans="2:3" ht="15">
      <c r="B961" s="156" t="s">
        <v>3213</v>
      </c>
      <c r="C961" s="160">
        <v>56095940.079999998</v>
      </c>
    </row>
    <row r="962" spans="2:3" ht="15">
      <c r="B962" s="156" t="s">
        <v>3222</v>
      </c>
      <c r="C962" s="160">
        <v>101791445.18000001</v>
      </c>
    </row>
    <row r="963" spans="2:3" ht="15">
      <c r="B963" s="156" t="s">
        <v>3227</v>
      </c>
      <c r="C963" s="160">
        <v>5924330.0199999996</v>
      </c>
    </row>
    <row r="964" spans="2:3" ht="15">
      <c r="B964" s="156" t="s">
        <v>3230</v>
      </c>
      <c r="C964" s="160">
        <v>242732177</v>
      </c>
    </row>
    <row r="965" spans="2:3" ht="15">
      <c r="B965" s="156" t="s">
        <v>3435</v>
      </c>
      <c r="C965" s="160">
        <v>49997049.950000003</v>
      </c>
    </row>
    <row r="966" spans="2:3" ht="15">
      <c r="B966" s="156" t="s">
        <v>3263</v>
      </c>
      <c r="C966" s="160">
        <v>653991201.33000004</v>
      </c>
    </row>
    <row r="967" spans="2:3" ht="15">
      <c r="B967" s="156" t="s">
        <v>3265</v>
      </c>
      <c r="C967" s="160">
        <v>242696775.90000001</v>
      </c>
    </row>
    <row r="968" spans="2:3" ht="15">
      <c r="B968" s="156" t="s">
        <v>3275</v>
      </c>
      <c r="C968" s="160">
        <v>74759963.599999994</v>
      </c>
    </row>
    <row r="969" spans="2:3" ht="15">
      <c r="B969" s="156" t="s">
        <v>3443</v>
      </c>
      <c r="C969" s="160">
        <v>29912220.359999999</v>
      </c>
    </row>
    <row r="970" spans="2:3" ht="15">
      <c r="B970" s="156" t="s">
        <v>3279</v>
      </c>
      <c r="C970" s="160">
        <v>106225694.33000001</v>
      </c>
    </row>
    <row r="971" spans="2:3" ht="15">
      <c r="B971" s="156" t="s">
        <v>3282</v>
      </c>
      <c r="C971" s="160">
        <v>336890952.56999999</v>
      </c>
    </row>
    <row r="972" spans="2:3" ht="15">
      <c r="B972" s="156" t="s">
        <v>3284</v>
      </c>
      <c r="C972" s="160">
        <v>312435881.00999999</v>
      </c>
    </row>
    <row r="973" spans="2:3" ht="15">
      <c r="B973" s="156" t="s">
        <v>3285</v>
      </c>
      <c r="C973" s="160">
        <v>419421634.37</v>
      </c>
    </row>
    <row r="974" spans="2:3" ht="15">
      <c r="B974" s="156" t="s">
        <v>3287</v>
      </c>
      <c r="C974" s="160">
        <v>154721094.90000001</v>
      </c>
    </row>
    <row r="975" spans="2:3" ht="15">
      <c r="B975" s="156" t="s">
        <v>3294</v>
      </c>
      <c r="C975" s="160">
        <v>237132424.16</v>
      </c>
    </row>
    <row r="976" spans="2:3" ht="15">
      <c r="B976" s="156" t="s">
        <v>3295</v>
      </c>
      <c r="C976" s="160">
        <v>332898871.24000001</v>
      </c>
    </row>
    <row r="977" spans="2:3" ht="15">
      <c r="B977" s="156" t="s">
        <v>4066</v>
      </c>
      <c r="C977" s="160">
        <v>21847462.600000001</v>
      </c>
    </row>
    <row r="978" spans="2:3" ht="15">
      <c r="B978" s="156" t="s">
        <v>3118</v>
      </c>
      <c r="C978" s="160">
        <v>145582049.93000001</v>
      </c>
    </row>
    <row r="979" spans="2:3" ht="15">
      <c r="B979" s="156" t="s">
        <v>3123</v>
      </c>
      <c r="C979" s="160">
        <v>370006722.89999998</v>
      </c>
    </row>
    <row r="980" spans="2:3" ht="15">
      <c r="B980" s="156" t="s">
        <v>3313</v>
      </c>
      <c r="C980" s="160">
        <v>597366413.63999999</v>
      </c>
    </row>
    <row r="981" spans="2:3" ht="15">
      <c r="B981" s="156" t="s">
        <v>3323</v>
      </c>
      <c r="C981" s="160">
        <v>1288437.5</v>
      </c>
    </row>
    <row r="982" spans="2:3" ht="15">
      <c r="B982" s="156" t="s">
        <v>3327</v>
      </c>
      <c r="C982" s="160">
        <v>116945823.59999999</v>
      </c>
    </row>
    <row r="983" spans="2:3" ht="15">
      <c r="B983" s="156" t="s">
        <v>4067</v>
      </c>
      <c r="C983" s="160">
        <v>74510280</v>
      </c>
    </row>
    <row r="984" spans="2:3" ht="15">
      <c r="B984" s="156" t="s">
        <v>4068</v>
      </c>
      <c r="C984" s="160">
        <v>70354678.560000002</v>
      </c>
    </row>
    <row r="985" spans="2:3" ht="15">
      <c r="B985" s="156" t="s">
        <v>3342</v>
      </c>
      <c r="C985" s="160">
        <v>196355121.38</v>
      </c>
    </row>
    <row r="986" spans="2:3" ht="15">
      <c r="B986" s="156" t="s">
        <v>3345</v>
      </c>
      <c r="C986" s="160">
        <v>325777172.88</v>
      </c>
    </row>
    <row r="987" spans="2:3" ht="15">
      <c r="B987" s="156" t="s">
        <v>3349</v>
      </c>
      <c r="C987" s="160">
        <v>323548679.65000004</v>
      </c>
    </row>
    <row r="988" spans="2:3" ht="15">
      <c r="B988" s="156" t="s">
        <v>3362</v>
      </c>
      <c r="C988" s="160">
        <v>608037755.47000003</v>
      </c>
    </row>
    <row r="989" spans="2:3" ht="15">
      <c r="B989" s="156" t="s">
        <v>3363</v>
      </c>
      <c r="C989" s="160">
        <v>119643972.25</v>
      </c>
    </row>
    <row r="990" spans="2:3" ht="15">
      <c r="B990" s="156" t="s">
        <v>3175</v>
      </c>
      <c r="C990" s="160">
        <v>192529012.78</v>
      </c>
    </row>
    <row r="991" spans="2:3" ht="15">
      <c r="B991" s="156" t="s">
        <v>3368</v>
      </c>
      <c r="C991" s="160">
        <v>423913591.36000001</v>
      </c>
    </row>
    <row r="992" spans="2:3" ht="15">
      <c r="B992" s="156" t="s">
        <v>3181</v>
      </c>
      <c r="C992" s="160">
        <v>660854285.75999999</v>
      </c>
    </row>
    <row r="993" spans="2:3" ht="15">
      <c r="B993" s="156" t="s">
        <v>3372</v>
      </c>
      <c r="C993" s="160">
        <v>725650866.05999994</v>
      </c>
    </row>
    <row r="994" spans="2:3" ht="15">
      <c r="B994" s="156" t="s">
        <v>3184</v>
      </c>
      <c r="C994" s="160">
        <v>8547325.4299999997</v>
      </c>
    </row>
    <row r="995" spans="2:3" ht="15">
      <c r="B995" s="156" t="s">
        <v>3187</v>
      </c>
      <c r="C995" s="160">
        <v>791723969.73000002</v>
      </c>
    </row>
    <row r="996" spans="2:3" ht="15">
      <c r="B996" s="156" t="s">
        <v>3378</v>
      </c>
      <c r="C996" s="160">
        <v>21376214.73</v>
      </c>
    </row>
    <row r="997" spans="2:3" ht="15">
      <c r="B997" s="156" t="s">
        <v>3379</v>
      </c>
      <c r="C997" s="160">
        <v>98470980.359999999</v>
      </c>
    </row>
    <row r="998" spans="2:3" ht="15">
      <c r="B998" s="156" t="s">
        <v>3383</v>
      </c>
      <c r="C998" s="160">
        <v>20251963.460000001</v>
      </c>
    </row>
    <row r="999" spans="2:3" ht="15">
      <c r="B999" s="156" t="s">
        <v>3393</v>
      </c>
      <c r="C999" s="160">
        <v>104258849.51999998</v>
      </c>
    </row>
    <row r="1000" spans="2:3" ht="15">
      <c r="B1000" s="156" t="s">
        <v>3461</v>
      </c>
      <c r="C1000" s="160">
        <v>75847060.879999995</v>
      </c>
    </row>
    <row r="1001" spans="2:3" ht="15">
      <c r="B1001" s="156" t="s">
        <v>3212</v>
      </c>
      <c r="C1001" s="160">
        <v>535130322.76000005</v>
      </c>
    </row>
    <row r="1002" spans="2:3" ht="15">
      <c r="B1002" s="156" t="s">
        <v>3221</v>
      </c>
      <c r="C1002" s="160">
        <v>285899414.61000001</v>
      </c>
    </row>
    <row r="1003" spans="2:3" ht="15">
      <c r="B1003" s="156" t="s">
        <v>3226</v>
      </c>
      <c r="C1003" s="160">
        <v>387512786.00999999</v>
      </c>
    </row>
    <row r="1004" spans="2:3" ht="15">
      <c r="B1004" s="156" t="s">
        <v>3405</v>
      </c>
      <c r="C1004" s="160">
        <v>267170260.13</v>
      </c>
    </row>
    <row r="1005" spans="2:3" ht="15">
      <c r="B1005" s="156" t="s">
        <v>3435</v>
      </c>
      <c r="C1005" s="160">
        <v>155960850.31</v>
      </c>
    </row>
    <row r="1006" spans="2:3" ht="15">
      <c r="B1006" s="156" t="s">
        <v>3462</v>
      </c>
      <c r="C1006" s="160">
        <v>1778250</v>
      </c>
    </row>
    <row r="1007" spans="2:3" ht="15">
      <c r="B1007" s="156" t="s">
        <v>3264</v>
      </c>
      <c r="C1007" s="160">
        <v>222240934.95000002</v>
      </c>
    </row>
    <row r="1008" spans="2:3" ht="15">
      <c r="B1008" s="156" t="s">
        <v>3437</v>
      </c>
      <c r="C1008" s="160">
        <v>17712000</v>
      </c>
    </row>
    <row r="1009" spans="2:3" ht="15">
      <c r="B1009" s="156" t="s">
        <v>4069</v>
      </c>
      <c r="C1009" s="160">
        <v>2420400.06</v>
      </c>
    </row>
    <row r="1010" spans="2:3" ht="15">
      <c r="B1010" s="156" t="s">
        <v>3274</v>
      </c>
      <c r="C1010" s="160">
        <v>254291829.61000001</v>
      </c>
    </row>
    <row r="1011" spans="2:3" ht="15">
      <c r="B1011" s="156" t="s">
        <v>3443</v>
      </c>
      <c r="C1011" s="160">
        <v>44083440.989999995</v>
      </c>
    </row>
    <row r="1012" spans="2:3" ht="15">
      <c r="B1012" s="156" t="s">
        <v>3444</v>
      </c>
      <c r="C1012" s="160">
        <v>5221129.32</v>
      </c>
    </row>
    <row r="1013" spans="2:3" ht="15">
      <c r="B1013" s="156" t="s">
        <v>3281</v>
      </c>
      <c r="C1013" s="160">
        <v>365627987.10000002</v>
      </c>
    </row>
    <row r="1014" spans="2:3" ht="15">
      <c r="B1014" s="156" t="s">
        <v>3445</v>
      </c>
      <c r="C1014" s="160">
        <v>84468197.030000001</v>
      </c>
    </row>
    <row r="1015" spans="2:3" ht="15">
      <c r="B1015" s="156" t="s">
        <v>3283</v>
      </c>
      <c r="C1015" s="160">
        <v>170288428.25</v>
      </c>
    </row>
    <row r="1016" spans="2:3" ht="15">
      <c r="B1016" s="156" t="s">
        <v>3447</v>
      </c>
      <c r="C1016" s="160">
        <v>369320961.92999995</v>
      </c>
    </row>
    <row r="1017" spans="2:3" ht="15">
      <c r="B1017" s="156" t="s">
        <v>3286</v>
      </c>
      <c r="C1017" s="160">
        <v>401130085.38000005</v>
      </c>
    </row>
    <row r="1018" spans="2:3" ht="15">
      <c r="B1018" s="156" t="s">
        <v>3448</v>
      </c>
      <c r="C1018" s="160">
        <v>19730531.699999999</v>
      </c>
    </row>
    <row r="1019" spans="2:3" ht="15">
      <c r="B1019" s="156" t="s">
        <v>3453</v>
      </c>
      <c r="C1019" s="160">
        <v>9114530.0399999991</v>
      </c>
    </row>
    <row r="1020" spans="2:3" ht="15">
      <c r="B1020" s="156" t="s">
        <v>3454</v>
      </c>
      <c r="C1020" s="160">
        <v>271009453.50999999</v>
      </c>
    </row>
    <row r="1021" spans="2:3" ht="15">
      <c r="B1021" s="156" t="s">
        <v>3456</v>
      </c>
      <c r="C1021" s="160">
        <v>366103997.48000002</v>
      </c>
    </row>
    <row r="1022" spans="2:3" ht="15">
      <c r="B1022" s="156" t="s">
        <v>3306</v>
      </c>
      <c r="C1022" s="160">
        <v>412860014.81999999</v>
      </c>
    </row>
    <row r="1023" spans="2:3" ht="15">
      <c r="B1023" s="156" t="s">
        <v>3312</v>
      </c>
      <c r="C1023" s="160">
        <v>564552589.92000008</v>
      </c>
    </row>
    <row r="1024" spans="2:3" ht="15">
      <c r="B1024" s="156" t="s">
        <v>3322</v>
      </c>
      <c r="C1024" s="160">
        <v>471297328.83000004</v>
      </c>
    </row>
    <row r="1025" spans="2:3" ht="15">
      <c r="B1025" s="156" t="s">
        <v>3341</v>
      </c>
      <c r="C1025" s="160">
        <v>387819697.25</v>
      </c>
    </row>
    <row r="1026" spans="2:3" ht="15">
      <c r="B1026" s="156" t="s">
        <v>3348</v>
      </c>
      <c r="C1026" s="160">
        <v>454997582.75999999</v>
      </c>
    </row>
    <row r="1027" spans="2:3" ht="15">
      <c r="B1027" s="156" t="s">
        <v>3361</v>
      </c>
      <c r="C1027" s="160">
        <v>645431508.40999997</v>
      </c>
    </row>
    <row r="1028" spans="2:3" ht="15">
      <c r="B1028" s="156" t="s">
        <v>3363</v>
      </c>
      <c r="C1028" s="160">
        <v>218238381.02000001</v>
      </c>
    </row>
    <row r="1029" spans="2:3" ht="15">
      <c r="B1029" s="156" t="s">
        <v>3367</v>
      </c>
      <c r="C1029" s="160">
        <v>442732122.90999997</v>
      </c>
    </row>
    <row r="1030" spans="2:3" ht="15">
      <c r="B1030" s="156" t="s">
        <v>3371</v>
      </c>
      <c r="C1030" s="160">
        <v>938049291.2700001</v>
      </c>
    </row>
    <row r="1031" spans="2:3" ht="15">
      <c r="B1031" s="156" t="s">
        <v>3376</v>
      </c>
      <c r="C1031" s="160">
        <v>196879621.88999999</v>
      </c>
    </row>
    <row r="1032" spans="2:3" ht="15">
      <c r="B1032" s="156" t="s">
        <v>3378</v>
      </c>
      <c r="C1032" s="160">
        <v>232124220.99000001</v>
      </c>
    </row>
    <row r="1033" spans="2:3" ht="15">
      <c r="B1033" s="156" t="s">
        <v>3382</v>
      </c>
      <c r="C1033" s="160">
        <v>100549348.36</v>
      </c>
    </row>
    <row r="1034" spans="2:3" ht="15">
      <c r="B1034" s="156" t="s">
        <v>3461</v>
      </c>
      <c r="C1034" s="160">
        <v>270691755.68000001</v>
      </c>
    </row>
    <row r="1035" spans="2:3" ht="15">
      <c r="B1035" s="156" t="s">
        <v>3397</v>
      </c>
      <c r="C1035" s="160">
        <v>293064947.00999999</v>
      </c>
    </row>
    <row r="1036" spans="2:3" ht="15">
      <c r="B1036" s="156" t="s">
        <v>3399</v>
      </c>
      <c r="C1036" s="160">
        <v>264103788.06999999</v>
      </c>
    </row>
    <row r="1037" spans="2:3" ht="15">
      <c r="B1037" s="156" t="s">
        <v>3401</v>
      </c>
      <c r="C1037" s="160">
        <v>309966174.51999998</v>
      </c>
    </row>
    <row r="1038" spans="2:3" ht="15">
      <c r="B1038" s="156" t="s">
        <v>3462</v>
      </c>
      <c r="C1038" s="160">
        <v>51867075.240000002</v>
      </c>
    </row>
    <row r="1039" spans="2:3" ht="15">
      <c r="B1039" s="156" t="s">
        <v>4069</v>
      </c>
      <c r="C1039" s="160">
        <v>61996080.599999994</v>
      </c>
    </row>
    <row r="1040" spans="2:3" ht="15">
      <c r="B1040" s="156" t="s">
        <v>3438</v>
      </c>
      <c r="C1040" s="160">
        <v>182346990.69999999</v>
      </c>
    </row>
    <row r="1041" spans="2:3" ht="15">
      <c r="B1041" s="156" t="s">
        <v>3442</v>
      </c>
      <c r="C1041" s="160">
        <v>77675356.980000004</v>
      </c>
    </row>
    <row r="1042" spans="2:3" ht="15">
      <c r="B1042" s="156" t="s">
        <v>3445</v>
      </c>
      <c r="C1042" s="160">
        <v>94460085.200000003</v>
      </c>
    </row>
    <row r="1043" spans="2:3" ht="15">
      <c r="B1043" s="156" t="s">
        <v>3446</v>
      </c>
      <c r="C1043" s="160">
        <v>474544089.75999999</v>
      </c>
    </row>
    <row r="1044" spans="2:3" ht="15">
      <c r="B1044" s="156" t="s">
        <v>3453</v>
      </c>
      <c r="C1044" s="160">
        <v>138874674.75999999</v>
      </c>
    </row>
    <row r="1045" spans="2:3" ht="15">
      <c r="B1045" s="156" t="s">
        <v>3455</v>
      </c>
      <c r="C1045" s="160">
        <v>383804923.96999997</v>
      </c>
    </row>
    <row r="1046" spans="2:3" ht="15">
      <c r="B1046" s="156" t="s">
        <v>3469</v>
      </c>
      <c r="C1046" s="160">
        <v>612661849.11000001</v>
      </c>
    </row>
    <row r="1047" spans="2:3" ht="15">
      <c r="B1047" s="156" t="s">
        <v>3477</v>
      </c>
      <c r="C1047" s="160">
        <v>7416325</v>
      </c>
    </row>
    <row r="1048" spans="2:3" ht="15">
      <c r="B1048" s="156" t="s">
        <v>3480</v>
      </c>
      <c r="C1048" s="160">
        <v>537249787.60000002</v>
      </c>
    </row>
    <row r="1049" spans="2:3" ht="15">
      <c r="B1049" s="156" t="s">
        <v>3485</v>
      </c>
      <c r="C1049" s="160">
        <v>348860941.38999999</v>
      </c>
    </row>
    <row r="1050" spans="2:3" ht="15">
      <c r="B1050" s="156" t="s">
        <v>3493</v>
      </c>
      <c r="C1050" s="160">
        <v>277217361.60000002</v>
      </c>
    </row>
    <row r="1051" spans="2:3" ht="15">
      <c r="B1051" s="156" t="s">
        <v>3505</v>
      </c>
      <c r="C1051" s="160">
        <v>218022083.84</v>
      </c>
    </row>
    <row r="1052" spans="2:3" ht="15">
      <c r="B1052" s="156" t="s">
        <v>3512</v>
      </c>
      <c r="C1052" s="160">
        <v>82300043.25</v>
      </c>
    </row>
    <row r="1053" spans="2:3" ht="15">
      <c r="B1053" s="156" t="s">
        <v>3515</v>
      </c>
      <c r="C1053" s="160">
        <v>398438935.25999999</v>
      </c>
    </row>
    <row r="1054" spans="2:3" ht="15">
      <c r="B1054" s="156" t="s">
        <v>3518</v>
      </c>
      <c r="C1054" s="160">
        <v>381078399.60000002</v>
      </c>
    </row>
    <row r="1055" spans="2:3" ht="15">
      <c r="B1055" s="156" t="s">
        <v>3521</v>
      </c>
      <c r="C1055" s="160">
        <v>94000142.520000011</v>
      </c>
    </row>
    <row r="1056" spans="2:3" ht="15">
      <c r="B1056" s="156" t="s">
        <v>3523</v>
      </c>
      <c r="C1056" s="160">
        <v>249552003.06999999</v>
      </c>
    </row>
    <row r="1057" spans="2:3" ht="15">
      <c r="B1057" s="156" t="s">
        <v>4070</v>
      </c>
      <c r="C1057" s="160">
        <v>10284450.15</v>
      </c>
    </row>
    <row r="1058" spans="2:3" ht="15">
      <c r="B1058" s="156" t="s">
        <v>3541</v>
      </c>
      <c r="C1058" s="160">
        <v>153970224.59999999</v>
      </c>
    </row>
    <row r="1059" spans="2:3" ht="15">
      <c r="B1059" s="156" t="s">
        <v>3549</v>
      </c>
      <c r="C1059" s="160">
        <v>9168030.2400000002</v>
      </c>
    </row>
    <row r="1060" spans="2:3" ht="15">
      <c r="B1060" s="156" t="s">
        <v>4071</v>
      </c>
      <c r="C1060" s="160">
        <v>124051951.14</v>
      </c>
    </row>
    <row r="1061" spans="2:3" ht="15">
      <c r="B1061" s="156" t="s">
        <v>3562</v>
      </c>
      <c r="C1061" s="160">
        <v>623350</v>
      </c>
    </row>
    <row r="1062" spans="2:3" ht="15">
      <c r="B1062" s="156" t="s">
        <v>3568</v>
      </c>
      <c r="C1062" s="160">
        <v>32200500</v>
      </c>
    </row>
    <row r="1063" spans="2:3" ht="15">
      <c r="B1063" s="156" t="s">
        <v>3569</v>
      </c>
      <c r="C1063" s="160">
        <v>72060647.039999992</v>
      </c>
    </row>
    <row r="1064" spans="2:3" ht="15">
      <c r="B1064" s="156" t="s">
        <v>3577</v>
      </c>
      <c r="C1064" s="160">
        <v>16923150.379999999</v>
      </c>
    </row>
    <row r="1065" spans="2:3" ht="15">
      <c r="B1065" s="156" t="s">
        <v>3648</v>
      </c>
      <c r="C1065" s="160">
        <v>49667894.280000001</v>
      </c>
    </row>
    <row r="1066" spans="2:3" ht="15">
      <c r="B1066" s="156" t="s">
        <v>3635</v>
      </c>
      <c r="C1066" s="160">
        <v>668935</v>
      </c>
    </row>
    <row r="1067" spans="2:3" ht="15">
      <c r="B1067" s="156" t="s">
        <v>3499</v>
      </c>
      <c r="C1067" s="160">
        <v>51741850.68</v>
      </c>
    </row>
    <row r="1068" spans="2:3" ht="15">
      <c r="B1068" s="156" t="s">
        <v>3549</v>
      </c>
      <c r="C1068" s="160">
        <v>155709884.09999999</v>
      </c>
    </row>
    <row r="1069" spans="2:3" ht="15">
      <c r="B1069" s="156" t="s">
        <v>3551</v>
      </c>
      <c r="C1069" s="160">
        <v>471695620.31999999</v>
      </c>
    </row>
    <row r="1070" spans="2:3" ht="15">
      <c r="B1070" s="156" t="s">
        <v>3557</v>
      </c>
      <c r="C1070" s="160">
        <v>653048225.48000002</v>
      </c>
    </row>
    <row r="1071" spans="2:3" ht="15">
      <c r="B1071" s="156" t="s">
        <v>3561</v>
      </c>
      <c r="C1071" s="160">
        <v>241443558.69</v>
      </c>
    </row>
    <row r="1072" spans="2:3" ht="15">
      <c r="B1072" s="156" t="s">
        <v>3562</v>
      </c>
      <c r="C1072" s="160">
        <v>132118663.04000001</v>
      </c>
    </row>
    <row r="1073" spans="2:3" ht="15">
      <c r="B1073" s="156" t="s">
        <v>3564</v>
      </c>
      <c r="C1073" s="160">
        <v>171845807.08000001</v>
      </c>
    </row>
    <row r="1074" spans="2:3" ht="15">
      <c r="B1074" s="156" t="s">
        <v>3568</v>
      </c>
      <c r="C1074" s="160">
        <v>843507402.63</v>
      </c>
    </row>
    <row r="1075" spans="2:3" ht="15">
      <c r="B1075" s="156" t="s">
        <v>3569</v>
      </c>
      <c r="C1075" s="160">
        <v>136777599.68000001</v>
      </c>
    </row>
    <row r="1076" spans="2:3" ht="15">
      <c r="B1076" s="156" t="s">
        <v>3574</v>
      </c>
      <c r="C1076" s="160">
        <v>28801530</v>
      </c>
    </row>
    <row r="1077" spans="2:3" ht="15">
      <c r="B1077" s="156" t="s">
        <v>3580</v>
      </c>
      <c r="C1077" s="160">
        <v>664517205.13999999</v>
      </c>
    </row>
    <row r="1078" spans="2:3" ht="15">
      <c r="B1078" s="156" t="s">
        <v>3582</v>
      </c>
      <c r="C1078" s="160">
        <v>279165748.63</v>
      </c>
    </row>
    <row r="1079" spans="2:3" ht="15">
      <c r="B1079" s="156" t="s">
        <v>3584</v>
      </c>
      <c r="C1079" s="160">
        <v>106833782.34</v>
      </c>
    </row>
    <row r="1080" spans="2:3" ht="15">
      <c r="B1080" s="156" t="s">
        <v>3585</v>
      </c>
      <c r="C1080" s="160">
        <v>48758017.170000002</v>
      </c>
    </row>
    <row r="1081" spans="2:3" ht="15">
      <c r="B1081" s="156" t="s">
        <v>3586</v>
      </c>
      <c r="C1081" s="160">
        <v>426528974.88</v>
      </c>
    </row>
    <row r="1082" spans="2:3" ht="15">
      <c r="B1082" s="156" t="s">
        <v>3589</v>
      </c>
      <c r="C1082" s="160">
        <v>15928990.550000001</v>
      </c>
    </row>
    <row r="1083" spans="2:3" ht="15">
      <c r="B1083" s="156" t="s">
        <v>3590</v>
      </c>
      <c r="C1083" s="160">
        <v>545199655.50999999</v>
      </c>
    </row>
    <row r="1084" spans="2:3" ht="15">
      <c r="B1084" s="156" t="s">
        <v>3592</v>
      </c>
      <c r="C1084" s="160">
        <v>67892841.359999999</v>
      </c>
    </row>
    <row r="1085" spans="2:3" ht="15">
      <c r="B1085" s="156" t="s">
        <v>3593</v>
      </c>
      <c r="C1085" s="160">
        <v>9268630.2800000012</v>
      </c>
    </row>
    <row r="1086" spans="2:3" ht="15">
      <c r="B1086" s="156" t="s">
        <v>3594</v>
      </c>
      <c r="C1086" s="160">
        <v>477478005.31</v>
      </c>
    </row>
    <row r="1087" spans="2:3" ht="15">
      <c r="B1087" s="156" t="s">
        <v>3597</v>
      </c>
      <c r="C1087" s="160">
        <v>50875383.000000007</v>
      </c>
    </row>
    <row r="1088" spans="2:3" ht="15">
      <c r="B1088" s="156" t="s">
        <v>3602</v>
      </c>
      <c r="C1088" s="160">
        <v>692867140.20000005</v>
      </c>
    </row>
    <row r="1089" spans="2:3" ht="15">
      <c r="B1089" s="156" t="s">
        <v>3609</v>
      </c>
      <c r="C1089" s="160">
        <v>238018749.38000003</v>
      </c>
    </row>
    <row r="1090" spans="2:3" ht="15">
      <c r="B1090" s="156" t="s">
        <v>3613</v>
      </c>
      <c r="C1090" s="160">
        <v>136665767.40000001</v>
      </c>
    </row>
    <row r="1091" spans="2:3" ht="15">
      <c r="B1091" s="156" t="s">
        <v>3614</v>
      </c>
      <c r="C1091" s="160">
        <v>744994136.00999999</v>
      </c>
    </row>
    <row r="1092" spans="2:3" ht="15">
      <c r="B1092" s="156" t="s">
        <v>3616</v>
      </c>
      <c r="C1092" s="160">
        <v>327370351.34000003</v>
      </c>
    </row>
    <row r="1093" spans="2:3" ht="15">
      <c r="B1093" s="156" t="s">
        <v>3619</v>
      </c>
      <c r="C1093" s="160">
        <v>511485450.34999996</v>
      </c>
    </row>
    <row r="1094" spans="2:3" ht="15">
      <c r="B1094" s="156" t="s">
        <v>3620</v>
      </c>
      <c r="C1094" s="160">
        <v>167741967.53999999</v>
      </c>
    </row>
    <row r="1095" spans="2:3" ht="15">
      <c r="B1095" s="156" t="s">
        <v>3624</v>
      </c>
      <c r="C1095" s="160">
        <v>516207432.73999995</v>
      </c>
    </row>
    <row r="1096" spans="2:3" ht="15">
      <c r="B1096" s="156" t="s">
        <v>3628</v>
      </c>
      <c r="C1096" s="160">
        <v>309705061.88</v>
      </c>
    </row>
    <row r="1097" spans="2:3" ht="15">
      <c r="B1097" s="156" t="s">
        <v>3634</v>
      </c>
      <c r="C1097" s="160">
        <v>360134556.50999999</v>
      </c>
    </row>
    <row r="1098" spans="2:3" ht="15">
      <c r="B1098" s="156" t="s">
        <v>3648</v>
      </c>
      <c r="C1098" s="160">
        <v>297252538.47000003</v>
      </c>
    </row>
    <row r="1099" spans="2:3" ht="15">
      <c r="B1099" s="156" t="s">
        <v>3635</v>
      </c>
      <c r="C1099" s="160">
        <v>97668560.63000001</v>
      </c>
    </row>
    <row r="1100" spans="2:3" ht="15">
      <c r="B1100" s="156" t="s">
        <v>3638</v>
      </c>
      <c r="C1100" s="160">
        <v>348442819.68000001</v>
      </c>
    </row>
    <row r="1101" spans="2:3" ht="15">
      <c r="B1101" s="156" t="s">
        <v>3643</v>
      </c>
      <c r="C1101" s="160">
        <v>25497588.600000001</v>
      </c>
    </row>
    <row r="1102" spans="2:3" ht="15">
      <c r="B1102" s="156" t="s">
        <v>3654</v>
      </c>
      <c r="C1102" s="160">
        <v>87113812.689999998</v>
      </c>
    </row>
    <row r="1103" spans="2:3" ht="15">
      <c r="B1103" s="156" t="s">
        <v>4072</v>
      </c>
      <c r="C1103" s="160">
        <v>97938912.409999996</v>
      </c>
    </row>
    <row r="1104" spans="2:3" ht="15">
      <c r="B1104" s="156" t="s">
        <v>3661</v>
      </c>
      <c r="C1104" s="160">
        <v>602721606.72000003</v>
      </c>
    </row>
    <row r="1105" spans="2:3" ht="15">
      <c r="B1105" s="156" t="s">
        <v>3670</v>
      </c>
      <c r="C1105" s="160">
        <v>579315165.12</v>
      </c>
    </row>
    <row r="1106" spans="2:3" ht="15">
      <c r="B1106" s="156" t="s">
        <v>3672</v>
      </c>
      <c r="C1106" s="160">
        <v>67932798.280000001</v>
      </c>
    </row>
    <row r="1107" spans="2:3" ht="15">
      <c r="B1107" s="156" t="s">
        <v>3677</v>
      </c>
      <c r="C1107" s="160">
        <v>97170564.650000006</v>
      </c>
    </row>
    <row r="1108" spans="2:3" ht="15">
      <c r="B1108" s="156" t="s">
        <v>3686</v>
      </c>
      <c r="C1108" s="160">
        <v>361516370.39999998</v>
      </c>
    </row>
    <row r="1109" spans="2:3" ht="15">
      <c r="B1109" s="156" t="s">
        <v>3694</v>
      </c>
      <c r="C1109" s="160">
        <v>502707669.09999996</v>
      </c>
    </row>
    <row r="1110" spans="2:3" ht="15">
      <c r="B1110" s="156" t="s">
        <v>3695</v>
      </c>
      <c r="C1110" s="160">
        <v>13350959.73</v>
      </c>
    </row>
    <row r="1111" spans="2:3" ht="15">
      <c r="B1111" s="156" t="s">
        <v>4073</v>
      </c>
      <c r="C1111" s="160">
        <v>603075</v>
      </c>
    </row>
    <row r="1112" spans="2:3" ht="15">
      <c r="B1112" s="156" t="s">
        <v>4074</v>
      </c>
      <c r="C1112" s="160">
        <v>23553475</v>
      </c>
    </row>
    <row r="1113" spans="2:3" ht="15">
      <c r="B1113" s="156" t="s">
        <v>4075</v>
      </c>
      <c r="C1113" s="160">
        <v>2085300</v>
      </c>
    </row>
    <row r="1114" spans="2:3" ht="15">
      <c r="B1114" s="156" t="s">
        <v>3721</v>
      </c>
      <c r="C1114" s="160">
        <v>4238249.82</v>
      </c>
    </row>
    <row r="1115" spans="2:3" ht="15">
      <c r="B1115" s="156" t="s">
        <v>3739</v>
      </c>
      <c r="C1115" s="160">
        <v>14819534.1</v>
      </c>
    </row>
    <row r="1116" spans="2:3" ht="15">
      <c r="B1116" s="156" t="s">
        <v>3761</v>
      </c>
      <c r="C1116" s="160">
        <v>1064640</v>
      </c>
    </row>
    <row r="1117" spans="2:3" ht="15">
      <c r="B1117" s="156" t="s">
        <v>4076</v>
      </c>
      <c r="C1117" s="160">
        <v>37159830.719999999</v>
      </c>
    </row>
    <row r="1118" spans="2:3" ht="15.75">
      <c r="C1118" s="285">
        <f>SUM(C843:C1117)</f>
        <v>67836123544.299973</v>
      </c>
    </row>
    <row r="1121" spans="2:3" ht="15.75">
      <c r="B1121" s="283" t="s">
        <v>2462</v>
      </c>
      <c r="C1121" s="284" t="s">
        <v>2461</v>
      </c>
    </row>
    <row r="1122" spans="2:3" ht="15">
      <c r="B1122" s="156" t="s">
        <v>2643</v>
      </c>
      <c r="C1122" s="160">
        <v>258485307.80000001</v>
      </c>
    </row>
    <row r="1123" spans="2:3" ht="15">
      <c r="B1123" s="156" t="s">
        <v>2644</v>
      </c>
      <c r="C1123" s="160">
        <v>30409314.59</v>
      </c>
    </row>
    <row r="1124" spans="2:3" ht="15">
      <c r="B1124" s="156" t="s">
        <v>2646</v>
      </c>
      <c r="C1124" s="160">
        <v>300405531.63999999</v>
      </c>
    </row>
    <row r="1125" spans="2:3" ht="15">
      <c r="B1125" s="156" t="s">
        <v>2649</v>
      </c>
      <c r="C1125" s="160">
        <v>176990535.12</v>
      </c>
    </row>
    <row r="1126" spans="2:3" ht="15">
      <c r="B1126" s="156" t="s">
        <v>2651</v>
      </c>
      <c r="C1126" s="160">
        <v>36863797.030000001</v>
      </c>
    </row>
    <row r="1127" spans="2:3" ht="15">
      <c r="B1127" s="156" t="s">
        <v>2656</v>
      </c>
      <c r="C1127" s="160">
        <v>485426568.93999994</v>
      </c>
    </row>
    <row r="1128" spans="2:3" ht="15">
      <c r="B1128" s="156" t="s">
        <v>2660</v>
      </c>
      <c r="C1128" s="160">
        <v>456565647.55999994</v>
      </c>
    </row>
    <row r="1129" spans="2:3" ht="15">
      <c r="B1129" s="156" t="s">
        <v>2661</v>
      </c>
      <c r="C1129" s="160">
        <v>53376654.729999997</v>
      </c>
    </row>
    <row r="1130" spans="2:3" ht="15">
      <c r="B1130" s="156" t="s">
        <v>2675</v>
      </c>
      <c r="C1130" s="160">
        <v>58335662.789999992</v>
      </c>
    </row>
    <row r="1131" spans="2:3" ht="15">
      <c r="B1131" s="156" t="s">
        <v>2676</v>
      </c>
      <c r="C1131" s="160">
        <v>55607902.079999998</v>
      </c>
    </row>
    <row r="1132" spans="2:3" ht="15">
      <c r="B1132" s="156" t="s">
        <v>2680</v>
      </c>
      <c r="C1132" s="160">
        <v>121457698.2</v>
      </c>
    </row>
    <row r="1133" spans="2:3" ht="15">
      <c r="B1133" s="156" t="s">
        <v>2681</v>
      </c>
      <c r="C1133" s="160">
        <v>2739370.4</v>
      </c>
    </row>
    <row r="1134" spans="2:3" ht="15">
      <c r="B1134" s="156" t="s">
        <v>2689</v>
      </c>
      <c r="C1134" s="160">
        <v>109330317.19000001</v>
      </c>
    </row>
    <row r="1135" spans="2:3" ht="15">
      <c r="B1135" s="156" t="s">
        <v>2700</v>
      </c>
      <c r="C1135" s="160">
        <v>218553628.17000002</v>
      </c>
    </row>
    <row r="1136" spans="2:3" ht="15">
      <c r="B1136" s="156" t="s">
        <v>2703</v>
      </c>
      <c r="C1136" s="160">
        <v>569450353.15999997</v>
      </c>
    </row>
    <row r="1137" spans="2:3" ht="15">
      <c r="B1137" s="156" t="s">
        <v>2708</v>
      </c>
      <c r="C1137" s="160">
        <v>267634907.38</v>
      </c>
    </row>
    <row r="1138" spans="2:3" ht="15">
      <c r="B1138" s="156" t="s">
        <v>2709</v>
      </c>
      <c r="C1138" s="160">
        <v>29589474.18</v>
      </c>
    </row>
    <row r="1139" spans="2:3" ht="15">
      <c r="B1139" s="156" t="s">
        <v>2722</v>
      </c>
      <c r="C1139" s="160">
        <v>478113392.18000001</v>
      </c>
    </row>
    <row r="1140" spans="2:3" ht="15">
      <c r="B1140" s="156" t="s">
        <v>2726</v>
      </c>
      <c r="C1140" s="160">
        <v>539442079.94999993</v>
      </c>
    </row>
    <row r="1141" spans="2:3" ht="15">
      <c r="B1141" s="156" t="s">
        <v>2730</v>
      </c>
      <c r="C1141" s="160">
        <v>868040091.35000002</v>
      </c>
    </row>
    <row r="1142" spans="2:3" ht="15">
      <c r="B1142" s="156" t="s">
        <v>2731</v>
      </c>
      <c r="C1142" s="160">
        <v>235877844.81999999</v>
      </c>
    </row>
    <row r="1143" spans="2:3" ht="15">
      <c r="B1143" s="156" t="s">
        <v>2736</v>
      </c>
      <c r="C1143" s="160">
        <v>657294408.98000002</v>
      </c>
    </row>
    <row r="1144" spans="2:3" ht="15">
      <c r="B1144" s="156" t="s">
        <v>2737</v>
      </c>
      <c r="C1144" s="160">
        <v>14245979</v>
      </c>
    </row>
    <row r="1145" spans="2:3" ht="15">
      <c r="B1145" s="156" t="s">
        <v>2740</v>
      </c>
      <c r="C1145" s="160">
        <v>166342682.54000002</v>
      </c>
    </row>
    <row r="1146" spans="2:3" ht="15">
      <c r="B1146" s="156" t="s">
        <v>2743</v>
      </c>
      <c r="C1146" s="160">
        <v>30146302.59</v>
      </c>
    </row>
    <row r="1147" spans="2:3" ht="15">
      <c r="B1147" s="156" t="s">
        <v>2755</v>
      </c>
      <c r="C1147" s="160">
        <v>361033785.38999999</v>
      </c>
    </row>
    <row r="1148" spans="2:3" ht="15">
      <c r="B1148" s="156" t="s">
        <v>4059</v>
      </c>
      <c r="C1148" s="160">
        <v>29586621.080000002</v>
      </c>
    </row>
    <row r="1149" spans="2:3" ht="15">
      <c r="B1149" s="156" t="s">
        <v>2771</v>
      </c>
      <c r="C1149" s="160">
        <v>288723909.22000003</v>
      </c>
    </row>
    <row r="1150" spans="2:3" ht="15">
      <c r="B1150" s="156" t="s">
        <v>3819</v>
      </c>
      <c r="C1150" s="160">
        <v>29305569.75</v>
      </c>
    </row>
    <row r="1151" spans="2:3" ht="15">
      <c r="B1151" s="156" t="s">
        <v>2774</v>
      </c>
      <c r="C1151" s="160">
        <v>259965080.03999996</v>
      </c>
    </row>
    <row r="1152" spans="2:3" ht="15">
      <c r="B1152" s="156" t="s">
        <v>3820</v>
      </c>
      <c r="C1152" s="160">
        <v>28750702.219999999</v>
      </c>
    </row>
    <row r="1153" spans="2:3" ht="15">
      <c r="B1153" s="156" t="s">
        <v>2777</v>
      </c>
      <c r="C1153" s="160">
        <v>129612056.05000001</v>
      </c>
    </row>
    <row r="1154" spans="2:3" ht="15">
      <c r="B1154" s="156" t="s">
        <v>2783</v>
      </c>
      <c r="C1154" s="160">
        <v>291643736.15000004</v>
      </c>
    </row>
    <row r="1155" spans="2:3" ht="15">
      <c r="B1155" s="156" t="s">
        <v>2825</v>
      </c>
      <c r="C1155" s="160">
        <v>718884432.86000001</v>
      </c>
    </row>
    <row r="1156" spans="2:3" ht="15">
      <c r="B1156" s="156" t="s">
        <v>2828</v>
      </c>
      <c r="C1156" s="160">
        <v>197947895.77000001</v>
      </c>
    </row>
    <row r="1157" spans="2:3" ht="15">
      <c r="B1157" s="156" t="s">
        <v>4060</v>
      </c>
      <c r="C1157" s="160">
        <v>419223797.74000001</v>
      </c>
    </row>
    <row r="1158" spans="2:3" ht="15">
      <c r="B1158" s="156" t="s">
        <v>2847</v>
      </c>
      <c r="C1158" s="160">
        <v>201161424.20999998</v>
      </c>
    </row>
    <row r="1159" spans="2:3" ht="15">
      <c r="B1159" s="156" t="s">
        <v>2849</v>
      </c>
      <c r="C1159" s="160">
        <v>467473074.81999999</v>
      </c>
    </row>
    <row r="1160" spans="2:3" ht="15">
      <c r="B1160" s="156" t="s">
        <v>2851</v>
      </c>
      <c r="C1160" s="160">
        <v>537944970.98000002</v>
      </c>
    </row>
    <row r="1161" spans="2:3" ht="15">
      <c r="B1161" s="156" t="s">
        <v>2853</v>
      </c>
      <c r="C1161" s="160">
        <v>703865064.77999997</v>
      </c>
    </row>
    <row r="1162" spans="2:3" ht="15">
      <c r="B1162" s="156" t="s">
        <v>3285</v>
      </c>
      <c r="C1162" s="160">
        <v>29616831.430000003</v>
      </c>
    </row>
    <row r="1163" spans="2:3" ht="15">
      <c r="B1163" s="156" t="s">
        <v>2854</v>
      </c>
      <c r="C1163" s="160">
        <v>101871122.56999999</v>
      </c>
    </row>
    <row r="1164" spans="2:3" ht="15">
      <c r="B1164" s="156" t="s">
        <v>2860</v>
      </c>
      <c r="C1164" s="160">
        <v>455780264.56999999</v>
      </c>
    </row>
    <row r="1165" spans="2:3" ht="15">
      <c r="B1165" s="156" t="s">
        <v>2861</v>
      </c>
      <c r="C1165" s="160">
        <v>469760848.55000001</v>
      </c>
    </row>
    <row r="1166" spans="2:3" ht="15">
      <c r="B1166" s="156" t="s">
        <v>4061</v>
      </c>
      <c r="C1166" s="160">
        <v>6691488.2300000004</v>
      </c>
    </row>
    <row r="1167" spans="2:3" ht="15">
      <c r="B1167" s="156" t="s">
        <v>2873</v>
      </c>
      <c r="C1167" s="160">
        <v>263344082.21000004</v>
      </c>
    </row>
    <row r="1168" spans="2:3" ht="15">
      <c r="B1168" s="156" t="s">
        <v>2875</v>
      </c>
      <c r="C1168" s="160">
        <v>351745981.74000001</v>
      </c>
    </row>
    <row r="1169" spans="2:3" ht="15">
      <c r="B1169" s="156" t="s">
        <v>2879</v>
      </c>
      <c r="C1169" s="160">
        <v>330145583.32999998</v>
      </c>
    </row>
    <row r="1170" spans="2:3" ht="15">
      <c r="B1170" s="156" t="s">
        <v>2886</v>
      </c>
      <c r="C1170" s="160">
        <v>457277746.63</v>
      </c>
    </row>
    <row r="1171" spans="2:3" ht="15">
      <c r="B1171" s="156" t="s">
        <v>2890</v>
      </c>
      <c r="C1171" s="160">
        <v>2430155.0699999998</v>
      </c>
    </row>
    <row r="1172" spans="2:3" ht="15">
      <c r="B1172" s="156" t="s">
        <v>2891</v>
      </c>
      <c r="C1172" s="160">
        <v>753216779.63</v>
      </c>
    </row>
    <row r="1173" spans="2:3" ht="15">
      <c r="B1173" s="156" t="s">
        <v>2913</v>
      </c>
      <c r="C1173" s="160">
        <v>132737254.60000001</v>
      </c>
    </row>
    <row r="1174" spans="2:3" ht="15">
      <c r="B1174" s="156" t="s">
        <v>2921</v>
      </c>
      <c r="C1174" s="160">
        <v>25565192.629999999</v>
      </c>
    </row>
    <row r="1175" spans="2:3" ht="15">
      <c r="B1175" s="156" t="s">
        <v>2922</v>
      </c>
      <c r="C1175" s="160">
        <v>199258313.47</v>
      </c>
    </row>
    <row r="1176" spans="2:3" ht="15">
      <c r="B1176" s="156" t="s">
        <v>2928</v>
      </c>
      <c r="C1176" s="160">
        <v>275810961.47999996</v>
      </c>
    </row>
    <row r="1177" spans="2:3" ht="15">
      <c r="B1177" s="156" t="s">
        <v>2931</v>
      </c>
      <c r="C1177" s="160">
        <v>472702443.29000002</v>
      </c>
    </row>
    <row r="1178" spans="2:3" ht="15">
      <c r="B1178" s="156" t="s">
        <v>2936</v>
      </c>
      <c r="C1178" s="160">
        <v>38311823.289999999</v>
      </c>
    </row>
    <row r="1179" spans="2:3" ht="15">
      <c r="B1179" s="156" t="s">
        <v>2937</v>
      </c>
      <c r="C1179" s="160">
        <v>319873722.59000003</v>
      </c>
    </row>
    <row r="1180" spans="2:3" ht="15">
      <c r="B1180" s="156" t="s">
        <v>2955</v>
      </c>
      <c r="C1180" s="160">
        <v>632241132.52999997</v>
      </c>
    </row>
    <row r="1181" spans="2:3" ht="15">
      <c r="B1181" s="156" t="s">
        <v>2956</v>
      </c>
      <c r="C1181" s="160">
        <v>148077079.53</v>
      </c>
    </row>
    <row r="1182" spans="2:3" ht="15">
      <c r="B1182" s="156" t="s">
        <v>2957</v>
      </c>
      <c r="C1182" s="160">
        <v>253642958.56</v>
      </c>
    </row>
    <row r="1183" spans="2:3" ht="15">
      <c r="B1183" s="156" t="s">
        <v>2961</v>
      </c>
      <c r="C1183" s="160">
        <v>510067837.64999998</v>
      </c>
    </row>
    <row r="1184" spans="2:3" ht="15">
      <c r="B1184" s="156" t="s">
        <v>2965</v>
      </c>
      <c r="C1184" s="160">
        <v>417564455.81</v>
      </c>
    </row>
    <row r="1185" spans="2:3" ht="15">
      <c r="B1185" s="156" t="s">
        <v>2967</v>
      </c>
      <c r="C1185" s="160">
        <v>384762329.11999995</v>
      </c>
    </row>
    <row r="1186" spans="2:3" ht="15">
      <c r="B1186" s="156" t="s">
        <v>2968</v>
      </c>
      <c r="C1186" s="160">
        <v>33038528.859999999</v>
      </c>
    </row>
    <row r="1187" spans="2:3" ht="15">
      <c r="B1187" s="156" t="s">
        <v>2969</v>
      </c>
      <c r="C1187" s="160">
        <v>42834473.350000001</v>
      </c>
    </row>
    <row r="1188" spans="2:3" ht="15">
      <c r="B1188" s="156" t="s">
        <v>2971</v>
      </c>
      <c r="C1188" s="160">
        <v>16975591.309999999</v>
      </c>
    </row>
    <row r="1189" spans="2:3" ht="15">
      <c r="B1189" s="156" t="s">
        <v>2972</v>
      </c>
      <c r="C1189" s="160">
        <v>706416990.72000003</v>
      </c>
    </row>
    <row r="1190" spans="2:3" ht="15">
      <c r="B1190" s="156" t="s">
        <v>2975</v>
      </c>
      <c r="C1190" s="160">
        <v>4908195.9800000004</v>
      </c>
    </row>
    <row r="1191" spans="2:3" ht="15">
      <c r="B1191" s="156" t="s">
        <v>2976</v>
      </c>
      <c r="C1191" s="160">
        <v>174457487.52999997</v>
      </c>
    </row>
    <row r="1192" spans="2:3" ht="15">
      <c r="B1192" s="156" t="s">
        <v>4062</v>
      </c>
      <c r="C1192" s="160">
        <v>107142797.5</v>
      </c>
    </row>
    <row r="1193" spans="2:3" ht="15">
      <c r="B1193" s="156" t="s">
        <v>2979</v>
      </c>
      <c r="C1193" s="160">
        <v>198898693.75</v>
      </c>
    </row>
    <row r="1194" spans="2:3" ht="15">
      <c r="B1194" s="156" t="s">
        <v>2994</v>
      </c>
      <c r="C1194" s="160">
        <v>24928885</v>
      </c>
    </row>
    <row r="1195" spans="2:3" ht="15">
      <c r="B1195" s="156" t="s">
        <v>3010</v>
      </c>
      <c r="C1195" s="160">
        <v>70893396.129999995</v>
      </c>
    </row>
    <row r="1196" spans="2:3" ht="15">
      <c r="B1196" s="156" t="s">
        <v>3011</v>
      </c>
      <c r="C1196" s="160">
        <v>357934510.58000004</v>
      </c>
    </row>
    <row r="1197" spans="2:3" ht="15">
      <c r="B1197" s="156" t="s">
        <v>3013</v>
      </c>
      <c r="C1197" s="160">
        <v>229649656.06</v>
      </c>
    </row>
    <row r="1198" spans="2:3" ht="15">
      <c r="B1198" s="156" t="s">
        <v>3023</v>
      </c>
      <c r="C1198" s="160">
        <v>285685017.41999996</v>
      </c>
    </row>
    <row r="1199" spans="2:3" ht="15">
      <c r="B1199" s="156" t="s">
        <v>3065</v>
      </c>
      <c r="C1199" s="160">
        <v>49723005.390000001</v>
      </c>
    </row>
    <row r="1200" spans="2:3" ht="15">
      <c r="B1200" s="156" t="s">
        <v>3066</v>
      </c>
      <c r="C1200" s="160">
        <v>838350498.33999991</v>
      </c>
    </row>
    <row r="1201" spans="2:3" ht="15">
      <c r="B1201" s="156" t="s">
        <v>3067</v>
      </c>
      <c r="C1201" s="160">
        <v>21694024.93</v>
      </c>
    </row>
    <row r="1202" spans="2:3" ht="15">
      <c r="B1202" s="156" t="s">
        <v>3068</v>
      </c>
      <c r="C1202" s="160">
        <v>244187172.20999998</v>
      </c>
    </row>
    <row r="1203" spans="2:3" ht="15">
      <c r="B1203" s="156" t="s">
        <v>3079</v>
      </c>
      <c r="C1203" s="160">
        <v>63650416.409999996</v>
      </c>
    </row>
    <row r="1204" spans="2:3" ht="15">
      <c r="B1204" s="156" t="s">
        <v>3080</v>
      </c>
      <c r="C1204" s="160">
        <v>240352067.61000001</v>
      </c>
    </row>
    <row r="1205" spans="2:3" ht="15">
      <c r="B1205" s="156" t="s">
        <v>3086</v>
      </c>
      <c r="C1205" s="160">
        <v>216491185.98000002</v>
      </c>
    </row>
    <row r="1206" spans="2:3" ht="15">
      <c r="B1206" s="156" t="s">
        <v>3089</v>
      </c>
      <c r="C1206" s="160">
        <v>485225603.74000001</v>
      </c>
    </row>
    <row r="1207" spans="2:3" ht="15">
      <c r="B1207" s="156" t="s">
        <v>3090</v>
      </c>
      <c r="C1207" s="160">
        <v>30786349.010000002</v>
      </c>
    </row>
    <row r="1208" spans="2:3" ht="15">
      <c r="B1208" s="156" t="s">
        <v>3091</v>
      </c>
      <c r="C1208" s="160">
        <v>521121584.57000005</v>
      </c>
    </row>
    <row r="1209" spans="2:3" ht="15">
      <c r="B1209" s="156" t="s">
        <v>4063</v>
      </c>
      <c r="C1209" s="160">
        <v>181932876.49000001</v>
      </c>
    </row>
    <row r="1210" spans="2:3" ht="15">
      <c r="B1210" s="156" t="s">
        <v>3092</v>
      </c>
      <c r="C1210" s="160">
        <v>94306690.689999998</v>
      </c>
    </row>
    <row r="1211" spans="2:3" ht="15">
      <c r="B1211" s="156" t="s">
        <v>3093</v>
      </c>
      <c r="C1211" s="160">
        <v>3387132.05</v>
      </c>
    </row>
    <row r="1212" spans="2:3" ht="15">
      <c r="B1212" s="156" t="s">
        <v>3094</v>
      </c>
      <c r="C1212" s="160">
        <v>112536878.56999999</v>
      </c>
    </row>
    <row r="1213" spans="2:3" ht="15">
      <c r="B1213" s="156" t="s">
        <v>3104</v>
      </c>
      <c r="C1213" s="160">
        <v>1805324.29</v>
      </c>
    </row>
    <row r="1214" spans="2:3" ht="15">
      <c r="B1214" s="156" t="s">
        <v>3105</v>
      </c>
      <c r="C1214" s="160">
        <v>439452637.41999996</v>
      </c>
    </row>
    <row r="1215" spans="2:3" ht="15">
      <c r="B1215" s="156" t="s">
        <v>3106</v>
      </c>
      <c r="C1215" s="160">
        <v>523789304.00999999</v>
      </c>
    </row>
    <row r="1216" spans="2:3" ht="15">
      <c r="B1216" s="156" t="s">
        <v>4064</v>
      </c>
      <c r="C1216" s="160">
        <v>19218451.170000002</v>
      </c>
    </row>
    <row r="1217" spans="2:3" ht="15">
      <c r="B1217" s="156" t="s">
        <v>3119</v>
      </c>
      <c r="C1217" s="160">
        <v>148840804.30000001</v>
      </c>
    </row>
    <row r="1218" spans="2:3" ht="15">
      <c r="B1218" s="156" t="s">
        <v>3121</v>
      </c>
      <c r="C1218" s="160">
        <v>308705206.13</v>
      </c>
    </row>
    <row r="1219" spans="2:3" ht="15">
      <c r="B1219" s="156" t="s">
        <v>3124</v>
      </c>
      <c r="C1219" s="160">
        <v>364617874.01999998</v>
      </c>
    </row>
    <row r="1220" spans="2:3" ht="15">
      <c r="B1220" s="156" t="s">
        <v>3313</v>
      </c>
      <c r="C1220" s="160">
        <v>39686018.270000003</v>
      </c>
    </row>
    <row r="1221" spans="2:3" ht="15">
      <c r="B1221" s="156" t="s">
        <v>3130</v>
      </c>
      <c r="C1221" s="160">
        <v>455355865.20999998</v>
      </c>
    </row>
    <row r="1222" spans="2:3" ht="15">
      <c r="B1222" s="156" t="s">
        <v>3142</v>
      </c>
      <c r="C1222" s="160">
        <v>53260249.43</v>
      </c>
    </row>
    <row r="1223" spans="2:3" ht="15">
      <c r="B1223" s="156" t="s">
        <v>3147</v>
      </c>
      <c r="C1223" s="160">
        <v>112767755.66000001</v>
      </c>
    </row>
    <row r="1224" spans="2:3" ht="15">
      <c r="B1224" s="156" t="s">
        <v>4065</v>
      </c>
      <c r="C1224" s="160">
        <v>204478090.99000001</v>
      </c>
    </row>
    <row r="1225" spans="2:3" ht="15">
      <c r="B1225" s="156" t="s">
        <v>3152</v>
      </c>
      <c r="C1225" s="160">
        <v>16435223.699999997</v>
      </c>
    </row>
    <row r="1226" spans="2:3" ht="15">
      <c r="B1226" s="156" t="s">
        <v>3155</v>
      </c>
      <c r="C1226" s="160">
        <v>317196567.94</v>
      </c>
    </row>
    <row r="1227" spans="2:3" ht="15">
      <c r="B1227" s="156" t="s">
        <v>3157</v>
      </c>
      <c r="C1227" s="160">
        <v>371668746.66999996</v>
      </c>
    </row>
    <row r="1228" spans="2:3" ht="15">
      <c r="B1228" s="156" t="s">
        <v>3161</v>
      </c>
      <c r="C1228" s="160">
        <v>290037634.24000001</v>
      </c>
    </row>
    <row r="1229" spans="2:3" ht="15">
      <c r="B1229" s="156" t="s">
        <v>3173</v>
      </c>
      <c r="C1229" s="160">
        <v>590373077.60000002</v>
      </c>
    </row>
    <row r="1230" spans="2:3" ht="15">
      <c r="B1230" s="156" t="s">
        <v>3176</v>
      </c>
      <c r="C1230" s="160">
        <v>190498332.68000001</v>
      </c>
    </row>
    <row r="1231" spans="2:3" ht="15">
      <c r="B1231" s="156" t="s">
        <v>3178</v>
      </c>
      <c r="C1231" s="160">
        <v>387558881.79999995</v>
      </c>
    </row>
    <row r="1232" spans="2:3" ht="15">
      <c r="B1232" s="156" t="s">
        <v>3182</v>
      </c>
      <c r="C1232" s="160">
        <v>763829070.07000005</v>
      </c>
    </row>
    <row r="1233" spans="2:3" ht="15">
      <c r="B1233" s="156" t="s">
        <v>3183</v>
      </c>
      <c r="C1233" s="160">
        <v>549484736.50999999</v>
      </c>
    </row>
    <row r="1234" spans="2:3" ht="15">
      <c r="B1234" s="156" t="s">
        <v>3187</v>
      </c>
      <c r="C1234" s="160">
        <v>29850977.030000001</v>
      </c>
    </row>
    <row r="1235" spans="2:3" ht="15">
      <c r="B1235" s="156" t="s">
        <v>3188</v>
      </c>
      <c r="C1235" s="160">
        <v>552966442.34000003</v>
      </c>
    </row>
    <row r="1236" spans="2:3" ht="15">
      <c r="B1236" s="156" t="s">
        <v>3190</v>
      </c>
      <c r="C1236" s="160">
        <v>203567595.82000002</v>
      </c>
    </row>
    <row r="1237" spans="2:3" ht="15">
      <c r="B1237" s="156" t="s">
        <v>3383</v>
      </c>
      <c r="C1237" s="160">
        <v>40100070.460000001</v>
      </c>
    </row>
    <row r="1238" spans="2:3" ht="15">
      <c r="B1238" s="156" t="s">
        <v>3193</v>
      </c>
      <c r="C1238" s="160">
        <v>133760822.16999999</v>
      </c>
    </row>
    <row r="1239" spans="2:3" ht="15">
      <c r="B1239" s="156" t="s">
        <v>3206</v>
      </c>
      <c r="C1239" s="160">
        <v>868698.42</v>
      </c>
    </row>
    <row r="1240" spans="2:3" ht="15">
      <c r="B1240" s="156" t="s">
        <v>3213</v>
      </c>
      <c r="C1240" s="160">
        <v>56821633.659999996</v>
      </c>
    </row>
    <row r="1241" spans="2:3" ht="15">
      <c r="B1241" s="156" t="s">
        <v>3222</v>
      </c>
      <c r="C1241" s="160">
        <v>105060937.48999998</v>
      </c>
    </row>
    <row r="1242" spans="2:3" ht="15">
      <c r="B1242" s="156" t="s">
        <v>3227</v>
      </c>
      <c r="C1242" s="160">
        <v>5418657.9899999993</v>
      </c>
    </row>
    <row r="1243" spans="2:3" ht="15">
      <c r="B1243" s="156" t="s">
        <v>3230</v>
      </c>
      <c r="C1243" s="160">
        <v>252688800.94</v>
      </c>
    </row>
    <row r="1244" spans="2:3" ht="15">
      <c r="B1244" s="156" t="s">
        <v>3435</v>
      </c>
      <c r="C1244" s="160">
        <v>49841839.830000006</v>
      </c>
    </row>
    <row r="1245" spans="2:3" ht="15">
      <c r="B1245" s="156" t="s">
        <v>3263</v>
      </c>
      <c r="C1245" s="160">
        <v>677819875.9000001</v>
      </c>
    </row>
    <row r="1246" spans="2:3" ht="15">
      <c r="B1246" s="156" t="s">
        <v>3265</v>
      </c>
      <c r="C1246" s="160">
        <v>236802968.31</v>
      </c>
    </row>
    <row r="1247" spans="2:3" ht="15">
      <c r="B1247" s="156" t="s">
        <v>3275</v>
      </c>
      <c r="C1247" s="160">
        <v>80030892.879999995</v>
      </c>
    </row>
    <row r="1248" spans="2:3" ht="15">
      <c r="B1248" s="156" t="s">
        <v>3443</v>
      </c>
      <c r="C1248" s="160">
        <v>30287269.609999999</v>
      </c>
    </row>
    <row r="1249" spans="2:3" ht="15">
      <c r="B1249" s="156" t="s">
        <v>3279</v>
      </c>
      <c r="C1249" s="160">
        <v>104801101.58000001</v>
      </c>
    </row>
    <row r="1250" spans="2:3" ht="15">
      <c r="B1250" s="156" t="s">
        <v>3282</v>
      </c>
      <c r="C1250" s="160">
        <v>366829507.11000001</v>
      </c>
    </row>
    <row r="1251" spans="2:3" ht="15">
      <c r="B1251" s="156" t="s">
        <v>3284</v>
      </c>
      <c r="C1251" s="160">
        <v>347176278.69999999</v>
      </c>
    </row>
    <row r="1252" spans="2:3" ht="15">
      <c r="B1252" s="156" t="s">
        <v>3285</v>
      </c>
      <c r="C1252" s="160">
        <v>451131509.75999999</v>
      </c>
    </row>
    <row r="1253" spans="2:3" ht="15">
      <c r="B1253" s="156" t="s">
        <v>3287</v>
      </c>
      <c r="C1253" s="160">
        <v>174576612.04000002</v>
      </c>
    </row>
    <row r="1254" spans="2:3" ht="15">
      <c r="B1254" s="156" t="s">
        <v>3294</v>
      </c>
      <c r="C1254" s="160">
        <v>255706688.71000001</v>
      </c>
    </row>
    <row r="1255" spans="2:3" ht="15">
      <c r="B1255" s="156" t="s">
        <v>3295</v>
      </c>
      <c r="C1255" s="160">
        <v>405827702.86000001</v>
      </c>
    </row>
    <row r="1256" spans="2:3" ht="15">
      <c r="B1256" s="156" t="s">
        <v>4066</v>
      </c>
      <c r="C1256" s="160">
        <v>21675843.399999999</v>
      </c>
    </row>
    <row r="1257" spans="2:3" ht="15">
      <c r="B1257" s="156" t="s">
        <v>3118</v>
      </c>
      <c r="C1257" s="160">
        <v>142737120.09</v>
      </c>
    </row>
    <row r="1258" spans="2:3" ht="15">
      <c r="B1258" s="156" t="s">
        <v>3123</v>
      </c>
      <c r="C1258" s="160">
        <v>366460160.12</v>
      </c>
    </row>
    <row r="1259" spans="2:3" ht="15">
      <c r="B1259" s="156" t="s">
        <v>3313</v>
      </c>
      <c r="C1259" s="160">
        <v>533409372.21999991</v>
      </c>
    </row>
    <row r="1260" spans="2:3" ht="15">
      <c r="B1260" s="156" t="s">
        <v>3323</v>
      </c>
      <c r="C1260" s="160">
        <v>1336278.18</v>
      </c>
    </row>
    <row r="1261" spans="2:3" ht="15">
      <c r="B1261" s="156" t="s">
        <v>3327</v>
      </c>
      <c r="C1261" s="160">
        <v>114062258.64</v>
      </c>
    </row>
    <row r="1262" spans="2:3" ht="15">
      <c r="B1262" s="156" t="s">
        <v>4067</v>
      </c>
      <c r="C1262" s="160">
        <v>74899400.219999999</v>
      </c>
    </row>
    <row r="1263" spans="2:3" ht="15">
      <c r="B1263" s="156" t="s">
        <v>4068</v>
      </c>
      <c r="C1263" s="160">
        <v>74202525.239999995</v>
      </c>
    </row>
    <row r="1264" spans="2:3" ht="15">
      <c r="B1264" s="156" t="s">
        <v>3342</v>
      </c>
      <c r="C1264" s="160">
        <v>176957339.99000001</v>
      </c>
    </row>
    <row r="1265" spans="2:3" ht="15">
      <c r="B1265" s="156" t="s">
        <v>3345</v>
      </c>
      <c r="C1265" s="160">
        <v>313359445.65999997</v>
      </c>
    </row>
    <row r="1266" spans="2:3" ht="15">
      <c r="B1266" s="156" t="s">
        <v>3349</v>
      </c>
      <c r="C1266" s="160">
        <v>298044728.31999999</v>
      </c>
    </row>
    <row r="1267" spans="2:3" ht="15">
      <c r="B1267" s="156" t="s">
        <v>3362</v>
      </c>
      <c r="C1267" s="160">
        <v>547611485.12</v>
      </c>
    </row>
    <row r="1268" spans="2:3" ht="15">
      <c r="B1268" s="156" t="s">
        <v>3363</v>
      </c>
      <c r="C1268" s="160">
        <v>116212737.84</v>
      </c>
    </row>
    <row r="1269" spans="2:3" ht="15">
      <c r="B1269" s="156" t="s">
        <v>3175</v>
      </c>
      <c r="C1269" s="160">
        <v>189655842.13000003</v>
      </c>
    </row>
    <row r="1270" spans="2:3" ht="15">
      <c r="B1270" s="156" t="s">
        <v>3368</v>
      </c>
      <c r="C1270" s="160">
        <v>449129948.92999995</v>
      </c>
    </row>
    <row r="1271" spans="2:3" ht="15">
      <c r="B1271" s="156" t="s">
        <v>3181</v>
      </c>
      <c r="C1271" s="160">
        <v>640288866.66999996</v>
      </c>
    </row>
    <row r="1272" spans="2:3" ht="15">
      <c r="B1272" s="156" t="s">
        <v>3372</v>
      </c>
      <c r="C1272" s="160">
        <v>704494507.10000002</v>
      </c>
    </row>
    <row r="1273" spans="2:3" ht="15">
      <c r="B1273" s="156" t="s">
        <v>3184</v>
      </c>
      <c r="C1273" s="160">
        <v>7828741.6299999999</v>
      </c>
    </row>
    <row r="1274" spans="2:3" ht="15">
      <c r="B1274" s="156" t="s">
        <v>3187</v>
      </c>
      <c r="C1274" s="160">
        <v>718726587.65999997</v>
      </c>
    </row>
    <row r="1275" spans="2:3" ht="15">
      <c r="B1275" s="156" t="s">
        <v>3378</v>
      </c>
      <c r="C1275" s="160">
        <v>18332125.990000002</v>
      </c>
    </row>
    <row r="1276" spans="2:3" ht="15">
      <c r="B1276" s="156" t="s">
        <v>3379</v>
      </c>
      <c r="C1276" s="160">
        <v>85040934.549999997</v>
      </c>
    </row>
    <row r="1277" spans="2:3" ht="15">
      <c r="B1277" s="156" t="s">
        <v>3383</v>
      </c>
      <c r="C1277" s="160">
        <v>20466134.120000001</v>
      </c>
    </row>
    <row r="1278" spans="2:3" ht="15">
      <c r="B1278" s="156" t="s">
        <v>3393</v>
      </c>
      <c r="C1278" s="160">
        <v>102337692.63</v>
      </c>
    </row>
    <row r="1279" spans="2:3" ht="15">
      <c r="B1279" s="156" t="s">
        <v>3461</v>
      </c>
      <c r="C1279" s="160">
        <v>76338705.150000006</v>
      </c>
    </row>
    <row r="1280" spans="2:3" ht="15">
      <c r="B1280" s="156" t="s">
        <v>3212</v>
      </c>
      <c r="C1280" s="160">
        <v>499975866.09999996</v>
      </c>
    </row>
    <row r="1281" spans="2:3" ht="15">
      <c r="B1281" s="156" t="s">
        <v>3221</v>
      </c>
      <c r="C1281" s="160">
        <v>287166801.77999997</v>
      </c>
    </row>
    <row r="1282" spans="2:3" ht="15">
      <c r="B1282" s="156" t="s">
        <v>3226</v>
      </c>
      <c r="C1282" s="160">
        <v>351462271.03000003</v>
      </c>
    </row>
    <row r="1283" spans="2:3" ht="15">
      <c r="B1283" s="156" t="s">
        <v>3405</v>
      </c>
      <c r="C1283" s="160">
        <v>240402849.63999999</v>
      </c>
    </row>
    <row r="1284" spans="2:3" ht="15">
      <c r="B1284" s="156" t="s">
        <v>3435</v>
      </c>
      <c r="C1284" s="160">
        <v>162144282.72</v>
      </c>
    </row>
    <row r="1285" spans="2:3" ht="15">
      <c r="B1285" s="156" t="s">
        <v>3462</v>
      </c>
      <c r="C1285" s="160">
        <v>1722043.43</v>
      </c>
    </row>
    <row r="1286" spans="2:3" ht="15">
      <c r="B1286" s="156" t="s">
        <v>3264</v>
      </c>
      <c r="C1286" s="160">
        <v>214184808.79999995</v>
      </c>
    </row>
    <row r="1287" spans="2:3" ht="15">
      <c r="B1287" s="156" t="s">
        <v>3437</v>
      </c>
      <c r="C1287" s="160">
        <v>19080456</v>
      </c>
    </row>
    <row r="1288" spans="2:3" ht="15">
      <c r="B1288" s="156" t="s">
        <v>4069</v>
      </c>
      <c r="C1288" s="160">
        <v>2439032.41</v>
      </c>
    </row>
    <row r="1289" spans="2:3" ht="15">
      <c r="B1289" s="156" t="s">
        <v>3274</v>
      </c>
      <c r="C1289" s="160">
        <v>240296902.80000001</v>
      </c>
    </row>
    <row r="1290" spans="2:3" ht="15">
      <c r="B1290" s="156" t="s">
        <v>3443</v>
      </c>
      <c r="C1290" s="160">
        <v>40163283.179999992</v>
      </c>
    </row>
    <row r="1291" spans="2:3" ht="15">
      <c r="B1291" s="156" t="s">
        <v>3444</v>
      </c>
      <c r="C1291" s="160">
        <v>5375924.8399999999</v>
      </c>
    </row>
    <row r="1292" spans="2:3" ht="15">
      <c r="B1292" s="156" t="s">
        <v>3281</v>
      </c>
      <c r="C1292" s="160">
        <v>332676331.37</v>
      </c>
    </row>
    <row r="1293" spans="2:3" ht="15">
      <c r="B1293" s="156" t="s">
        <v>3445</v>
      </c>
      <c r="C1293" s="160">
        <v>84451767</v>
      </c>
    </row>
    <row r="1294" spans="2:3" ht="15">
      <c r="B1294" s="156" t="s">
        <v>3283</v>
      </c>
      <c r="C1294" s="160">
        <v>165124303.40000001</v>
      </c>
    </row>
    <row r="1295" spans="2:3" ht="15">
      <c r="B1295" s="156" t="s">
        <v>3447</v>
      </c>
      <c r="C1295" s="160">
        <v>372408268.54999995</v>
      </c>
    </row>
    <row r="1296" spans="2:3" ht="15">
      <c r="B1296" s="156" t="s">
        <v>3286</v>
      </c>
      <c r="C1296" s="160">
        <v>375741557.62</v>
      </c>
    </row>
    <row r="1297" spans="2:3" ht="15">
      <c r="B1297" s="156" t="s">
        <v>3448</v>
      </c>
      <c r="C1297" s="160">
        <v>17476851.619999997</v>
      </c>
    </row>
    <row r="1298" spans="2:3" ht="15">
      <c r="B1298" s="156" t="s">
        <v>3453</v>
      </c>
      <c r="C1298" s="160">
        <v>8793042.9199999999</v>
      </c>
    </row>
    <row r="1299" spans="2:3" ht="15">
      <c r="B1299" s="156" t="s">
        <v>3454</v>
      </c>
      <c r="C1299" s="160">
        <v>237211424.69999999</v>
      </c>
    </row>
    <row r="1300" spans="2:3" ht="15">
      <c r="B1300" s="156" t="s">
        <v>3456</v>
      </c>
      <c r="C1300" s="160">
        <v>330742413.29999995</v>
      </c>
    </row>
    <row r="1301" spans="2:3" ht="15">
      <c r="B1301" s="156" t="s">
        <v>3306</v>
      </c>
      <c r="C1301" s="160">
        <v>370596483.76999998</v>
      </c>
    </row>
    <row r="1302" spans="2:3" ht="15">
      <c r="B1302" s="156" t="s">
        <v>3312</v>
      </c>
      <c r="C1302" s="160">
        <v>549062261.32000005</v>
      </c>
    </row>
    <row r="1303" spans="2:3" ht="15">
      <c r="B1303" s="156" t="s">
        <v>3322</v>
      </c>
      <c r="C1303" s="160">
        <v>467718425.96000004</v>
      </c>
    </row>
    <row r="1304" spans="2:3" ht="15">
      <c r="B1304" s="156" t="s">
        <v>3341</v>
      </c>
      <c r="C1304" s="160">
        <v>357169163.42000002</v>
      </c>
    </row>
    <row r="1305" spans="2:3" ht="15">
      <c r="B1305" s="156" t="s">
        <v>3348</v>
      </c>
      <c r="C1305" s="160">
        <v>425734785.18000001</v>
      </c>
    </row>
    <row r="1306" spans="2:3" ht="15">
      <c r="B1306" s="156" t="s">
        <v>3361</v>
      </c>
      <c r="C1306" s="160">
        <v>604597312.93000007</v>
      </c>
    </row>
    <row r="1307" spans="2:3" ht="15">
      <c r="B1307" s="156" t="s">
        <v>3363</v>
      </c>
      <c r="C1307" s="160">
        <v>214623539.31499997</v>
      </c>
    </row>
    <row r="1308" spans="2:3" ht="15">
      <c r="B1308" s="156" t="s">
        <v>3367</v>
      </c>
      <c r="C1308" s="160">
        <v>424662013.65999997</v>
      </c>
    </row>
    <row r="1309" spans="2:3" ht="15">
      <c r="B1309" s="156" t="s">
        <v>3371</v>
      </c>
      <c r="C1309" s="160">
        <v>894349667.24000013</v>
      </c>
    </row>
    <row r="1310" spans="2:3" ht="15">
      <c r="B1310" s="156" t="s">
        <v>3376</v>
      </c>
      <c r="C1310" s="160">
        <v>194354659.15999997</v>
      </c>
    </row>
    <row r="1311" spans="2:3" ht="15">
      <c r="B1311" s="156" t="s">
        <v>3378</v>
      </c>
      <c r="C1311" s="160">
        <v>194212790.43000001</v>
      </c>
    </row>
    <row r="1312" spans="2:3" ht="15">
      <c r="B1312" s="156" t="s">
        <v>3382</v>
      </c>
      <c r="C1312" s="160">
        <v>95208504.979999989</v>
      </c>
    </row>
    <row r="1313" spans="2:3" ht="15">
      <c r="B1313" s="156" t="s">
        <v>3461</v>
      </c>
      <c r="C1313" s="160">
        <v>266450850.38999999</v>
      </c>
    </row>
    <row r="1314" spans="2:3" ht="15">
      <c r="B1314" s="156" t="s">
        <v>3397</v>
      </c>
      <c r="C1314" s="160">
        <v>280317652.16999996</v>
      </c>
    </row>
    <row r="1315" spans="2:3" ht="15">
      <c r="B1315" s="156" t="s">
        <v>3399</v>
      </c>
      <c r="C1315" s="160">
        <v>233719395.57999998</v>
      </c>
    </row>
    <row r="1316" spans="2:3" ht="15">
      <c r="B1316" s="156" t="s">
        <v>3401</v>
      </c>
      <c r="C1316" s="160">
        <v>307847047.5</v>
      </c>
    </row>
    <row r="1317" spans="2:3" ht="15">
      <c r="B1317" s="156" t="s">
        <v>3462</v>
      </c>
      <c r="C1317" s="160">
        <v>48652618.719999999</v>
      </c>
    </row>
    <row r="1318" spans="2:3" ht="15">
      <c r="B1318" s="156" t="s">
        <v>4069</v>
      </c>
      <c r="C1318" s="160">
        <v>61788753.210000008</v>
      </c>
    </row>
    <row r="1319" spans="2:3" ht="15">
      <c r="B1319" s="156" t="s">
        <v>3438</v>
      </c>
      <c r="C1319" s="160">
        <v>176486058.66000003</v>
      </c>
    </row>
    <row r="1320" spans="2:3" ht="15">
      <c r="B1320" s="156" t="s">
        <v>3442</v>
      </c>
      <c r="C1320" s="160">
        <v>78962660.24000001</v>
      </c>
    </row>
    <row r="1321" spans="2:3" ht="15">
      <c r="B1321" s="156" t="s">
        <v>3445</v>
      </c>
      <c r="C1321" s="160">
        <v>84900663.640000001</v>
      </c>
    </row>
    <row r="1322" spans="2:3" ht="15">
      <c r="B1322" s="156" t="s">
        <v>3446</v>
      </c>
      <c r="C1322" s="160">
        <v>453325281.25</v>
      </c>
    </row>
    <row r="1323" spans="2:3" ht="15">
      <c r="B1323" s="156" t="s">
        <v>3453</v>
      </c>
      <c r="C1323" s="160">
        <v>134123780.00999999</v>
      </c>
    </row>
    <row r="1324" spans="2:3" ht="15">
      <c r="B1324" s="156" t="s">
        <v>3455</v>
      </c>
      <c r="C1324" s="160">
        <v>367163193.09000003</v>
      </c>
    </row>
    <row r="1325" spans="2:3" ht="15">
      <c r="B1325" s="156" t="s">
        <v>3469</v>
      </c>
      <c r="C1325" s="160">
        <v>613676938.67000008</v>
      </c>
    </row>
    <row r="1326" spans="2:3" ht="15">
      <c r="B1326" s="156" t="s">
        <v>3477</v>
      </c>
      <c r="C1326" s="160">
        <v>7478202.2000000002</v>
      </c>
    </row>
    <row r="1327" spans="2:3" ht="15">
      <c r="B1327" s="156" t="s">
        <v>3480</v>
      </c>
      <c r="C1327" s="160">
        <v>517660867.76999998</v>
      </c>
    </row>
    <row r="1328" spans="2:3" ht="15">
      <c r="B1328" s="156" t="s">
        <v>3485</v>
      </c>
      <c r="C1328" s="160">
        <v>279204052.35000002</v>
      </c>
    </row>
    <row r="1329" spans="2:3" ht="15">
      <c r="B1329" s="156" t="s">
        <v>3493</v>
      </c>
      <c r="C1329" s="160">
        <v>291934692.48000002</v>
      </c>
    </row>
    <row r="1330" spans="2:3" ht="15">
      <c r="B1330" s="156" t="s">
        <v>3505</v>
      </c>
      <c r="C1330" s="160">
        <v>211772887.74000001</v>
      </c>
    </row>
    <row r="1331" spans="2:3" ht="15">
      <c r="B1331" s="156" t="s">
        <v>3512</v>
      </c>
      <c r="C1331" s="160">
        <v>83357917.780000001</v>
      </c>
    </row>
    <row r="1332" spans="2:3" ht="15">
      <c r="B1332" s="156" t="s">
        <v>3515</v>
      </c>
      <c r="C1332" s="160">
        <v>370932333.92000002</v>
      </c>
    </row>
    <row r="1333" spans="2:3" ht="15">
      <c r="B1333" s="156" t="s">
        <v>3518</v>
      </c>
      <c r="C1333" s="160">
        <v>384872173.93000001</v>
      </c>
    </row>
    <row r="1334" spans="2:3" ht="15">
      <c r="B1334" s="156" t="s">
        <v>3521</v>
      </c>
      <c r="C1334" s="160">
        <v>91523591.060000002</v>
      </c>
    </row>
    <row r="1335" spans="2:3" ht="15">
      <c r="B1335" s="156" t="s">
        <v>3523</v>
      </c>
      <c r="C1335" s="160">
        <v>269839638.69999999</v>
      </c>
    </row>
    <row r="1336" spans="2:3" ht="15">
      <c r="B1336" s="156" t="s">
        <v>4070</v>
      </c>
      <c r="C1336" s="160">
        <v>10352995.299999999</v>
      </c>
    </row>
    <row r="1337" spans="2:3" ht="15">
      <c r="B1337" s="156" t="s">
        <v>3541</v>
      </c>
      <c r="C1337" s="160">
        <v>145872552.52000001</v>
      </c>
    </row>
    <row r="1338" spans="2:3" ht="15">
      <c r="B1338" s="156" t="s">
        <v>3549</v>
      </c>
      <c r="C1338" s="160">
        <v>9136578.4600000009</v>
      </c>
    </row>
    <row r="1339" spans="2:3" ht="15">
      <c r="B1339" s="156" t="s">
        <v>4071</v>
      </c>
      <c r="C1339" s="160">
        <v>124249590.98</v>
      </c>
    </row>
    <row r="1340" spans="2:3" ht="15">
      <c r="B1340" s="156" t="s">
        <v>3562</v>
      </c>
      <c r="C1340" s="160">
        <v>625160.93000000005</v>
      </c>
    </row>
    <row r="1341" spans="2:3" ht="15">
      <c r="B1341" s="156" t="s">
        <v>3568</v>
      </c>
      <c r="C1341" s="160">
        <v>32598789.739999998</v>
      </c>
    </row>
    <row r="1342" spans="2:3" ht="15">
      <c r="B1342" s="156" t="s">
        <v>3569</v>
      </c>
      <c r="C1342" s="160">
        <v>70762596.030000001</v>
      </c>
    </row>
    <row r="1343" spans="2:3" ht="15">
      <c r="B1343" s="156" t="s">
        <v>3577</v>
      </c>
      <c r="C1343" s="160">
        <v>16652028.52</v>
      </c>
    </row>
    <row r="1344" spans="2:3" ht="15">
      <c r="B1344" s="156" t="s">
        <v>3648</v>
      </c>
      <c r="C1344" s="160">
        <v>48869281.560000002</v>
      </c>
    </row>
    <row r="1345" spans="2:3" ht="15">
      <c r="B1345" s="156" t="s">
        <v>3635</v>
      </c>
      <c r="C1345" s="160">
        <v>658915.78</v>
      </c>
    </row>
    <row r="1346" spans="2:3" ht="15">
      <c r="B1346" s="156" t="s">
        <v>3499</v>
      </c>
      <c r="C1346" s="160">
        <v>58526860.640000001</v>
      </c>
    </row>
    <row r="1347" spans="2:3" ht="15">
      <c r="B1347" s="156" t="s">
        <v>3549</v>
      </c>
      <c r="C1347" s="160">
        <v>154736689.21000001</v>
      </c>
    </row>
    <row r="1348" spans="2:3" ht="15">
      <c r="B1348" s="156" t="s">
        <v>3551</v>
      </c>
      <c r="C1348" s="160">
        <v>498981793.99000001</v>
      </c>
    </row>
    <row r="1349" spans="2:3" ht="15">
      <c r="B1349" s="156" t="s">
        <v>3557</v>
      </c>
      <c r="C1349" s="160">
        <v>615758448.13</v>
      </c>
    </row>
    <row r="1350" spans="2:3" ht="15">
      <c r="B1350" s="156" t="s">
        <v>3561</v>
      </c>
      <c r="C1350" s="160">
        <v>250682906.36000001</v>
      </c>
    </row>
    <row r="1351" spans="2:3" ht="15">
      <c r="B1351" s="156" t="s">
        <v>3562</v>
      </c>
      <c r="C1351" s="160">
        <v>128927842.06</v>
      </c>
    </row>
    <row r="1352" spans="2:3" ht="15">
      <c r="B1352" s="156" t="s">
        <v>3564</v>
      </c>
      <c r="C1352" s="160">
        <v>173891777.94</v>
      </c>
    </row>
    <row r="1353" spans="2:3" ht="15">
      <c r="B1353" s="156" t="s">
        <v>3568</v>
      </c>
      <c r="C1353" s="160">
        <v>879294729.63999999</v>
      </c>
    </row>
    <row r="1354" spans="2:3" ht="15">
      <c r="B1354" s="156" t="s">
        <v>3569</v>
      </c>
      <c r="C1354" s="160">
        <v>131415958.25</v>
      </c>
    </row>
    <row r="1355" spans="2:3" ht="15">
      <c r="B1355" s="156" t="s">
        <v>3574</v>
      </c>
      <c r="C1355" s="160">
        <v>29972002.399999999</v>
      </c>
    </row>
    <row r="1356" spans="2:3" ht="15">
      <c r="B1356" s="156" t="s">
        <v>3580</v>
      </c>
      <c r="C1356" s="160">
        <v>682189222.16000009</v>
      </c>
    </row>
    <row r="1357" spans="2:3" ht="15">
      <c r="B1357" s="156" t="s">
        <v>3582</v>
      </c>
      <c r="C1357" s="160">
        <v>290466817.56999999</v>
      </c>
    </row>
    <row r="1358" spans="2:3" ht="15">
      <c r="B1358" s="156" t="s">
        <v>3584</v>
      </c>
      <c r="C1358" s="160">
        <v>109115033</v>
      </c>
    </row>
    <row r="1359" spans="2:3" ht="15">
      <c r="B1359" s="156" t="s">
        <v>3585</v>
      </c>
      <c r="C1359" s="160">
        <v>49720320.350000001</v>
      </c>
    </row>
    <row r="1360" spans="2:3" ht="15">
      <c r="B1360" s="156" t="s">
        <v>3586</v>
      </c>
      <c r="C1360" s="160">
        <v>453119958.62</v>
      </c>
    </row>
    <row r="1361" spans="2:3" ht="15">
      <c r="B1361" s="156" t="s">
        <v>3589</v>
      </c>
      <c r="C1361" s="160">
        <v>15518339.750000002</v>
      </c>
    </row>
    <row r="1362" spans="2:3" ht="15">
      <c r="B1362" s="156" t="s">
        <v>3590</v>
      </c>
      <c r="C1362" s="160">
        <v>600822759.17999995</v>
      </c>
    </row>
    <row r="1363" spans="2:3" ht="15">
      <c r="B1363" s="156" t="s">
        <v>3592</v>
      </c>
      <c r="C1363" s="160">
        <v>74702827.239999995</v>
      </c>
    </row>
    <row r="1364" spans="2:3" ht="15">
      <c r="B1364" s="156" t="s">
        <v>3593</v>
      </c>
      <c r="C1364" s="160">
        <v>8918369.540000001</v>
      </c>
    </row>
    <row r="1365" spans="2:3" ht="15">
      <c r="B1365" s="156" t="s">
        <v>3594</v>
      </c>
      <c r="C1365" s="160">
        <v>476339863.26999998</v>
      </c>
    </row>
    <row r="1366" spans="2:3" ht="15">
      <c r="B1366" s="156" t="s">
        <v>3597</v>
      </c>
      <c r="C1366" s="160">
        <v>49915315.989999995</v>
      </c>
    </row>
    <row r="1367" spans="2:3" ht="15">
      <c r="B1367" s="156" t="s">
        <v>3602</v>
      </c>
      <c r="C1367" s="160">
        <v>727872577.9000001</v>
      </c>
    </row>
    <row r="1368" spans="2:3" ht="15">
      <c r="B1368" s="156" t="s">
        <v>3609</v>
      </c>
      <c r="C1368" s="160">
        <v>235191324.22999999</v>
      </c>
    </row>
    <row r="1369" spans="2:3" ht="15">
      <c r="B1369" s="156" t="s">
        <v>3613</v>
      </c>
      <c r="C1369" s="160">
        <v>127929348.69</v>
      </c>
    </row>
    <row r="1370" spans="2:3" ht="15">
      <c r="B1370" s="156" t="s">
        <v>3614</v>
      </c>
      <c r="C1370" s="160">
        <v>783212667.12</v>
      </c>
    </row>
    <row r="1371" spans="2:3" ht="15">
      <c r="B1371" s="156" t="s">
        <v>3616</v>
      </c>
      <c r="C1371" s="160">
        <v>318395843.52999997</v>
      </c>
    </row>
    <row r="1372" spans="2:3" ht="15">
      <c r="B1372" s="156" t="s">
        <v>3619</v>
      </c>
      <c r="C1372" s="160">
        <v>543370343.15999997</v>
      </c>
    </row>
    <row r="1373" spans="2:3" ht="15">
      <c r="B1373" s="156" t="s">
        <v>3620</v>
      </c>
      <c r="C1373" s="160">
        <v>170233580.64000002</v>
      </c>
    </row>
    <row r="1374" spans="2:3" ht="15">
      <c r="B1374" s="156" t="s">
        <v>3624</v>
      </c>
      <c r="C1374" s="160">
        <v>566866945.99000001</v>
      </c>
    </row>
    <row r="1375" spans="2:3" ht="15">
      <c r="B1375" s="156" t="s">
        <v>3628</v>
      </c>
      <c r="C1375" s="160">
        <v>300171720.14999998</v>
      </c>
    </row>
    <row r="1376" spans="2:3" ht="15">
      <c r="B1376" s="156" t="s">
        <v>3634</v>
      </c>
      <c r="C1376" s="160">
        <v>337640234.38999999</v>
      </c>
    </row>
    <row r="1377" spans="2:3" ht="15">
      <c r="B1377" s="156" t="s">
        <v>3648</v>
      </c>
      <c r="C1377" s="160">
        <v>271092454.20999998</v>
      </c>
    </row>
    <row r="1378" spans="2:3" ht="15">
      <c r="B1378" s="156" t="s">
        <v>3635</v>
      </c>
      <c r="C1378" s="160">
        <v>103951699.32000001</v>
      </c>
    </row>
    <row r="1379" spans="2:3" ht="15">
      <c r="B1379" s="156" t="s">
        <v>3638</v>
      </c>
      <c r="C1379" s="160">
        <v>340847871.94</v>
      </c>
    </row>
    <row r="1380" spans="2:3" ht="15">
      <c r="B1380" s="156" t="s">
        <v>3643</v>
      </c>
      <c r="C1380" s="160">
        <v>24521821</v>
      </c>
    </row>
    <row r="1381" spans="2:3" ht="15">
      <c r="B1381" s="156" t="s">
        <v>3654</v>
      </c>
      <c r="C1381" s="160">
        <v>91239098.829999998</v>
      </c>
    </row>
    <row r="1382" spans="2:3" ht="15">
      <c r="B1382" s="156" t="s">
        <v>4072</v>
      </c>
      <c r="C1382" s="160">
        <v>98717233.390000001</v>
      </c>
    </row>
    <row r="1383" spans="2:3" ht="15">
      <c r="B1383" s="156" t="s">
        <v>3661</v>
      </c>
      <c r="C1383" s="160">
        <v>580628169.42000008</v>
      </c>
    </row>
    <row r="1384" spans="2:3" ht="15">
      <c r="B1384" s="156" t="s">
        <v>3670</v>
      </c>
      <c r="C1384" s="160">
        <v>478857224.42999995</v>
      </c>
    </row>
    <row r="1385" spans="2:3" ht="15">
      <c r="B1385" s="156" t="s">
        <v>3672</v>
      </c>
      <c r="C1385" s="160">
        <v>79742677.129999995</v>
      </c>
    </row>
    <row r="1386" spans="2:3" ht="15">
      <c r="B1386" s="156" t="s">
        <v>3677</v>
      </c>
      <c r="C1386" s="160">
        <v>104756057.97999999</v>
      </c>
    </row>
    <row r="1387" spans="2:3" ht="15">
      <c r="B1387" s="156" t="s">
        <v>3686</v>
      </c>
      <c r="C1387" s="160">
        <v>382890908.25</v>
      </c>
    </row>
    <row r="1388" spans="2:3" ht="15">
      <c r="B1388" s="156" t="s">
        <v>3694</v>
      </c>
      <c r="C1388" s="160">
        <v>557530877.88999999</v>
      </c>
    </row>
    <row r="1389" spans="2:3" ht="15">
      <c r="B1389" s="156" t="s">
        <v>3695</v>
      </c>
      <c r="C1389" s="160">
        <v>14921913.98</v>
      </c>
    </row>
    <row r="1390" spans="2:3" ht="15">
      <c r="B1390" s="156" t="s">
        <v>4073</v>
      </c>
      <c r="C1390" s="160">
        <v>617828.53</v>
      </c>
    </row>
    <row r="1391" spans="2:3" ht="15">
      <c r="B1391" s="156" t="s">
        <v>4074</v>
      </c>
      <c r="C1391" s="160">
        <v>24065364.899999999</v>
      </c>
    </row>
    <row r="1392" spans="2:3" ht="15">
      <c r="B1392" s="156" t="s">
        <v>4075</v>
      </c>
      <c r="C1392" s="160">
        <v>2485044.66</v>
      </c>
    </row>
    <row r="1393" spans="2:8" ht="15">
      <c r="B1393" s="156" t="s">
        <v>3721</v>
      </c>
      <c r="C1393" s="160">
        <v>4342963.0500000007</v>
      </c>
    </row>
    <row r="1394" spans="2:8" ht="15">
      <c r="B1394" s="156" t="s">
        <v>3739</v>
      </c>
      <c r="C1394" s="160">
        <v>15557946.209999999</v>
      </c>
    </row>
    <row r="1395" spans="2:8" ht="15">
      <c r="B1395" s="156" t="s">
        <v>3761</v>
      </c>
      <c r="C1395" s="160">
        <v>1092795.6399999999</v>
      </c>
    </row>
    <row r="1396" spans="2:8" ht="15">
      <c r="B1396" s="156" t="s">
        <v>4076</v>
      </c>
      <c r="C1396" s="160">
        <v>37217889.25</v>
      </c>
    </row>
    <row r="1397" spans="2:8" ht="15.75">
      <c r="C1397" s="285">
        <f>SUM(C1122:C1396)</f>
        <v>67696539281.995003</v>
      </c>
    </row>
    <row r="1400" spans="2:8" ht="15.75">
      <c r="B1400" s="313" t="s">
        <v>2463</v>
      </c>
      <c r="C1400" s="285">
        <f>+C1397-C1118</f>
        <v>-139584262.30496979</v>
      </c>
    </row>
    <row r="1404" spans="2:8" s="270" customFormat="1" ht="15">
      <c r="B1404" s="288" t="s">
        <v>3782</v>
      </c>
      <c r="C1404" s="314">
        <v>44834</v>
      </c>
      <c r="D1404" s="165"/>
      <c r="E1404" s="289"/>
      <c r="F1404" s="290"/>
      <c r="G1404" s="271"/>
      <c r="H1404" s="271"/>
    </row>
    <row r="1405" spans="2:8" s="270" customFormat="1" ht="45">
      <c r="B1405" s="291" t="s">
        <v>2449</v>
      </c>
      <c r="C1405" s="291" t="s">
        <v>3783</v>
      </c>
      <c r="D1405" s="168" t="s">
        <v>2451</v>
      </c>
      <c r="E1405" s="292" t="s">
        <v>2452</v>
      </c>
      <c r="F1405" s="263" t="s">
        <v>2453</v>
      </c>
      <c r="G1405" s="271"/>
      <c r="H1405" s="271"/>
    </row>
    <row r="1406" spans="2:8" s="270" customFormat="1" ht="15">
      <c r="B1406" s="315" t="s">
        <v>4053</v>
      </c>
      <c r="C1406" s="316">
        <v>-50900</v>
      </c>
      <c r="D1406" s="224">
        <v>17134.117200000001</v>
      </c>
      <c r="E1406" s="317">
        <v>17103.2</v>
      </c>
      <c r="F1406" s="263" t="s">
        <v>3828</v>
      </c>
      <c r="G1406" s="271"/>
      <c r="H1406" s="271"/>
    </row>
    <row r="1407" spans="2:8" s="270" customFormat="1" ht="15">
      <c r="B1407" s="315" t="s">
        <v>4054</v>
      </c>
      <c r="C1407" s="318">
        <v>22150</v>
      </c>
      <c r="D1407" s="224">
        <v>38838.705000000002</v>
      </c>
      <c r="E1407" s="317">
        <v>38807.35</v>
      </c>
      <c r="F1407" s="263"/>
      <c r="G1407" s="271"/>
      <c r="H1407" s="271"/>
    </row>
    <row r="1408" spans="2:8" s="270" customFormat="1">
      <c r="B1408" s="297" t="s">
        <v>3833</v>
      </c>
      <c r="C1408" s="298"/>
      <c r="D1408" s="298"/>
      <c r="E1408" s="298"/>
      <c r="F1408" s="290"/>
      <c r="G1408" s="271"/>
      <c r="H1408" s="271"/>
    </row>
    <row r="1409" spans="2:8" s="270" customFormat="1">
      <c r="B1409" s="298"/>
      <c r="C1409" s="298"/>
      <c r="D1409" s="298"/>
      <c r="E1409" s="298"/>
      <c r="F1409" s="290"/>
      <c r="G1409" s="271"/>
      <c r="H1409" s="271"/>
    </row>
    <row r="1410" spans="2:8" s="270" customFormat="1">
      <c r="B1410" s="270" t="s">
        <v>3784</v>
      </c>
      <c r="C1410" s="223">
        <v>1.77E-2</v>
      </c>
      <c r="D1410" s="298"/>
      <c r="E1410" s="298"/>
      <c r="F1410" s="290"/>
      <c r="G1410" s="271"/>
      <c r="H1410" s="271"/>
    </row>
    <row r="1411" spans="2:8" s="270" customFormat="1">
      <c r="C1411" s="295"/>
      <c r="F1411" s="271"/>
      <c r="G1411" s="271"/>
      <c r="H1411" s="271"/>
    </row>
    <row r="1412" spans="2:8" s="270" customFormat="1">
      <c r="C1412" s="295"/>
      <c r="F1412" s="271"/>
      <c r="G1412" s="271"/>
      <c r="H1412" s="271"/>
    </row>
    <row r="1413" spans="2:8" s="270" customFormat="1" ht="15">
      <c r="B1413" s="281" t="s">
        <v>4048</v>
      </c>
      <c r="C1413" s="295"/>
      <c r="F1413" s="271"/>
      <c r="G1413" s="271"/>
      <c r="H1413" s="271"/>
    </row>
    <row r="1414" spans="2:8" s="270" customFormat="1" ht="15">
      <c r="B1414" s="303" t="s">
        <v>4049</v>
      </c>
      <c r="C1414" s="319" t="s">
        <v>2455</v>
      </c>
      <c r="F1414" s="271"/>
      <c r="G1414" s="271"/>
      <c r="H1414" s="271"/>
    </row>
    <row r="1415" spans="2:8" s="270" customFormat="1" ht="15">
      <c r="B1415" s="240" t="s">
        <v>4084</v>
      </c>
      <c r="C1415" s="241">
        <v>1</v>
      </c>
      <c r="F1415" s="271"/>
      <c r="G1415" s="271"/>
      <c r="H1415" s="271"/>
    </row>
    <row r="1416" spans="2:8" s="270" customFormat="1" ht="15">
      <c r="B1416" s="240" t="s">
        <v>4085</v>
      </c>
      <c r="C1416" s="241">
        <v>4</v>
      </c>
      <c r="F1416" s="271"/>
      <c r="G1416" s="271"/>
      <c r="H1416" s="271"/>
    </row>
    <row r="1417" spans="2:8" s="270" customFormat="1" ht="15">
      <c r="B1417" s="240" t="s">
        <v>4086</v>
      </c>
      <c r="C1417" s="241">
        <v>41850</v>
      </c>
      <c r="F1417" s="271"/>
      <c r="G1417" s="271"/>
      <c r="H1417" s="271"/>
    </row>
    <row r="1418" spans="2:8" s="270" customFormat="1" ht="15">
      <c r="B1418" s="240" t="s">
        <v>4087</v>
      </c>
      <c r="C1418" s="241">
        <v>25875</v>
      </c>
      <c r="F1418" s="271"/>
      <c r="G1418" s="271"/>
      <c r="H1418" s="271"/>
    </row>
    <row r="1419" spans="2:8" s="270" customFormat="1" ht="15">
      <c r="B1419" s="240" t="s">
        <v>4088</v>
      </c>
      <c r="C1419" s="241">
        <v>28400</v>
      </c>
      <c r="F1419" s="271"/>
      <c r="G1419" s="271"/>
      <c r="H1419" s="271"/>
    </row>
    <row r="1420" spans="2:8" s="270" customFormat="1" ht="15">
      <c r="B1420" s="242" t="s">
        <v>4089</v>
      </c>
      <c r="C1420" s="241">
        <v>25875</v>
      </c>
      <c r="F1420" s="271"/>
      <c r="G1420" s="271"/>
      <c r="H1420" s="271"/>
    </row>
    <row r="1421" spans="2:8" s="270" customFormat="1" ht="15">
      <c r="B1421" s="242" t="s">
        <v>4090</v>
      </c>
      <c r="C1421" s="241">
        <v>28400</v>
      </c>
      <c r="F1421" s="271"/>
      <c r="G1421" s="271"/>
      <c r="H1421" s="271"/>
    </row>
    <row r="1422" spans="2:8" s="270" customFormat="1" ht="15">
      <c r="B1422" s="242" t="s">
        <v>4091</v>
      </c>
      <c r="C1422" s="241">
        <v>25875</v>
      </c>
      <c r="F1422" s="271"/>
      <c r="G1422" s="271"/>
      <c r="H1422" s="271"/>
    </row>
    <row r="1423" spans="2:8" s="270" customFormat="1" ht="15">
      <c r="B1423" s="242" t="s">
        <v>4092</v>
      </c>
      <c r="C1423" s="241">
        <v>28400</v>
      </c>
      <c r="F1423" s="271"/>
      <c r="G1423" s="271"/>
      <c r="H1423" s="271"/>
    </row>
    <row r="1424" spans="2:8" s="270" customFormat="1" ht="15">
      <c r="B1424" s="242" t="s">
        <v>4093</v>
      </c>
      <c r="C1424" s="241">
        <v>25875</v>
      </c>
      <c r="F1424" s="271"/>
      <c r="G1424" s="271"/>
      <c r="H1424" s="271"/>
    </row>
    <row r="1425" spans="2:8" s="270" customFormat="1" ht="15">
      <c r="B1425" s="156" t="s">
        <v>4094</v>
      </c>
      <c r="C1425" s="157">
        <v>50900</v>
      </c>
      <c r="F1425" s="271"/>
      <c r="G1425" s="271"/>
      <c r="H1425" s="271"/>
    </row>
    <row r="1426" spans="2:8" s="270" customFormat="1" ht="15">
      <c r="B1426" s="156" t="s">
        <v>4095</v>
      </c>
      <c r="C1426" s="157">
        <v>25875</v>
      </c>
      <c r="F1426" s="271"/>
      <c r="G1426" s="271"/>
      <c r="H1426" s="271"/>
    </row>
    <row r="1427" spans="2:8" s="270" customFormat="1" ht="15">
      <c r="B1427" s="243"/>
      <c r="C1427" s="244"/>
      <c r="F1427" s="271"/>
      <c r="G1427" s="271"/>
      <c r="H1427" s="271"/>
    </row>
    <row r="1428" spans="2:8" s="270" customFormat="1">
      <c r="C1428" s="295"/>
      <c r="F1428" s="271"/>
      <c r="G1428" s="271"/>
      <c r="H1428" s="271"/>
    </row>
    <row r="1429" spans="2:8" s="270" customFormat="1" ht="15">
      <c r="B1429" s="303" t="s">
        <v>4050</v>
      </c>
      <c r="C1429" s="320" t="s">
        <v>2455</v>
      </c>
      <c r="F1429" s="271"/>
      <c r="G1429" s="271"/>
      <c r="H1429" s="271"/>
    </row>
    <row r="1430" spans="2:8" s="270" customFormat="1" ht="15">
      <c r="B1430" s="240" t="s">
        <v>4084</v>
      </c>
      <c r="C1430" s="241">
        <v>1</v>
      </c>
      <c r="F1430" s="271"/>
      <c r="G1430" s="271"/>
      <c r="H1430" s="271"/>
    </row>
    <row r="1431" spans="2:8" s="270" customFormat="1" ht="15">
      <c r="B1431" s="240" t="s">
        <v>4085</v>
      </c>
      <c r="C1431" s="241">
        <v>4</v>
      </c>
      <c r="F1431" s="271"/>
      <c r="G1431" s="271"/>
      <c r="H1431" s="271"/>
    </row>
    <row r="1432" spans="2:8" s="270" customFormat="1" ht="15">
      <c r="B1432" s="240" t="s">
        <v>4086</v>
      </c>
      <c r="C1432" s="241">
        <v>41850</v>
      </c>
      <c r="F1432" s="271"/>
      <c r="G1432" s="271"/>
      <c r="H1432" s="271"/>
    </row>
    <row r="1433" spans="2:8" s="270" customFormat="1" ht="15">
      <c r="B1433" s="240" t="s">
        <v>4087</v>
      </c>
      <c r="C1433" s="241">
        <v>25875</v>
      </c>
      <c r="F1433" s="271"/>
      <c r="G1433" s="271"/>
      <c r="H1433" s="271"/>
    </row>
    <row r="1434" spans="2:8" s="270" customFormat="1" ht="15">
      <c r="B1434" s="240" t="s">
        <v>4088</v>
      </c>
      <c r="C1434" s="241">
        <v>28400</v>
      </c>
      <c r="F1434" s="271"/>
      <c r="G1434" s="271"/>
      <c r="H1434" s="271"/>
    </row>
    <row r="1435" spans="2:8" s="270" customFormat="1" ht="15">
      <c r="B1435" s="242" t="s">
        <v>4089</v>
      </c>
      <c r="C1435" s="241">
        <v>25875</v>
      </c>
      <c r="F1435" s="271"/>
      <c r="G1435" s="271"/>
      <c r="H1435" s="271"/>
    </row>
    <row r="1436" spans="2:8" s="270" customFormat="1" ht="15">
      <c r="B1436" s="242" t="s">
        <v>4090</v>
      </c>
      <c r="C1436" s="241">
        <v>28400</v>
      </c>
      <c r="F1436" s="271"/>
      <c r="G1436" s="271"/>
      <c r="H1436" s="271"/>
    </row>
    <row r="1437" spans="2:8" s="270" customFormat="1" ht="15">
      <c r="B1437" s="242" t="s">
        <v>4091</v>
      </c>
      <c r="C1437" s="241">
        <v>25875</v>
      </c>
      <c r="F1437" s="271"/>
      <c r="G1437" s="271"/>
      <c r="H1437" s="271"/>
    </row>
    <row r="1438" spans="2:8" s="270" customFormat="1" ht="15">
      <c r="B1438" s="242" t="s">
        <v>4092</v>
      </c>
      <c r="C1438" s="241">
        <v>28400</v>
      </c>
      <c r="F1438" s="271"/>
      <c r="G1438" s="271"/>
      <c r="H1438" s="271"/>
    </row>
    <row r="1439" spans="2:8" s="270" customFormat="1" ht="15">
      <c r="B1439" s="242" t="s">
        <v>4093</v>
      </c>
      <c r="C1439" s="241">
        <v>25875</v>
      </c>
      <c r="F1439" s="271"/>
      <c r="G1439" s="271"/>
      <c r="H1439" s="271"/>
    </row>
    <row r="1440" spans="2:8" s="270" customFormat="1" ht="15">
      <c r="B1440" s="156" t="s">
        <v>4094</v>
      </c>
      <c r="C1440" s="157">
        <v>50900</v>
      </c>
      <c r="F1440" s="271"/>
      <c r="G1440" s="271"/>
      <c r="H1440" s="271"/>
    </row>
    <row r="1441" spans="2:8" s="270" customFormat="1" ht="15">
      <c r="B1441" s="156" t="s">
        <v>4095</v>
      </c>
      <c r="C1441" s="157">
        <v>25875</v>
      </c>
      <c r="F1441" s="271"/>
      <c r="G1441" s="271"/>
      <c r="H1441" s="271"/>
    </row>
    <row r="1442" spans="2:8" s="270" customFormat="1">
      <c r="C1442" s="295"/>
      <c r="F1442" s="271"/>
      <c r="G1442" s="271"/>
      <c r="H1442" s="271"/>
    </row>
    <row r="1443" spans="2:8" s="270" customFormat="1">
      <c r="C1443" s="295"/>
      <c r="F1443" s="271"/>
      <c r="G1443" s="271"/>
      <c r="H1443" s="271"/>
    </row>
    <row r="1444" spans="2:8" s="270" customFormat="1" ht="15">
      <c r="B1444" s="303" t="s">
        <v>4051</v>
      </c>
      <c r="C1444" s="321" t="s">
        <v>3779</v>
      </c>
      <c r="F1444" s="271"/>
      <c r="G1444" s="271"/>
      <c r="H1444" s="271"/>
    </row>
    <row r="1445" spans="2:8" s="270" customFormat="1" ht="15">
      <c r="B1445" s="240" t="s">
        <v>4084</v>
      </c>
      <c r="C1445" s="245">
        <v>292901404.41000003</v>
      </c>
      <c r="F1445" s="271"/>
      <c r="G1445" s="271"/>
      <c r="H1445" s="271"/>
    </row>
    <row r="1446" spans="2:8" s="270" customFormat="1" ht="15">
      <c r="B1446" s="240" t="s">
        <v>4085</v>
      </c>
      <c r="C1446" s="245">
        <v>822191697.99000001</v>
      </c>
      <c r="F1446" s="271"/>
      <c r="G1446" s="271"/>
      <c r="H1446" s="271"/>
    </row>
    <row r="1447" spans="2:8" s="270" customFormat="1" ht="15">
      <c r="B1447" s="240" t="s">
        <v>4086</v>
      </c>
      <c r="C1447" s="245">
        <v>680416327.03999996</v>
      </c>
      <c r="F1447" s="271"/>
      <c r="G1447" s="271"/>
      <c r="H1447" s="271"/>
    </row>
    <row r="1448" spans="2:8" s="270" customFormat="1" ht="15">
      <c r="B1448" s="240" t="s">
        <v>4087</v>
      </c>
      <c r="C1448" s="245">
        <v>893194038.51999998</v>
      </c>
      <c r="F1448" s="271"/>
      <c r="G1448" s="271"/>
      <c r="H1448" s="271"/>
    </row>
    <row r="1449" spans="2:8" s="270" customFormat="1" ht="15">
      <c r="B1449" s="240" t="s">
        <v>4088</v>
      </c>
      <c r="C1449" s="245">
        <v>447504525.44</v>
      </c>
      <c r="F1449" s="271"/>
      <c r="G1449" s="271"/>
      <c r="H1449" s="271"/>
    </row>
    <row r="1450" spans="2:8" s="270" customFormat="1" ht="15">
      <c r="B1450" s="242" t="s">
        <v>4089</v>
      </c>
      <c r="C1450" s="245">
        <v>862140411.67999995</v>
      </c>
      <c r="F1450" s="271"/>
      <c r="G1450" s="271"/>
      <c r="H1450" s="271"/>
    </row>
    <row r="1451" spans="2:8" s="270" customFormat="1" ht="15">
      <c r="B1451" s="242" t="s">
        <v>4090</v>
      </c>
      <c r="C1451" s="245">
        <v>469339547.36000001</v>
      </c>
      <c r="F1451" s="271"/>
      <c r="G1451" s="271"/>
      <c r="H1451" s="271"/>
    </row>
    <row r="1452" spans="2:8" s="270" customFormat="1" ht="15">
      <c r="B1452" s="242" t="s">
        <v>4091</v>
      </c>
      <c r="C1452" s="245">
        <v>943617780</v>
      </c>
      <c r="F1452" s="271"/>
      <c r="G1452" s="271"/>
      <c r="H1452" s="271"/>
    </row>
    <row r="1453" spans="2:8" s="270" customFormat="1" ht="15">
      <c r="B1453" s="242" t="s">
        <v>4092</v>
      </c>
      <c r="C1453" s="245">
        <v>483813060.44</v>
      </c>
      <c r="F1453" s="271"/>
      <c r="G1453" s="271"/>
      <c r="H1453" s="271"/>
    </row>
    <row r="1454" spans="2:8" s="270" customFormat="1" ht="15">
      <c r="B1454" s="242" t="s">
        <v>4093</v>
      </c>
      <c r="C1454" s="245">
        <v>992880341.21000004</v>
      </c>
      <c r="F1454" s="271"/>
      <c r="G1454" s="271"/>
      <c r="H1454" s="271"/>
    </row>
    <row r="1455" spans="2:8" s="270" customFormat="1" ht="15">
      <c r="B1455" s="156" t="s">
        <v>4094</v>
      </c>
      <c r="C1455" s="245">
        <v>869898650.96000004</v>
      </c>
      <c r="F1455" s="271"/>
      <c r="G1455" s="271"/>
      <c r="H1455" s="271"/>
    </row>
    <row r="1456" spans="2:8" s="270" customFormat="1" ht="15">
      <c r="B1456" s="156" t="s">
        <v>4095</v>
      </c>
      <c r="C1456" s="245">
        <v>1004658015.53</v>
      </c>
      <c r="F1456" s="271"/>
      <c r="G1456" s="271"/>
      <c r="H1456" s="271"/>
    </row>
    <row r="1457" spans="2:8" s="270" customFormat="1" ht="15.75">
      <c r="B1457" s="161"/>
      <c r="C1457" s="285">
        <f>SUM(C1445:C1456)</f>
        <v>8762555800.5799999</v>
      </c>
      <c r="F1457" s="271"/>
      <c r="G1457" s="271"/>
      <c r="H1457" s="271"/>
    </row>
    <row r="1458" spans="2:8" s="270" customFormat="1">
      <c r="C1458" s="295"/>
      <c r="F1458" s="271"/>
      <c r="G1458" s="271"/>
      <c r="H1458" s="271"/>
    </row>
    <row r="1459" spans="2:8" s="270" customFormat="1" ht="15">
      <c r="B1459" s="303" t="s">
        <v>4052</v>
      </c>
      <c r="C1459" s="321" t="s">
        <v>3779</v>
      </c>
      <c r="F1459" s="271"/>
      <c r="G1459" s="271"/>
      <c r="H1459" s="271"/>
    </row>
    <row r="1460" spans="2:8" s="270" customFormat="1" ht="15">
      <c r="B1460" s="240" t="s">
        <v>4084</v>
      </c>
      <c r="C1460" s="245">
        <v>296977683.09000003</v>
      </c>
      <c r="F1460" s="271"/>
      <c r="G1460" s="271"/>
      <c r="H1460" s="271"/>
    </row>
    <row r="1461" spans="2:8" s="270" customFormat="1" ht="15">
      <c r="B1461" s="240" t="s">
        <v>4085</v>
      </c>
      <c r="C1461" s="245">
        <v>835255941.71000004</v>
      </c>
      <c r="F1461" s="271"/>
      <c r="G1461" s="271"/>
      <c r="H1461" s="271"/>
    </row>
    <row r="1462" spans="2:8" s="270" customFormat="1" ht="15">
      <c r="B1462" s="240" t="s">
        <v>4086</v>
      </c>
      <c r="C1462" s="245">
        <v>703638115.66999996</v>
      </c>
      <c r="F1462" s="271"/>
      <c r="G1462" s="271"/>
      <c r="H1462" s="271"/>
    </row>
    <row r="1463" spans="2:8" s="270" customFormat="1" ht="15">
      <c r="B1463" s="240" t="s">
        <v>4087</v>
      </c>
      <c r="C1463" s="245">
        <v>863764589.52999997</v>
      </c>
      <c r="F1463" s="271"/>
      <c r="G1463" s="271"/>
      <c r="H1463" s="271"/>
    </row>
    <row r="1464" spans="2:8" s="270" customFormat="1" ht="15">
      <c r="B1464" s="240" t="s">
        <v>4088</v>
      </c>
      <c r="C1464" s="245">
        <v>440245627.24000001</v>
      </c>
      <c r="F1464" s="271"/>
      <c r="G1464" s="271"/>
      <c r="H1464" s="271"/>
    </row>
    <row r="1465" spans="2:8" s="270" customFormat="1" ht="15">
      <c r="B1465" s="242" t="s">
        <v>4089</v>
      </c>
      <c r="C1465" s="245">
        <v>828947011.26999998</v>
      </c>
      <c r="F1465" s="271"/>
      <c r="G1465" s="271"/>
      <c r="H1465" s="271"/>
    </row>
    <row r="1466" spans="2:8" s="270" customFormat="1" ht="15">
      <c r="B1466" s="242" t="s">
        <v>4090</v>
      </c>
      <c r="C1466" s="245">
        <v>490905464.92000002</v>
      </c>
      <c r="F1466" s="271"/>
      <c r="G1466" s="271"/>
      <c r="H1466" s="271"/>
    </row>
    <row r="1467" spans="2:8" s="270" customFormat="1" ht="15">
      <c r="B1467" s="242" t="s">
        <v>4091</v>
      </c>
      <c r="C1467" s="245">
        <v>1022828290.27</v>
      </c>
      <c r="F1467" s="271"/>
      <c r="G1467" s="271"/>
      <c r="H1467" s="271"/>
    </row>
    <row r="1468" spans="2:8" s="270" customFormat="1" ht="15">
      <c r="B1468" s="242" t="s">
        <v>4092</v>
      </c>
      <c r="C1468" s="245">
        <v>497774320.75999999</v>
      </c>
      <c r="F1468" s="271"/>
      <c r="G1468" s="271"/>
      <c r="H1468" s="271"/>
    </row>
    <row r="1469" spans="2:8" s="270" customFormat="1" ht="15">
      <c r="B1469" s="242" t="s">
        <v>4093</v>
      </c>
      <c r="C1469" s="245">
        <v>1040473511.6500001</v>
      </c>
      <c r="F1469" s="271"/>
      <c r="G1469" s="271"/>
      <c r="H1469" s="271"/>
    </row>
    <row r="1470" spans="2:8" s="270" customFormat="1" ht="15">
      <c r="B1470" s="156" t="s">
        <v>4094</v>
      </c>
      <c r="C1470" s="245">
        <v>899356237.05000007</v>
      </c>
      <c r="F1470" s="271"/>
      <c r="G1470" s="271"/>
      <c r="H1470" s="271"/>
    </row>
    <row r="1471" spans="2:8" s="270" customFormat="1" ht="15">
      <c r="B1471" s="156" t="s">
        <v>4095</v>
      </c>
      <c r="C1471" s="245">
        <v>1011594954.03</v>
      </c>
      <c r="F1471" s="271"/>
      <c r="G1471" s="271"/>
      <c r="H1471" s="271"/>
    </row>
    <row r="1472" spans="2:8" s="270" customFormat="1" ht="15.75">
      <c r="B1472" s="322"/>
      <c r="C1472" s="285">
        <f>SUM(C1460:C1471)</f>
        <v>8931761747.1899986</v>
      </c>
      <c r="F1472" s="271"/>
      <c r="G1472" s="271"/>
      <c r="H1472" s="271"/>
    </row>
    <row r="1473" spans="2:8" s="270" customFormat="1" ht="15">
      <c r="C1473" s="322"/>
      <c r="F1473" s="271"/>
      <c r="G1473" s="271"/>
      <c r="H1473" s="271"/>
    </row>
    <row r="1474" spans="2:8" s="270" customFormat="1">
      <c r="C1474" s="295"/>
      <c r="F1474" s="271"/>
      <c r="G1474" s="271"/>
      <c r="H1474" s="271"/>
    </row>
    <row r="1475" spans="2:8" s="270" customFormat="1" ht="15.75">
      <c r="B1475" s="304" t="s">
        <v>3788</v>
      </c>
      <c r="C1475" s="285">
        <f>+C1472-C1457</f>
        <v>169205946.6099987</v>
      </c>
      <c r="F1475" s="271"/>
      <c r="G1475" s="271"/>
      <c r="H1475" s="271"/>
    </row>
  </sheetData>
  <mergeCells count="4">
    <mergeCell ref="B1:E1"/>
    <mergeCell ref="B228:F228"/>
    <mergeCell ref="C3:C7"/>
    <mergeCell ref="D3:D7"/>
  </mergeCells>
  <conditionalFormatting sqref="C331:C380">
    <cfRule type="expression" dxfId="7425" priority="346">
      <formula>#REF!="Total"</formula>
    </cfRule>
  </conditionalFormatting>
  <conditionalFormatting sqref="C332:C380">
    <cfRule type="expression" dxfId="7424" priority="345">
      <formula>#REF!="Total"</formula>
    </cfRule>
  </conditionalFormatting>
  <conditionalFormatting sqref="C331:C380">
    <cfRule type="expression" dxfId="7423" priority="344">
      <formula>#REF!="Total"</formula>
    </cfRule>
  </conditionalFormatting>
  <conditionalFormatting sqref="C331:C380">
    <cfRule type="expression" dxfId="7422" priority="343">
      <formula>#REF!="Total"</formula>
    </cfRule>
  </conditionalFormatting>
  <conditionalFormatting sqref="C363:C364 C338:C361 C335:C336">
    <cfRule type="expression" dxfId="7421" priority="342">
      <formula>#REF!="Total"</formula>
    </cfRule>
  </conditionalFormatting>
  <conditionalFormatting sqref="C331:C380">
    <cfRule type="expression" dxfId="7420" priority="341">
      <formula>#REF!="Total"</formula>
    </cfRule>
  </conditionalFormatting>
  <conditionalFormatting sqref="C363:C380">
    <cfRule type="expression" dxfId="7419" priority="340">
      <formula>#REF!="Total"</formula>
    </cfRule>
  </conditionalFormatting>
  <conditionalFormatting sqref="C331:C380">
    <cfRule type="expression" dxfId="7418" priority="339">
      <formula>#REF!="Total"</formula>
    </cfRule>
  </conditionalFormatting>
  <conditionalFormatting sqref="C331:C380">
    <cfRule type="expression" dxfId="7417" priority="338">
      <formula>$A330="Total"</formula>
    </cfRule>
  </conditionalFormatting>
  <conditionalFormatting sqref="C331:C380">
    <cfRule type="expression" dxfId="7416" priority="337">
      <formula>$A329="Total"</formula>
    </cfRule>
  </conditionalFormatting>
  <conditionalFormatting sqref="C332:C380">
    <cfRule type="expression" dxfId="7415" priority="336">
      <formula>#REF!="Total"</formula>
    </cfRule>
  </conditionalFormatting>
  <conditionalFormatting sqref="C331:C380">
    <cfRule type="expression" dxfId="7414" priority="335">
      <formula>$A328="Total"</formula>
    </cfRule>
  </conditionalFormatting>
  <conditionalFormatting sqref="C344:C354 C340:C341">
    <cfRule type="expression" dxfId="7413" priority="334">
      <formula>$A336="Total"</formula>
    </cfRule>
  </conditionalFormatting>
  <conditionalFormatting sqref="C332 C367 C343:C344 C337:C339 C355:C358 C360:C361">
    <cfRule type="expression" dxfId="7412" priority="333">
      <formula>$A327="Total"</formula>
    </cfRule>
  </conditionalFormatting>
  <conditionalFormatting sqref="C331:C380">
    <cfRule type="expression" dxfId="7411" priority="332">
      <formula>#REF!="Total"</formula>
    </cfRule>
  </conditionalFormatting>
  <conditionalFormatting sqref="C333 C337">
    <cfRule type="expression" dxfId="7410" priority="331">
      <formula>#REF!="Total"</formula>
    </cfRule>
  </conditionalFormatting>
  <conditionalFormatting sqref="C331:C380">
    <cfRule type="expression" dxfId="7409" priority="330">
      <formula>#REF!="Total"</formula>
    </cfRule>
  </conditionalFormatting>
  <conditionalFormatting sqref="C335:C380">
    <cfRule type="expression" dxfId="7408" priority="329">
      <formula>#REF!="Total"</formula>
    </cfRule>
  </conditionalFormatting>
  <conditionalFormatting sqref="C331:C380">
    <cfRule type="expression" dxfId="7407" priority="328">
      <formula>#REF!="Total"</formula>
    </cfRule>
  </conditionalFormatting>
  <conditionalFormatting sqref="C331:C380">
    <cfRule type="expression" dxfId="7406" priority="327">
      <formula>#REF!="Total"</formula>
    </cfRule>
  </conditionalFormatting>
  <conditionalFormatting sqref="C331:C380">
    <cfRule type="expression" dxfId="7405" priority="326">
      <formula>$A331="Total"</formula>
    </cfRule>
  </conditionalFormatting>
  <conditionalFormatting sqref="C333">
    <cfRule type="expression" dxfId="7404" priority="325">
      <formula>$A329="Total"</formula>
    </cfRule>
  </conditionalFormatting>
  <conditionalFormatting sqref="C331:C380">
    <cfRule type="expression" dxfId="7403" priority="324" stopIfTrue="1">
      <formula>$C332="Total"</formula>
    </cfRule>
  </conditionalFormatting>
  <conditionalFormatting sqref="C346:C354 C368:C380 C335:C337 C340:C343 C359:C360">
    <cfRule type="expression" dxfId="7402" priority="323">
      <formula>$A329="Total"</formula>
    </cfRule>
  </conditionalFormatting>
  <conditionalFormatting sqref="C335:C336">
    <cfRule type="expression" dxfId="7401" priority="322">
      <formula>$A326="Total"</formula>
    </cfRule>
  </conditionalFormatting>
  <conditionalFormatting sqref="C332">
    <cfRule type="expression" dxfId="7400" priority="321">
      <formula>#REF!="Total"</formula>
    </cfRule>
  </conditionalFormatting>
  <conditionalFormatting sqref="C331:C380">
    <cfRule type="expression" dxfId="7399" priority="320">
      <formula>#REF!="Total"</formula>
    </cfRule>
  </conditionalFormatting>
  <conditionalFormatting sqref="C336">
    <cfRule type="expression" dxfId="7398" priority="319">
      <formula>#REF!="Total"</formula>
    </cfRule>
  </conditionalFormatting>
  <conditionalFormatting sqref="C331:C380">
    <cfRule type="expression" dxfId="7397" priority="318" stopIfTrue="1">
      <formula>#REF!="Total"</formula>
    </cfRule>
  </conditionalFormatting>
  <conditionalFormatting sqref="C368">
    <cfRule type="expression" dxfId="7396" priority="317">
      <formula>#REF!="Total"</formula>
    </cfRule>
  </conditionalFormatting>
  <conditionalFormatting sqref="C333">
    <cfRule type="expression" dxfId="7395" priority="316">
      <formula>#REF!="Total"</formula>
    </cfRule>
  </conditionalFormatting>
  <conditionalFormatting sqref="C336">
    <cfRule type="expression" dxfId="7394" priority="315">
      <formula>#REF!="Total"</formula>
    </cfRule>
  </conditionalFormatting>
  <conditionalFormatting sqref="C363:C367 C334">
    <cfRule type="expression" dxfId="7393" priority="314">
      <formula>#REF!="Total"</formula>
    </cfRule>
  </conditionalFormatting>
  <conditionalFormatting sqref="C338:C365">
    <cfRule type="expression" dxfId="7392" priority="313">
      <formula>#REF!="Total"</formula>
    </cfRule>
  </conditionalFormatting>
  <conditionalFormatting sqref="C335">
    <cfRule type="expression" dxfId="7391" priority="312">
      <formula>#REF!="Total"</formula>
    </cfRule>
  </conditionalFormatting>
  <conditionalFormatting sqref="C333 C336:C380">
    <cfRule type="expression" dxfId="7390" priority="311">
      <formula>#REF!="Total"</formula>
    </cfRule>
  </conditionalFormatting>
  <conditionalFormatting sqref="C334:C336 C369:C380 C345:C346 C338:C339 C355:C358">
    <cfRule type="expression" dxfId="7389" priority="310">
      <formula>$A327="Total"</formula>
    </cfRule>
  </conditionalFormatting>
  <conditionalFormatting sqref="C331:C380">
    <cfRule type="expression" dxfId="7388" priority="309">
      <formula>#REF!="Total"</formula>
    </cfRule>
  </conditionalFormatting>
  <conditionalFormatting sqref="C338:C380">
    <cfRule type="expression" dxfId="7387" priority="308">
      <formula>#REF!="Total"</formula>
    </cfRule>
  </conditionalFormatting>
  <conditionalFormatting sqref="C331:C380">
    <cfRule type="expression" dxfId="7386" priority="307">
      <formula>#REF!="Total"</formula>
    </cfRule>
  </conditionalFormatting>
  <conditionalFormatting sqref="C331:C380">
    <cfRule type="expression" dxfId="7385" priority="306">
      <formula>#REF!="Total"</formula>
    </cfRule>
  </conditionalFormatting>
  <conditionalFormatting sqref="C333:C334">
    <cfRule type="expression" dxfId="7384" priority="305">
      <formula>$A321="Total"</formula>
    </cfRule>
  </conditionalFormatting>
  <conditionalFormatting sqref="C338:C380">
    <cfRule type="expression" dxfId="7383" priority="304">
      <formula>#REF!="Total"</formula>
    </cfRule>
  </conditionalFormatting>
  <conditionalFormatting sqref="C370:C371">
    <cfRule type="expression" dxfId="7382" priority="303">
      <formula>#REF!="Total"</formula>
    </cfRule>
  </conditionalFormatting>
  <conditionalFormatting sqref="C369:C380 C336:C362">
    <cfRule type="expression" dxfId="7381" priority="302">
      <formula>#REF!="Total"</formula>
    </cfRule>
  </conditionalFormatting>
  <conditionalFormatting sqref="C363 C335">
    <cfRule type="expression" dxfId="7380" priority="301">
      <formula>#REF!="Total"</formula>
    </cfRule>
  </conditionalFormatting>
  <conditionalFormatting sqref="C338:C380">
    <cfRule type="expression" dxfId="7379" priority="300">
      <formula>#REF!="Total"</formula>
    </cfRule>
  </conditionalFormatting>
  <conditionalFormatting sqref="C348:C354 C371:C380 C334:C337">
    <cfRule type="expression" dxfId="7378" priority="299">
      <formula>$A326="Total"</formula>
    </cfRule>
  </conditionalFormatting>
  <conditionalFormatting sqref="C368 C338:C361">
    <cfRule type="expression" dxfId="7377" priority="298">
      <formula>#REF!="Total"</formula>
    </cfRule>
  </conditionalFormatting>
  <conditionalFormatting sqref="C334 C372:C380 C336:C337">
    <cfRule type="expression" dxfId="7376" priority="297">
      <formula>$A324="Total"</formula>
    </cfRule>
  </conditionalFormatting>
  <conditionalFormatting sqref="C363:C365">
    <cfRule type="expression" dxfId="7375" priority="296">
      <formula>$A294="Total"</formula>
    </cfRule>
  </conditionalFormatting>
  <conditionalFormatting sqref="C332:C333">
    <cfRule type="expression" dxfId="7374" priority="295">
      <formula>$A321="Total"</formula>
    </cfRule>
  </conditionalFormatting>
  <conditionalFormatting sqref="C331:C380">
    <cfRule type="expression" dxfId="7373" priority="294">
      <formula>#REF!="Total"</formula>
    </cfRule>
  </conditionalFormatting>
  <conditionalFormatting sqref="C332 C334:C336">
    <cfRule type="expression" dxfId="7372" priority="293">
      <formula>#REF!="Total"</formula>
    </cfRule>
  </conditionalFormatting>
  <conditionalFormatting sqref="C338:C380">
    <cfRule type="expression" dxfId="7371" priority="292">
      <formula>#REF!="Total"</formula>
    </cfRule>
  </conditionalFormatting>
  <conditionalFormatting sqref="C334 C337:C380">
    <cfRule type="expression" dxfId="7370" priority="291">
      <formula>#REF!="Total"</formula>
    </cfRule>
  </conditionalFormatting>
  <conditionalFormatting sqref="C368:C369">
    <cfRule type="expression" dxfId="7369" priority="290">
      <formula>#REF!="Total"</formula>
    </cfRule>
  </conditionalFormatting>
  <conditionalFormatting sqref="C337:C380 C335">
    <cfRule type="expression" dxfId="7368" priority="289">
      <formula>#REF!="Total"</formula>
    </cfRule>
  </conditionalFormatting>
  <conditionalFormatting sqref="C335:C380">
    <cfRule type="expression" dxfId="7367" priority="288">
      <formula>#REF!="Total"</formula>
    </cfRule>
  </conditionalFormatting>
  <conditionalFormatting sqref="C338:C380 C335:C336">
    <cfRule type="expression" dxfId="7366" priority="287">
      <formula>#REF!="Total"</formula>
    </cfRule>
  </conditionalFormatting>
  <conditionalFormatting sqref="C331:C380">
    <cfRule type="expression" dxfId="7365" priority="286">
      <formula>#REF!="Total"</formula>
    </cfRule>
  </conditionalFormatting>
  <conditionalFormatting sqref="C337:C380">
    <cfRule type="expression" dxfId="7364" priority="285">
      <formula>#REF!="Total"</formula>
    </cfRule>
  </conditionalFormatting>
  <conditionalFormatting sqref="C337:C380 C335">
    <cfRule type="expression" dxfId="7363" priority="284">
      <formula>#REF!="Total"</formula>
    </cfRule>
  </conditionalFormatting>
  <conditionalFormatting sqref="C334:C372">
    <cfRule type="expression" dxfId="7362" priority="283">
      <formula>$A291="Total"</formula>
    </cfRule>
  </conditionalFormatting>
  <conditionalFormatting sqref="C338:C361 C335">
    <cfRule type="expression" dxfId="7361" priority="282">
      <formula>#REF!="Total"</formula>
    </cfRule>
  </conditionalFormatting>
  <conditionalFormatting sqref="C338:C367">
    <cfRule type="expression" dxfId="7360" priority="281">
      <formula>#REF!="Total"</formula>
    </cfRule>
  </conditionalFormatting>
  <conditionalFormatting sqref="C336:C337">
    <cfRule type="expression" dxfId="7359" priority="280">
      <formula>#REF!="Total"</formula>
    </cfRule>
  </conditionalFormatting>
  <conditionalFormatting sqref="C337">
    <cfRule type="expression" dxfId="7358" priority="279">
      <formula>#REF!="Total"</formula>
    </cfRule>
  </conditionalFormatting>
  <conditionalFormatting sqref="C363:C380">
    <cfRule type="expression" dxfId="7357" priority="278">
      <formula>#REF!="Total"</formula>
    </cfRule>
  </conditionalFormatting>
  <conditionalFormatting sqref="C364 C338:C361 C335">
    <cfRule type="expression" dxfId="7356" priority="277">
      <formula>#REF!="Total"</formula>
    </cfRule>
  </conditionalFormatting>
  <conditionalFormatting sqref="C367 C337">
    <cfRule type="expression" dxfId="7355" priority="276">
      <formula>#REF!="Total"</formula>
    </cfRule>
  </conditionalFormatting>
  <conditionalFormatting sqref="C331:C380">
    <cfRule type="expression" dxfId="7354" priority="275">
      <formula>$A286="Total"</formula>
    </cfRule>
  </conditionalFormatting>
  <conditionalFormatting sqref="C362 C365">
    <cfRule type="expression" dxfId="7353" priority="274">
      <formula>$A335="Total"</formula>
    </cfRule>
  </conditionalFormatting>
  <conditionalFormatting sqref="C371:C380">
    <cfRule type="expression" dxfId="7352" priority="273">
      <formula>$A320="Total"</formula>
    </cfRule>
  </conditionalFormatting>
  <conditionalFormatting sqref="C372:C380 C338:C362 C336">
    <cfRule type="expression" dxfId="7351" priority="272" stopIfTrue="1">
      <formula>#REF!="Total"</formula>
    </cfRule>
  </conditionalFormatting>
  <conditionalFormatting sqref="C338:C380">
    <cfRule type="expression" dxfId="7350" priority="271" stopIfTrue="1">
      <formula>#REF!="Total"</formula>
    </cfRule>
  </conditionalFormatting>
  <conditionalFormatting sqref="C338:C380">
    <cfRule type="expression" dxfId="7349" priority="270" stopIfTrue="1">
      <formula>#REF!="Total"</formula>
    </cfRule>
  </conditionalFormatting>
  <conditionalFormatting sqref="C366:C368">
    <cfRule type="expression" dxfId="7348" priority="269">
      <formula>$A320="Total"</formula>
    </cfRule>
  </conditionalFormatting>
  <conditionalFormatting sqref="C359:C361">
    <cfRule type="expression" dxfId="7347" priority="268">
      <formula>$A430="Total"</formula>
    </cfRule>
  </conditionalFormatting>
  <conditionalFormatting sqref="C370">
    <cfRule type="expression" dxfId="7346" priority="267">
      <formula>$A338="Total"</formula>
    </cfRule>
  </conditionalFormatting>
  <conditionalFormatting sqref="C332 C337">
    <cfRule type="expression" dxfId="7345" priority="266">
      <formula>#REF!="Total"</formula>
    </cfRule>
  </conditionalFormatting>
  <conditionalFormatting sqref="C331:C380">
    <cfRule type="expression" dxfId="7344" priority="265">
      <formula>$A290="Total"</formula>
    </cfRule>
  </conditionalFormatting>
  <conditionalFormatting sqref="C367 C338:C362">
    <cfRule type="expression" dxfId="7343" priority="264">
      <formula>#REF!="Total"</formula>
    </cfRule>
  </conditionalFormatting>
  <conditionalFormatting sqref="C337">
    <cfRule type="expression" dxfId="7342" priority="263">
      <formula>#REF!="Total"</formula>
    </cfRule>
  </conditionalFormatting>
  <conditionalFormatting sqref="C335:C364 C380">
    <cfRule type="expression" dxfId="7341" priority="262">
      <formula>$A293="Total"</formula>
    </cfRule>
  </conditionalFormatting>
  <conditionalFormatting sqref="C333:C358">
    <cfRule type="expression" dxfId="7340" priority="261">
      <formula>$A289="Total"</formula>
    </cfRule>
  </conditionalFormatting>
  <conditionalFormatting sqref="C368:C380">
    <cfRule type="expression" dxfId="7339" priority="260">
      <formula>$A318="Total"</formula>
    </cfRule>
  </conditionalFormatting>
  <conditionalFormatting sqref="C362">
    <cfRule type="expression" dxfId="7338" priority="259">
      <formula>#REF!="Total"</formula>
    </cfRule>
  </conditionalFormatting>
  <conditionalFormatting sqref="C362:C363">
    <cfRule type="expression" dxfId="7337" priority="258">
      <formula>$A337="Total"</formula>
    </cfRule>
  </conditionalFormatting>
  <conditionalFormatting sqref="C362 C367">
    <cfRule type="expression" dxfId="7336" priority="257">
      <formula>$A333="Total"</formula>
    </cfRule>
  </conditionalFormatting>
  <conditionalFormatting sqref="C359:C376">
    <cfRule type="expression" dxfId="7335" priority="256">
      <formula>$A320="Total"</formula>
    </cfRule>
  </conditionalFormatting>
  <conditionalFormatting sqref="C366:C380">
    <cfRule type="expression" dxfId="7334" priority="255">
      <formula>#REF!="Total"</formula>
    </cfRule>
  </conditionalFormatting>
  <conditionalFormatting sqref="C364:C380">
    <cfRule type="expression" dxfId="7333" priority="254">
      <formula>#REF!="Total"</formula>
    </cfRule>
  </conditionalFormatting>
  <conditionalFormatting sqref="C368:C380">
    <cfRule type="expression" dxfId="7332" priority="253">
      <formula>#REF!="Total"</formula>
    </cfRule>
  </conditionalFormatting>
  <conditionalFormatting sqref="C363:C366">
    <cfRule type="expression" dxfId="7331" priority="252">
      <formula>$A335="Total"</formula>
    </cfRule>
  </conditionalFormatting>
  <conditionalFormatting sqref="C372:C380">
    <cfRule type="expression" dxfId="7330" priority="251">
      <formula>$A318="Total"</formula>
    </cfRule>
  </conditionalFormatting>
  <conditionalFormatting sqref="C333:C334 C338:C359 C378:C380">
    <cfRule type="expression" dxfId="7329" priority="250">
      <formula>$A293="Total"</formula>
    </cfRule>
  </conditionalFormatting>
  <conditionalFormatting sqref="C372:C380">
    <cfRule type="expression" dxfId="7328" priority="249">
      <formula>#REF!="Total"</formula>
    </cfRule>
  </conditionalFormatting>
  <conditionalFormatting sqref="C368:C380">
    <cfRule type="expression" dxfId="7327" priority="248" stopIfTrue="1">
      <formula>#REF!="Total"</formula>
    </cfRule>
  </conditionalFormatting>
  <conditionalFormatting sqref="C363:C380">
    <cfRule type="expression" dxfId="7326" priority="247" stopIfTrue="1">
      <formula>#REF!="Total"</formula>
    </cfRule>
  </conditionalFormatting>
  <conditionalFormatting sqref="C365 C347:C354">
    <cfRule type="expression" dxfId="7325" priority="246">
      <formula>#REF!="Total"</formula>
    </cfRule>
  </conditionalFormatting>
  <conditionalFormatting sqref="C363 C345:C354">
    <cfRule type="expression" dxfId="7324" priority="245">
      <formula>#REF!="Total"</formula>
    </cfRule>
  </conditionalFormatting>
  <conditionalFormatting sqref="C334 C336">
    <cfRule type="expression" dxfId="7323" priority="244">
      <formula>#REF!="Total"</formula>
    </cfRule>
  </conditionalFormatting>
  <conditionalFormatting sqref="C370:C380 C363">
    <cfRule type="expression" dxfId="7322" priority="243">
      <formula>$A388="Total"</formula>
    </cfRule>
  </conditionalFormatting>
  <conditionalFormatting sqref="C340:C346">
    <cfRule type="expression" dxfId="7321" priority="242">
      <formula>$A400="Total"</formula>
    </cfRule>
  </conditionalFormatting>
  <conditionalFormatting sqref="C334">
    <cfRule type="expression" dxfId="7320" priority="241">
      <formula>$A321="Total"</formula>
    </cfRule>
  </conditionalFormatting>
  <conditionalFormatting sqref="C361:C362">
    <cfRule type="expression" dxfId="7319" priority="240">
      <formula>$A387="Total"</formula>
    </cfRule>
  </conditionalFormatting>
  <conditionalFormatting sqref="C368:C369">
    <cfRule type="expression" dxfId="7318" priority="239">
      <formula>#REF!="Total"</formula>
    </cfRule>
  </conditionalFormatting>
  <conditionalFormatting sqref="C334">
    <cfRule type="expression" dxfId="7317" priority="238">
      <formula>#REF!="Total"</formula>
    </cfRule>
  </conditionalFormatting>
  <conditionalFormatting sqref="C337">
    <cfRule type="expression" dxfId="7316" priority="237">
      <formula>#REF!="Total"</formula>
    </cfRule>
  </conditionalFormatting>
  <conditionalFormatting sqref="C335:C337">
    <cfRule type="expression" dxfId="7315" priority="236">
      <formula>#REF!="Total"</formula>
    </cfRule>
  </conditionalFormatting>
  <conditionalFormatting sqref="C362">
    <cfRule type="expression" dxfId="7314" priority="235">
      <formula>$A338="Total"</formula>
    </cfRule>
  </conditionalFormatting>
  <conditionalFormatting sqref="C372:C380">
    <cfRule type="expression" dxfId="7313" priority="234">
      <formula>$A320="Total"</formula>
    </cfRule>
  </conditionalFormatting>
  <conditionalFormatting sqref="C338:C339">
    <cfRule type="expression" dxfId="7312" priority="233">
      <formula>$A402="Total"</formula>
    </cfRule>
  </conditionalFormatting>
  <conditionalFormatting sqref="C340:C341">
    <cfRule type="expression" dxfId="7311" priority="232">
      <formula>$A405="Total"</formula>
    </cfRule>
  </conditionalFormatting>
  <conditionalFormatting sqref="C359:C361 C352:C354">
    <cfRule type="expression" dxfId="7310" priority="231">
      <formula>$A421="Total"</formula>
    </cfRule>
  </conditionalFormatting>
  <conditionalFormatting sqref="C371">
    <cfRule type="expression" dxfId="7309" priority="230">
      <formula>#REF!="Total"</formula>
    </cfRule>
  </conditionalFormatting>
  <conditionalFormatting sqref="C359:C361">
    <cfRule type="expression" dxfId="7308" priority="229">
      <formula>$A425="Total"</formula>
    </cfRule>
  </conditionalFormatting>
  <conditionalFormatting sqref="C342">
    <cfRule type="expression" dxfId="7307" priority="228">
      <formula>$A388="Total"</formula>
    </cfRule>
  </conditionalFormatting>
  <conditionalFormatting sqref="C344">
    <cfRule type="expression" dxfId="7306" priority="227">
      <formula>$A388="Total"</formula>
    </cfRule>
  </conditionalFormatting>
  <conditionalFormatting sqref="C339">
    <cfRule type="expression" dxfId="7305" priority="226">
      <formula>$A388="Total"</formula>
    </cfRule>
  </conditionalFormatting>
  <conditionalFormatting sqref="C340">
    <cfRule type="expression" dxfId="7304" priority="225">
      <formula>$A388="Total"</formula>
    </cfRule>
  </conditionalFormatting>
  <conditionalFormatting sqref="C362">
    <cfRule type="expression" dxfId="7303" priority="224">
      <formula>$A296="Total"</formula>
    </cfRule>
  </conditionalFormatting>
  <conditionalFormatting sqref="C332:C333">
    <cfRule type="expression" dxfId="7302" priority="223">
      <formula>#REF!="Total"</formula>
    </cfRule>
  </conditionalFormatting>
  <conditionalFormatting sqref="C372:C380">
    <cfRule type="expression" dxfId="7301" priority="222" stopIfTrue="1">
      <formula>#REF!="Total"</formula>
    </cfRule>
  </conditionalFormatting>
  <conditionalFormatting sqref="C342:C351">
    <cfRule type="expression" dxfId="7300" priority="221">
      <formula>#REF!="Total"</formula>
    </cfRule>
  </conditionalFormatting>
  <conditionalFormatting sqref="C338">
    <cfRule type="expression" dxfId="7299" priority="220">
      <formula>$A388="Total"</formula>
    </cfRule>
  </conditionalFormatting>
  <conditionalFormatting sqref="C340:C343">
    <cfRule type="expression" dxfId="7298" priority="219">
      <formula>$A403="Total"</formula>
    </cfRule>
  </conditionalFormatting>
  <conditionalFormatting sqref="C379">
    <cfRule type="expression" dxfId="7297" priority="218">
      <formula>$A388="Total"</formula>
    </cfRule>
  </conditionalFormatting>
  <conditionalFormatting sqref="C362:C371">
    <cfRule type="expression" dxfId="7296" priority="217">
      <formula>$A294="Total"</formula>
    </cfRule>
  </conditionalFormatting>
  <conditionalFormatting sqref="C360">
    <cfRule type="expression" dxfId="7295" priority="216">
      <formula>$A387="Total"</formula>
    </cfRule>
  </conditionalFormatting>
  <conditionalFormatting sqref="C362:C367">
    <cfRule type="expression" dxfId="7294" priority="215">
      <formula>$A298="Total"</formula>
    </cfRule>
  </conditionalFormatting>
  <conditionalFormatting sqref="C338:C339">
    <cfRule type="expression" dxfId="7293" priority="214">
      <formula>$A399="Total"</formula>
    </cfRule>
  </conditionalFormatting>
  <conditionalFormatting sqref="C347 C337">
    <cfRule type="expression" dxfId="7292" priority="213">
      <formula>#REF!="Total"</formula>
    </cfRule>
  </conditionalFormatting>
  <conditionalFormatting sqref="C377">
    <cfRule type="expression" dxfId="7291" priority="212">
      <formula>$A388="Total"</formula>
    </cfRule>
  </conditionalFormatting>
  <conditionalFormatting sqref="C349 C338">
    <cfRule type="expression" dxfId="7290" priority="211">
      <formula>#REF!="Total"</formula>
    </cfRule>
  </conditionalFormatting>
  <conditionalFormatting sqref="C370">
    <cfRule type="expression" dxfId="7289" priority="210">
      <formula>#REF!="Total"</formula>
    </cfRule>
  </conditionalFormatting>
  <conditionalFormatting sqref="C361 C346 C336">
    <cfRule type="expression" dxfId="7288" priority="209">
      <formula>#REF!="Total"</formula>
    </cfRule>
  </conditionalFormatting>
  <conditionalFormatting sqref="C360 C345 C335">
    <cfRule type="expression" dxfId="7287" priority="208">
      <formula>#REF!="Total"</formula>
    </cfRule>
  </conditionalFormatting>
  <conditionalFormatting sqref="C348">
    <cfRule type="expression" dxfId="7286" priority="207">
      <formula>#REF!="Total"</formula>
    </cfRule>
  </conditionalFormatting>
  <conditionalFormatting sqref="C362:C364">
    <cfRule type="expression" dxfId="7285" priority="206">
      <formula>$A402="Total"</formula>
    </cfRule>
  </conditionalFormatting>
  <conditionalFormatting sqref="C338:C339">
    <cfRule type="expression" dxfId="7284" priority="205">
      <formula>$A397="Total"</formula>
    </cfRule>
  </conditionalFormatting>
  <conditionalFormatting sqref="C363:C366">
    <cfRule type="expression" dxfId="7283" priority="204">
      <formula>$A401="Total"</formula>
    </cfRule>
  </conditionalFormatting>
  <conditionalFormatting sqref="C362">
    <cfRule type="expression" dxfId="7282" priority="203">
      <formula>$A403="Total"</formula>
    </cfRule>
  </conditionalFormatting>
  <conditionalFormatting sqref="C362">
    <cfRule type="expression" dxfId="7281" priority="202">
      <formula>$A401="Total"</formula>
    </cfRule>
  </conditionalFormatting>
  <conditionalFormatting sqref="C380 C372:C377">
    <cfRule type="expression" dxfId="7280" priority="201" stopIfTrue="1">
      <formula>$C381="Total"</formula>
    </cfRule>
  </conditionalFormatting>
  <conditionalFormatting sqref="C362">
    <cfRule type="expression" dxfId="7279" priority="200">
      <formula>$A399="Total"</formula>
    </cfRule>
  </conditionalFormatting>
  <conditionalFormatting sqref="C338:C344">
    <cfRule type="expression" dxfId="7278" priority="199">
      <formula>$A400="Total"</formula>
    </cfRule>
  </conditionalFormatting>
  <conditionalFormatting sqref="C373:C380">
    <cfRule type="expression" dxfId="7277" priority="198">
      <formula>$A330="Total"</formula>
    </cfRule>
  </conditionalFormatting>
  <conditionalFormatting sqref="C337">
    <cfRule type="expression" dxfId="7276" priority="197" stopIfTrue="1">
      <formula>$C388="Total"</formula>
    </cfRule>
  </conditionalFormatting>
  <conditionalFormatting sqref="C347">
    <cfRule type="expression" dxfId="7275" priority="196">
      <formula>#REF!="Total"</formula>
    </cfRule>
  </conditionalFormatting>
  <conditionalFormatting sqref="C343">
    <cfRule type="expression" dxfId="7274" priority="195">
      <formula>#REF!="Total"</formula>
    </cfRule>
  </conditionalFormatting>
  <conditionalFormatting sqref="C342">
    <cfRule type="expression" dxfId="7273" priority="194">
      <formula>#REF!="Total"</formula>
    </cfRule>
  </conditionalFormatting>
  <conditionalFormatting sqref="C345">
    <cfRule type="expression" dxfId="7272" priority="193">
      <formula>#REF!="Total"</formula>
    </cfRule>
  </conditionalFormatting>
  <conditionalFormatting sqref="C340">
    <cfRule type="expression" dxfId="7271" priority="192">
      <formula>#REF!="Total"</formula>
    </cfRule>
  </conditionalFormatting>
  <conditionalFormatting sqref="C341">
    <cfRule type="expression" dxfId="7270" priority="191">
      <formula>#REF!="Total"</formula>
    </cfRule>
  </conditionalFormatting>
  <conditionalFormatting sqref="C339">
    <cfRule type="expression" dxfId="7269" priority="190" stopIfTrue="1">
      <formula>#REF!="Total"</formula>
    </cfRule>
  </conditionalFormatting>
  <conditionalFormatting sqref="C378:C379">
    <cfRule type="expression" dxfId="7268" priority="189" stopIfTrue="1">
      <formula>#REF!="Total"</formula>
    </cfRule>
  </conditionalFormatting>
  <conditionalFormatting sqref="C366">
    <cfRule type="expression" dxfId="7267" priority="188">
      <formula>$A388="Total"</formula>
    </cfRule>
  </conditionalFormatting>
  <conditionalFormatting sqref="C359">
    <cfRule type="expression" dxfId="7266" priority="187">
      <formula>$A387="Total"</formula>
    </cfRule>
  </conditionalFormatting>
  <conditionalFormatting sqref="C358">
    <cfRule type="expression" dxfId="7265" priority="186" stopIfTrue="1">
      <formula>$C387="Total"</formula>
    </cfRule>
  </conditionalFormatting>
  <conditionalFormatting sqref="C355:C358">
    <cfRule type="expression" dxfId="7264" priority="185">
      <formula>$A425="Total"</formula>
    </cfRule>
  </conditionalFormatting>
  <conditionalFormatting sqref="C354:C358">
    <cfRule type="expression" dxfId="7263" priority="184">
      <formula>$A421="Total"</formula>
    </cfRule>
  </conditionalFormatting>
  <conditionalFormatting sqref="C356:C358">
    <cfRule type="expression" dxfId="7262" priority="183">
      <formula>$A421="Total"</formula>
    </cfRule>
  </conditionalFormatting>
  <conditionalFormatting sqref="C354">
    <cfRule type="expression" dxfId="7261" priority="182" stopIfTrue="1">
      <formula>#REF!="Total"</formula>
    </cfRule>
  </conditionalFormatting>
  <conditionalFormatting sqref="C356">
    <cfRule type="expression" dxfId="7260" priority="181">
      <formula>#REF!="Total"</formula>
    </cfRule>
  </conditionalFormatting>
  <conditionalFormatting sqref="C355">
    <cfRule type="expression" dxfId="7259" priority="180">
      <formula>#REF!="Total"</formula>
    </cfRule>
  </conditionalFormatting>
  <conditionalFormatting sqref="C358">
    <cfRule type="expression" dxfId="7258" priority="179">
      <formula>#REF!="Total"</formula>
    </cfRule>
  </conditionalFormatting>
  <conditionalFormatting sqref="C359">
    <cfRule type="expression" dxfId="7257" priority="178">
      <formula>#REF!="Total"</formula>
    </cfRule>
  </conditionalFormatting>
  <conditionalFormatting sqref="C361">
    <cfRule type="expression" dxfId="7256" priority="177">
      <formula>#REF!="Total"</formula>
    </cfRule>
  </conditionalFormatting>
  <conditionalFormatting sqref="C357">
    <cfRule type="expression" dxfId="7255" priority="176">
      <formula>#REF!="Total"</formula>
    </cfRule>
  </conditionalFormatting>
  <conditionalFormatting sqref="C380">
    <cfRule type="expression" dxfId="7254" priority="175" stopIfTrue="1">
      <formula>#REF!="Total"</formula>
    </cfRule>
  </conditionalFormatting>
  <conditionalFormatting sqref="C355:C361">
    <cfRule type="expression" dxfId="7253" priority="174">
      <formula>$A423="Total"</formula>
    </cfRule>
  </conditionalFormatting>
  <conditionalFormatting sqref="C609:C658">
    <cfRule type="expression" dxfId="7252" priority="173">
      <formula>#REF!="Total"</formula>
    </cfRule>
  </conditionalFormatting>
  <conditionalFormatting sqref="C610:C658">
    <cfRule type="expression" dxfId="7251" priority="172">
      <formula>#REF!="Total"</formula>
    </cfRule>
  </conditionalFormatting>
  <conditionalFormatting sqref="C609:C658">
    <cfRule type="expression" dxfId="7250" priority="171">
      <formula>#REF!="Total"</formula>
    </cfRule>
  </conditionalFormatting>
  <conditionalFormatting sqref="C609:C658">
    <cfRule type="expression" dxfId="7249" priority="170">
      <formula>#REF!="Total"</formula>
    </cfRule>
  </conditionalFormatting>
  <conditionalFormatting sqref="C641:C642 C616:C639 C613:C614">
    <cfRule type="expression" dxfId="7248" priority="169">
      <formula>#REF!="Total"</formula>
    </cfRule>
  </conditionalFormatting>
  <conditionalFormatting sqref="C609:C658">
    <cfRule type="expression" dxfId="7247" priority="168">
      <formula>#REF!="Total"</formula>
    </cfRule>
  </conditionalFormatting>
  <conditionalFormatting sqref="C641:C658">
    <cfRule type="expression" dxfId="7246" priority="167">
      <formula>#REF!="Total"</formula>
    </cfRule>
  </conditionalFormatting>
  <conditionalFormatting sqref="C609:C658">
    <cfRule type="expression" dxfId="7245" priority="166">
      <formula>#REF!="Total"</formula>
    </cfRule>
  </conditionalFormatting>
  <conditionalFormatting sqref="C609:C658">
    <cfRule type="expression" dxfId="7244" priority="165">
      <formula>$A608="Total"</formula>
    </cfRule>
  </conditionalFormatting>
  <conditionalFormatting sqref="C609:C658">
    <cfRule type="expression" dxfId="7243" priority="164">
      <formula>$A607="Total"</formula>
    </cfRule>
  </conditionalFormatting>
  <conditionalFormatting sqref="C610:C658">
    <cfRule type="expression" dxfId="7242" priority="163">
      <formula>#REF!="Total"</formula>
    </cfRule>
  </conditionalFormatting>
  <conditionalFormatting sqref="C609:C658">
    <cfRule type="expression" dxfId="7241" priority="162">
      <formula>$A606="Total"</formula>
    </cfRule>
  </conditionalFormatting>
  <conditionalFormatting sqref="C622:C632 C618:C619">
    <cfRule type="expression" dxfId="7240" priority="161">
      <formula>$A614="Total"</formula>
    </cfRule>
  </conditionalFormatting>
  <conditionalFormatting sqref="C610 C645 C621:C622 C615:C617 C633:C636 C638:C639">
    <cfRule type="expression" dxfId="7239" priority="160">
      <formula>$A605="Total"</formula>
    </cfRule>
  </conditionalFormatting>
  <conditionalFormatting sqref="C609:C658">
    <cfRule type="expression" dxfId="7238" priority="159">
      <formula>#REF!="Total"</formula>
    </cfRule>
  </conditionalFormatting>
  <conditionalFormatting sqref="C611 C615">
    <cfRule type="expression" dxfId="7237" priority="158">
      <formula>#REF!="Total"</formula>
    </cfRule>
  </conditionalFormatting>
  <conditionalFormatting sqref="C609:C658">
    <cfRule type="expression" dxfId="7236" priority="157">
      <formula>#REF!="Total"</formula>
    </cfRule>
  </conditionalFormatting>
  <conditionalFormatting sqref="C613:C658">
    <cfRule type="expression" dxfId="7235" priority="156">
      <formula>#REF!="Total"</formula>
    </cfRule>
  </conditionalFormatting>
  <conditionalFormatting sqref="C609:C658">
    <cfRule type="expression" dxfId="7234" priority="155">
      <formula>#REF!="Total"</formula>
    </cfRule>
  </conditionalFormatting>
  <conditionalFormatting sqref="C609:C658">
    <cfRule type="expression" dxfId="7233" priority="154">
      <formula>#REF!="Total"</formula>
    </cfRule>
  </conditionalFormatting>
  <conditionalFormatting sqref="C609:C658">
    <cfRule type="expression" dxfId="7232" priority="153">
      <formula>$A609="Total"</formula>
    </cfRule>
  </conditionalFormatting>
  <conditionalFormatting sqref="C611">
    <cfRule type="expression" dxfId="7231" priority="152">
      <formula>$A607="Total"</formula>
    </cfRule>
  </conditionalFormatting>
  <conditionalFormatting sqref="C609:C658">
    <cfRule type="expression" dxfId="7230" priority="151" stopIfTrue="1">
      <formula>$C610="Total"</formula>
    </cfRule>
  </conditionalFormatting>
  <conditionalFormatting sqref="C624:C632 C646:C658 C613:C615 C618:C621 C637:C638">
    <cfRule type="expression" dxfId="7229" priority="150">
      <formula>$A607="Total"</formula>
    </cfRule>
  </conditionalFormatting>
  <conditionalFormatting sqref="C613:C614">
    <cfRule type="expression" dxfId="7228" priority="149">
      <formula>$A604="Total"</formula>
    </cfRule>
  </conditionalFormatting>
  <conditionalFormatting sqref="C610">
    <cfRule type="expression" dxfId="7227" priority="148">
      <formula>#REF!="Total"</formula>
    </cfRule>
  </conditionalFormatting>
  <conditionalFormatting sqref="C609:C658">
    <cfRule type="expression" dxfId="7226" priority="147">
      <formula>#REF!="Total"</formula>
    </cfRule>
  </conditionalFormatting>
  <conditionalFormatting sqref="C614">
    <cfRule type="expression" dxfId="7225" priority="146">
      <formula>#REF!="Total"</formula>
    </cfRule>
  </conditionalFormatting>
  <conditionalFormatting sqref="C609:C658">
    <cfRule type="expression" dxfId="7224" priority="145" stopIfTrue="1">
      <formula>#REF!="Total"</formula>
    </cfRule>
  </conditionalFormatting>
  <conditionalFormatting sqref="C646">
    <cfRule type="expression" dxfId="7223" priority="144">
      <formula>#REF!="Total"</formula>
    </cfRule>
  </conditionalFormatting>
  <conditionalFormatting sqref="C611">
    <cfRule type="expression" dxfId="7222" priority="143">
      <formula>#REF!="Total"</formula>
    </cfRule>
  </conditionalFormatting>
  <conditionalFormatting sqref="C614">
    <cfRule type="expression" dxfId="7221" priority="142">
      <formula>#REF!="Total"</formula>
    </cfRule>
  </conditionalFormatting>
  <conditionalFormatting sqref="C641:C645 C612">
    <cfRule type="expression" dxfId="7220" priority="141">
      <formula>#REF!="Total"</formula>
    </cfRule>
  </conditionalFormatting>
  <conditionalFormatting sqref="C616:C643">
    <cfRule type="expression" dxfId="7219" priority="140">
      <formula>#REF!="Total"</formula>
    </cfRule>
  </conditionalFormatting>
  <conditionalFormatting sqref="C613">
    <cfRule type="expression" dxfId="7218" priority="139">
      <formula>#REF!="Total"</formula>
    </cfRule>
  </conditionalFormatting>
  <conditionalFormatting sqref="C611 C614:C658">
    <cfRule type="expression" dxfId="7217" priority="138">
      <formula>#REF!="Total"</formula>
    </cfRule>
  </conditionalFormatting>
  <conditionalFormatting sqref="C612:C614 C647:C658 C623:C624 C616:C617 C633:C636">
    <cfRule type="expression" dxfId="7216" priority="137">
      <formula>$A605="Total"</formula>
    </cfRule>
  </conditionalFormatting>
  <conditionalFormatting sqref="C609:C658">
    <cfRule type="expression" dxfId="7215" priority="136">
      <formula>#REF!="Total"</formula>
    </cfRule>
  </conditionalFormatting>
  <conditionalFormatting sqref="C616:C658">
    <cfRule type="expression" dxfId="7214" priority="135">
      <formula>#REF!="Total"</formula>
    </cfRule>
  </conditionalFormatting>
  <conditionalFormatting sqref="C609:C658">
    <cfRule type="expression" dxfId="7213" priority="134">
      <formula>#REF!="Total"</formula>
    </cfRule>
  </conditionalFormatting>
  <conditionalFormatting sqref="C609:C658">
    <cfRule type="expression" dxfId="7212" priority="133">
      <formula>#REF!="Total"</formula>
    </cfRule>
  </conditionalFormatting>
  <conditionalFormatting sqref="C611:C612">
    <cfRule type="expression" dxfId="7211" priority="132">
      <formula>$A599="Total"</formula>
    </cfRule>
  </conditionalFormatting>
  <conditionalFormatting sqref="C616:C658">
    <cfRule type="expression" dxfId="7210" priority="131">
      <formula>#REF!="Total"</formula>
    </cfRule>
  </conditionalFormatting>
  <conditionalFormatting sqref="C648:C649">
    <cfRule type="expression" dxfId="7209" priority="130">
      <formula>#REF!="Total"</formula>
    </cfRule>
  </conditionalFormatting>
  <conditionalFormatting sqref="C647:C658 C614:C640">
    <cfRule type="expression" dxfId="7208" priority="129">
      <formula>#REF!="Total"</formula>
    </cfRule>
  </conditionalFormatting>
  <conditionalFormatting sqref="C641 C613">
    <cfRule type="expression" dxfId="7207" priority="128">
      <formula>#REF!="Total"</formula>
    </cfRule>
  </conditionalFormatting>
  <conditionalFormatting sqref="C616:C658">
    <cfRule type="expression" dxfId="7206" priority="127">
      <formula>#REF!="Total"</formula>
    </cfRule>
  </conditionalFormatting>
  <conditionalFormatting sqref="C626:C632 C649:C658 C612:C615">
    <cfRule type="expression" dxfId="7205" priority="126">
      <formula>$A604="Total"</formula>
    </cfRule>
  </conditionalFormatting>
  <conditionalFormatting sqref="C646 C616:C639">
    <cfRule type="expression" dxfId="7204" priority="125">
      <formula>#REF!="Total"</formula>
    </cfRule>
  </conditionalFormatting>
  <conditionalFormatting sqref="C612 C650:C658 C614:C615">
    <cfRule type="expression" dxfId="7203" priority="124">
      <formula>$A602="Total"</formula>
    </cfRule>
  </conditionalFormatting>
  <conditionalFormatting sqref="C641:C643">
    <cfRule type="expression" dxfId="7202" priority="123">
      <formula>$A572="Total"</formula>
    </cfRule>
  </conditionalFormatting>
  <conditionalFormatting sqref="C610:C611">
    <cfRule type="expression" dxfId="7201" priority="122">
      <formula>$A599="Total"</formula>
    </cfRule>
  </conditionalFormatting>
  <conditionalFormatting sqref="C609:C658">
    <cfRule type="expression" dxfId="7200" priority="121">
      <formula>#REF!="Total"</formula>
    </cfRule>
  </conditionalFormatting>
  <conditionalFormatting sqref="C610 C612:C614">
    <cfRule type="expression" dxfId="7199" priority="120">
      <formula>#REF!="Total"</formula>
    </cfRule>
  </conditionalFormatting>
  <conditionalFormatting sqref="C616:C658">
    <cfRule type="expression" dxfId="7198" priority="119">
      <formula>#REF!="Total"</formula>
    </cfRule>
  </conditionalFormatting>
  <conditionalFormatting sqref="C612 C615:C658">
    <cfRule type="expression" dxfId="7197" priority="118">
      <formula>#REF!="Total"</formula>
    </cfRule>
  </conditionalFormatting>
  <conditionalFormatting sqref="C646:C647">
    <cfRule type="expression" dxfId="7196" priority="117">
      <formula>#REF!="Total"</formula>
    </cfRule>
  </conditionalFormatting>
  <conditionalFormatting sqref="C615:C658 C613">
    <cfRule type="expression" dxfId="7195" priority="116">
      <formula>#REF!="Total"</formula>
    </cfRule>
  </conditionalFormatting>
  <conditionalFormatting sqref="C613:C658">
    <cfRule type="expression" dxfId="7194" priority="115">
      <formula>#REF!="Total"</formula>
    </cfRule>
  </conditionalFormatting>
  <conditionalFormatting sqref="C616:C658 C613:C614">
    <cfRule type="expression" dxfId="7193" priority="114">
      <formula>#REF!="Total"</formula>
    </cfRule>
  </conditionalFormatting>
  <conditionalFormatting sqref="C609:C658">
    <cfRule type="expression" dxfId="7192" priority="113">
      <formula>#REF!="Total"</formula>
    </cfRule>
  </conditionalFormatting>
  <conditionalFormatting sqref="C615:C658">
    <cfRule type="expression" dxfId="7191" priority="112">
      <formula>#REF!="Total"</formula>
    </cfRule>
  </conditionalFormatting>
  <conditionalFormatting sqref="C615:C658 C613">
    <cfRule type="expression" dxfId="7190" priority="111">
      <formula>#REF!="Total"</formula>
    </cfRule>
  </conditionalFormatting>
  <conditionalFormatting sqref="C612:C650">
    <cfRule type="expression" dxfId="7189" priority="110">
      <formula>$A569="Total"</formula>
    </cfRule>
  </conditionalFormatting>
  <conditionalFormatting sqref="C616:C639 C613">
    <cfRule type="expression" dxfId="7188" priority="109">
      <formula>#REF!="Total"</formula>
    </cfRule>
  </conditionalFormatting>
  <conditionalFormatting sqref="C616:C645">
    <cfRule type="expression" dxfId="7187" priority="108">
      <formula>#REF!="Total"</formula>
    </cfRule>
  </conditionalFormatting>
  <conditionalFormatting sqref="C614:C615">
    <cfRule type="expression" dxfId="7186" priority="107">
      <formula>#REF!="Total"</formula>
    </cfRule>
  </conditionalFormatting>
  <conditionalFormatting sqref="C615">
    <cfRule type="expression" dxfId="7185" priority="106">
      <formula>#REF!="Total"</formula>
    </cfRule>
  </conditionalFormatting>
  <conditionalFormatting sqref="C641:C658">
    <cfRule type="expression" dxfId="7184" priority="105">
      <formula>#REF!="Total"</formula>
    </cfRule>
  </conditionalFormatting>
  <conditionalFormatting sqref="C642 C616:C639 C613">
    <cfRule type="expression" dxfId="7183" priority="104">
      <formula>#REF!="Total"</formula>
    </cfRule>
  </conditionalFormatting>
  <conditionalFormatting sqref="C645 C615">
    <cfRule type="expression" dxfId="7182" priority="103">
      <formula>#REF!="Total"</formula>
    </cfRule>
  </conditionalFormatting>
  <conditionalFormatting sqref="C609:C658">
    <cfRule type="expression" dxfId="7181" priority="102">
      <formula>$A564="Total"</formula>
    </cfRule>
  </conditionalFormatting>
  <conditionalFormatting sqref="C640 C643">
    <cfRule type="expression" dxfId="7180" priority="101">
      <formula>$A613="Total"</formula>
    </cfRule>
  </conditionalFormatting>
  <conditionalFormatting sqref="C649:C658">
    <cfRule type="expression" dxfId="7179" priority="100">
      <formula>$A598="Total"</formula>
    </cfRule>
  </conditionalFormatting>
  <conditionalFormatting sqref="C650:C658 C616:C640 C614">
    <cfRule type="expression" dxfId="7178" priority="99" stopIfTrue="1">
      <formula>#REF!="Total"</formula>
    </cfRule>
  </conditionalFormatting>
  <conditionalFormatting sqref="C616:C658">
    <cfRule type="expression" dxfId="7177" priority="98" stopIfTrue="1">
      <formula>#REF!="Total"</formula>
    </cfRule>
  </conditionalFormatting>
  <conditionalFormatting sqref="C616:C658">
    <cfRule type="expression" dxfId="7176" priority="97" stopIfTrue="1">
      <formula>#REF!="Total"</formula>
    </cfRule>
  </conditionalFormatting>
  <conditionalFormatting sqref="C644:C646">
    <cfRule type="expression" dxfId="7175" priority="96">
      <formula>$A598="Total"</formula>
    </cfRule>
  </conditionalFormatting>
  <conditionalFormatting sqref="C637:C639">
    <cfRule type="expression" dxfId="7174" priority="95">
      <formula>$A708="Total"</formula>
    </cfRule>
  </conditionalFormatting>
  <conditionalFormatting sqref="C648">
    <cfRule type="expression" dxfId="7173" priority="94">
      <formula>$A616="Total"</formula>
    </cfRule>
  </conditionalFormatting>
  <conditionalFormatting sqref="C610 C615">
    <cfRule type="expression" dxfId="7172" priority="93">
      <formula>#REF!="Total"</formula>
    </cfRule>
  </conditionalFormatting>
  <conditionalFormatting sqref="C609:C658">
    <cfRule type="expression" dxfId="7171" priority="92">
      <formula>$A568="Total"</formula>
    </cfRule>
  </conditionalFormatting>
  <conditionalFormatting sqref="C645 C616:C640">
    <cfRule type="expression" dxfId="7170" priority="91">
      <formula>#REF!="Total"</formula>
    </cfRule>
  </conditionalFormatting>
  <conditionalFormatting sqref="C615">
    <cfRule type="expression" dxfId="7169" priority="90">
      <formula>#REF!="Total"</formula>
    </cfRule>
  </conditionalFormatting>
  <conditionalFormatting sqref="C613:C642 C658">
    <cfRule type="expression" dxfId="7168" priority="89">
      <formula>$A571="Total"</formula>
    </cfRule>
  </conditionalFormatting>
  <conditionalFormatting sqref="C611:C636">
    <cfRule type="expression" dxfId="7167" priority="88">
      <formula>$A567="Total"</formula>
    </cfRule>
  </conditionalFormatting>
  <conditionalFormatting sqref="C646:C658">
    <cfRule type="expression" dxfId="7166" priority="87">
      <formula>$A596="Total"</formula>
    </cfRule>
  </conditionalFormatting>
  <conditionalFormatting sqref="C640">
    <cfRule type="expression" dxfId="7165" priority="86">
      <formula>#REF!="Total"</formula>
    </cfRule>
  </conditionalFormatting>
  <conditionalFormatting sqref="C640:C641">
    <cfRule type="expression" dxfId="7164" priority="85">
      <formula>$A615="Total"</formula>
    </cfRule>
  </conditionalFormatting>
  <conditionalFormatting sqref="C640 C645">
    <cfRule type="expression" dxfId="7163" priority="84">
      <formula>$A611="Total"</formula>
    </cfRule>
  </conditionalFormatting>
  <conditionalFormatting sqref="C637:C654">
    <cfRule type="expression" dxfId="7162" priority="83">
      <formula>$A598="Total"</formula>
    </cfRule>
  </conditionalFormatting>
  <conditionalFormatting sqref="C644:C658">
    <cfRule type="expression" dxfId="7161" priority="82">
      <formula>#REF!="Total"</formula>
    </cfRule>
  </conditionalFormatting>
  <conditionalFormatting sqref="C642:C658">
    <cfRule type="expression" dxfId="7160" priority="81">
      <formula>#REF!="Total"</formula>
    </cfRule>
  </conditionalFormatting>
  <conditionalFormatting sqref="C646:C658">
    <cfRule type="expression" dxfId="7159" priority="80">
      <formula>#REF!="Total"</formula>
    </cfRule>
  </conditionalFormatting>
  <conditionalFormatting sqref="C641:C644">
    <cfRule type="expression" dxfId="7158" priority="79">
      <formula>$A613="Total"</formula>
    </cfRule>
  </conditionalFormatting>
  <conditionalFormatting sqref="C650:C658">
    <cfRule type="expression" dxfId="7157" priority="78">
      <formula>$A596="Total"</formula>
    </cfRule>
  </conditionalFormatting>
  <conditionalFormatting sqref="C611:C612 C616:C637 C656:C658">
    <cfRule type="expression" dxfId="7156" priority="77">
      <formula>$A571="Total"</formula>
    </cfRule>
  </conditionalFormatting>
  <conditionalFormatting sqref="C650:C658">
    <cfRule type="expression" dxfId="7155" priority="76">
      <formula>#REF!="Total"</formula>
    </cfRule>
  </conditionalFormatting>
  <conditionalFormatting sqref="C646:C658">
    <cfRule type="expression" dxfId="7154" priority="75" stopIfTrue="1">
      <formula>#REF!="Total"</formula>
    </cfRule>
  </conditionalFormatting>
  <conditionalFormatting sqref="C641:C658">
    <cfRule type="expression" dxfId="7153" priority="74" stopIfTrue="1">
      <formula>#REF!="Total"</formula>
    </cfRule>
  </conditionalFormatting>
  <conditionalFormatting sqref="C643 C625:C632">
    <cfRule type="expression" dxfId="7152" priority="73">
      <formula>#REF!="Total"</formula>
    </cfRule>
  </conditionalFormatting>
  <conditionalFormatting sqref="C641 C623:C632">
    <cfRule type="expression" dxfId="7151" priority="72">
      <formula>#REF!="Total"</formula>
    </cfRule>
  </conditionalFormatting>
  <conditionalFormatting sqref="C612 C614">
    <cfRule type="expression" dxfId="7150" priority="71">
      <formula>#REF!="Total"</formula>
    </cfRule>
  </conditionalFormatting>
  <conditionalFormatting sqref="C648:C658 C641">
    <cfRule type="expression" dxfId="7149" priority="70">
      <formula>$A666="Total"</formula>
    </cfRule>
  </conditionalFormatting>
  <conditionalFormatting sqref="C618:C624">
    <cfRule type="expression" dxfId="7148" priority="69">
      <formula>$A678="Total"</formula>
    </cfRule>
  </conditionalFormatting>
  <conditionalFormatting sqref="C612">
    <cfRule type="expression" dxfId="7147" priority="68">
      <formula>$A599="Total"</formula>
    </cfRule>
  </conditionalFormatting>
  <conditionalFormatting sqref="C639:C640">
    <cfRule type="expression" dxfId="7146" priority="67">
      <formula>$A665="Total"</formula>
    </cfRule>
  </conditionalFormatting>
  <conditionalFormatting sqref="C646:C647">
    <cfRule type="expression" dxfId="7145" priority="66">
      <formula>#REF!="Total"</formula>
    </cfRule>
  </conditionalFormatting>
  <conditionalFormatting sqref="C612">
    <cfRule type="expression" dxfId="7144" priority="65">
      <formula>#REF!="Total"</formula>
    </cfRule>
  </conditionalFormatting>
  <conditionalFormatting sqref="C615">
    <cfRule type="expression" dxfId="7143" priority="64">
      <formula>#REF!="Total"</formula>
    </cfRule>
  </conditionalFormatting>
  <conditionalFormatting sqref="C613:C615">
    <cfRule type="expression" dxfId="7142" priority="63">
      <formula>#REF!="Total"</formula>
    </cfRule>
  </conditionalFormatting>
  <conditionalFormatting sqref="C640">
    <cfRule type="expression" dxfId="7141" priority="62">
      <formula>$A616="Total"</formula>
    </cfRule>
  </conditionalFormatting>
  <conditionalFormatting sqref="C650:C658">
    <cfRule type="expression" dxfId="7140" priority="61">
      <formula>$A598="Total"</formula>
    </cfRule>
  </conditionalFormatting>
  <conditionalFormatting sqref="C616:C617">
    <cfRule type="expression" dxfId="7139" priority="60">
      <formula>$A680="Total"</formula>
    </cfRule>
  </conditionalFormatting>
  <conditionalFormatting sqref="C618:C619">
    <cfRule type="expression" dxfId="7138" priority="59">
      <formula>$A683="Total"</formula>
    </cfRule>
  </conditionalFormatting>
  <conditionalFormatting sqref="C637:C639 C630:C632">
    <cfRule type="expression" dxfId="7137" priority="58">
      <formula>$A699="Total"</formula>
    </cfRule>
  </conditionalFormatting>
  <conditionalFormatting sqref="C649">
    <cfRule type="expression" dxfId="7136" priority="57">
      <formula>#REF!="Total"</formula>
    </cfRule>
  </conditionalFormatting>
  <conditionalFormatting sqref="C637:C639">
    <cfRule type="expression" dxfId="7135" priority="56">
      <formula>$A703="Total"</formula>
    </cfRule>
  </conditionalFormatting>
  <conditionalFormatting sqref="C620">
    <cfRule type="expression" dxfId="7134" priority="55">
      <formula>$A666="Total"</formula>
    </cfRule>
  </conditionalFormatting>
  <conditionalFormatting sqref="C622">
    <cfRule type="expression" dxfId="7133" priority="54">
      <formula>$A666="Total"</formula>
    </cfRule>
  </conditionalFormatting>
  <conditionalFormatting sqref="C617">
    <cfRule type="expression" dxfId="7132" priority="53">
      <formula>$A666="Total"</formula>
    </cfRule>
  </conditionalFormatting>
  <conditionalFormatting sqref="C618">
    <cfRule type="expression" dxfId="7131" priority="52">
      <formula>$A666="Total"</formula>
    </cfRule>
  </conditionalFormatting>
  <conditionalFormatting sqref="C640">
    <cfRule type="expression" dxfId="7130" priority="51">
      <formula>$A574="Total"</formula>
    </cfRule>
  </conditionalFormatting>
  <conditionalFormatting sqref="C610:C611">
    <cfRule type="expression" dxfId="7129" priority="50">
      <formula>#REF!="Total"</formula>
    </cfRule>
  </conditionalFormatting>
  <conditionalFormatting sqref="C650:C658">
    <cfRule type="expression" dxfId="7128" priority="49" stopIfTrue="1">
      <formula>#REF!="Total"</formula>
    </cfRule>
  </conditionalFormatting>
  <conditionalFormatting sqref="C620:C629">
    <cfRule type="expression" dxfId="7127" priority="48">
      <formula>#REF!="Total"</formula>
    </cfRule>
  </conditionalFormatting>
  <conditionalFormatting sqref="C616">
    <cfRule type="expression" dxfId="7126" priority="47">
      <formula>$A666="Total"</formula>
    </cfRule>
  </conditionalFormatting>
  <conditionalFormatting sqref="C618:C621">
    <cfRule type="expression" dxfId="7125" priority="46">
      <formula>$A681="Total"</formula>
    </cfRule>
  </conditionalFormatting>
  <conditionalFormatting sqref="C657">
    <cfRule type="expression" dxfId="7124" priority="45">
      <formula>$A666="Total"</formula>
    </cfRule>
  </conditionalFormatting>
  <conditionalFormatting sqref="C640:C649">
    <cfRule type="expression" dxfId="7123" priority="44">
      <formula>$A572="Total"</formula>
    </cfRule>
  </conditionalFormatting>
  <conditionalFormatting sqref="C638">
    <cfRule type="expression" dxfId="7122" priority="43">
      <formula>$A665="Total"</formula>
    </cfRule>
  </conditionalFormatting>
  <conditionalFormatting sqref="C640:C645">
    <cfRule type="expression" dxfId="7121" priority="42">
      <formula>$A576="Total"</formula>
    </cfRule>
  </conditionalFormatting>
  <conditionalFormatting sqref="C616:C617">
    <cfRule type="expression" dxfId="7120" priority="41">
      <formula>$A677="Total"</formula>
    </cfRule>
  </conditionalFormatting>
  <conditionalFormatting sqref="C625 C615">
    <cfRule type="expression" dxfId="7119" priority="40">
      <formula>#REF!="Total"</formula>
    </cfRule>
  </conditionalFormatting>
  <conditionalFormatting sqref="C655">
    <cfRule type="expression" dxfId="7118" priority="39">
      <formula>$A666="Total"</formula>
    </cfRule>
  </conditionalFormatting>
  <conditionalFormatting sqref="C627 C616">
    <cfRule type="expression" dxfId="7117" priority="38">
      <formula>#REF!="Total"</formula>
    </cfRule>
  </conditionalFormatting>
  <conditionalFormatting sqref="C648">
    <cfRule type="expression" dxfId="7116" priority="37">
      <formula>#REF!="Total"</formula>
    </cfRule>
  </conditionalFormatting>
  <conditionalFormatting sqref="C639 C624 C614">
    <cfRule type="expression" dxfId="7115" priority="36">
      <formula>#REF!="Total"</formula>
    </cfRule>
  </conditionalFormatting>
  <conditionalFormatting sqref="C638 C623 C613">
    <cfRule type="expression" dxfId="7114" priority="35">
      <formula>#REF!="Total"</formula>
    </cfRule>
  </conditionalFormatting>
  <conditionalFormatting sqref="C626">
    <cfRule type="expression" dxfId="7113" priority="34">
      <formula>#REF!="Total"</formula>
    </cfRule>
  </conditionalFormatting>
  <conditionalFormatting sqref="C640:C642">
    <cfRule type="expression" dxfId="7112" priority="33">
      <formula>$A680="Total"</formula>
    </cfRule>
  </conditionalFormatting>
  <conditionalFormatting sqref="C616:C617">
    <cfRule type="expression" dxfId="7111" priority="32">
      <formula>$A675="Total"</formula>
    </cfRule>
  </conditionalFormatting>
  <conditionalFormatting sqref="C641:C644">
    <cfRule type="expression" dxfId="7110" priority="31">
      <formula>$A679="Total"</formula>
    </cfRule>
  </conditionalFormatting>
  <conditionalFormatting sqref="C640">
    <cfRule type="expression" dxfId="7109" priority="30">
      <formula>$A681="Total"</formula>
    </cfRule>
  </conditionalFormatting>
  <conditionalFormatting sqref="C640">
    <cfRule type="expression" dxfId="7108" priority="29">
      <formula>$A679="Total"</formula>
    </cfRule>
  </conditionalFormatting>
  <conditionalFormatting sqref="C658 C650:C655">
    <cfRule type="expression" dxfId="7107" priority="28" stopIfTrue="1">
      <formula>$C659="Total"</formula>
    </cfRule>
  </conditionalFormatting>
  <conditionalFormatting sqref="C640">
    <cfRule type="expression" dxfId="7106" priority="27">
      <formula>$A677="Total"</formula>
    </cfRule>
  </conditionalFormatting>
  <conditionalFormatting sqref="C616:C622">
    <cfRule type="expression" dxfId="7105" priority="26">
      <formula>$A678="Total"</formula>
    </cfRule>
  </conditionalFormatting>
  <conditionalFormatting sqref="C651:C658">
    <cfRule type="expression" dxfId="7104" priority="25">
      <formula>$A608="Total"</formula>
    </cfRule>
  </conditionalFormatting>
  <conditionalFormatting sqref="C615">
    <cfRule type="expression" dxfId="7103" priority="24" stopIfTrue="1">
      <formula>$C666="Total"</formula>
    </cfRule>
  </conditionalFormatting>
  <conditionalFormatting sqref="C625">
    <cfRule type="expression" dxfId="7102" priority="23">
      <formula>#REF!="Total"</formula>
    </cfRule>
  </conditionalFormatting>
  <conditionalFormatting sqref="C621">
    <cfRule type="expression" dxfId="7101" priority="22">
      <formula>#REF!="Total"</formula>
    </cfRule>
  </conditionalFormatting>
  <conditionalFormatting sqref="C620">
    <cfRule type="expression" dxfId="7100" priority="21">
      <formula>#REF!="Total"</formula>
    </cfRule>
  </conditionalFormatting>
  <conditionalFormatting sqref="C623">
    <cfRule type="expression" dxfId="7099" priority="20">
      <formula>#REF!="Total"</formula>
    </cfRule>
  </conditionalFormatting>
  <conditionalFormatting sqref="C618">
    <cfRule type="expression" dxfId="7098" priority="19">
      <formula>#REF!="Total"</formula>
    </cfRule>
  </conditionalFormatting>
  <conditionalFormatting sqref="C619">
    <cfRule type="expression" dxfId="7097" priority="18">
      <formula>#REF!="Total"</formula>
    </cfRule>
  </conditionalFormatting>
  <conditionalFormatting sqref="C617">
    <cfRule type="expression" dxfId="7096" priority="17" stopIfTrue="1">
      <formula>#REF!="Total"</formula>
    </cfRule>
  </conditionalFormatting>
  <conditionalFormatting sqref="C656:C657">
    <cfRule type="expression" dxfId="7095" priority="16" stopIfTrue="1">
      <formula>#REF!="Total"</formula>
    </cfRule>
  </conditionalFormatting>
  <conditionalFormatting sqref="C644">
    <cfRule type="expression" dxfId="7094" priority="15">
      <formula>$A666="Total"</formula>
    </cfRule>
  </conditionalFormatting>
  <conditionalFormatting sqref="C637">
    <cfRule type="expression" dxfId="7093" priority="14">
      <formula>$A665="Total"</formula>
    </cfRule>
  </conditionalFormatting>
  <conditionalFormatting sqref="C636">
    <cfRule type="expression" dxfId="7092" priority="13" stopIfTrue="1">
      <formula>$C665="Total"</formula>
    </cfRule>
  </conditionalFormatting>
  <conditionalFormatting sqref="C633:C636">
    <cfRule type="expression" dxfId="7091" priority="12">
      <formula>$A703="Total"</formula>
    </cfRule>
  </conditionalFormatting>
  <conditionalFormatting sqref="C632:C636">
    <cfRule type="expression" dxfId="7090" priority="11">
      <formula>$A699="Total"</formula>
    </cfRule>
  </conditionalFormatting>
  <conditionalFormatting sqref="C634:C636">
    <cfRule type="expression" dxfId="7089" priority="10">
      <formula>$A699="Total"</formula>
    </cfRule>
  </conditionalFormatting>
  <conditionalFormatting sqref="C632">
    <cfRule type="expression" dxfId="7088" priority="9" stopIfTrue="1">
      <formula>#REF!="Total"</formula>
    </cfRule>
  </conditionalFormatting>
  <conditionalFormatting sqref="C634">
    <cfRule type="expression" dxfId="7087" priority="8">
      <formula>#REF!="Total"</formula>
    </cfRule>
  </conditionalFormatting>
  <conditionalFormatting sqref="C633">
    <cfRule type="expression" dxfId="7086" priority="7">
      <formula>#REF!="Total"</formula>
    </cfRule>
  </conditionalFormatting>
  <conditionalFormatting sqref="C636">
    <cfRule type="expression" dxfId="7085" priority="6">
      <formula>#REF!="Total"</formula>
    </cfRule>
  </conditionalFormatting>
  <conditionalFormatting sqref="C637">
    <cfRule type="expression" dxfId="7084" priority="5">
      <formula>#REF!="Total"</formula>
    </cfRule>
  </conditionalFormatting>
  <conditionalFormatting sqref="C639">
    <cfRule type="expression" dxfId="7083" priority="4">
      <formula>#REF!="Total"</formula>
    </cfRule>
  </conditionalFormatting>
  <conditionalFormatting sqref="C635">
    <cfRule type="expression" dxfId="7082" priority="3">
      <formula>#REF!="Total"</formula>
    </cfRule>
  </conditionalFormatting>
  <conditionalFormatting sqref="C658">
    <cfRule type="expression" dxfId="7081" priority="2" stopIfTrue="1">
      <formula>#REF!="Total"</formula>
    </cfRule>
  </conditionalFormatting>
  <conditionalFormatting sqref="C633:C639">
    <cfRule type="expression" dxfId="7080" priority="1">
      <formula>$A701="Total"</formula>
    </cfRule>
  </conditionalFormatting>
  <hyperlinks>
    <hyperlink ref="A1" location="Index!A1" display="Index" xr:uid="{3E56F8E1-AA6E-4A72-B2BF-02804970AABD}"/>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C5E0D-BC64-47D8-82B0-C17896C78149}">
  <dimension ref="A1:K609"/>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2.140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45</v>
      </c>
      <c r="C1" s="420"/>
      <c r="D1" s="420"/>
      <c r="E1" s="420"/>
      <c r="F1" s="4"/>
      <c r="G1" s="4"/>
      <c r="H1" s="4"/>
    </row>
    <row r="2" spans="1:9" s="1" customFormat="1" ht="13.5" thickBot="1">
      <c r="C2" s="5"/>
      <c r="F2" s="4"/>
      <c r="G2" s="4"/>
      <c r="H2" s="4"/>
    </row>
    <row r="3" spans="1:9" s="13" customFormat="1" ht="15">
      <c r="B3" s="48" t="s">
        <v>1742</v>
      </c>
      <c r="C3" s="421"/>
      <c r="D3" s="424"/>
      <c r="F3" s="18"/>
      <c r="G3" s="18"/>
      <c r="H3" s="18"/>
    </row>
    <row r="4" spans="1:9" s="13" customFormat="1" ht="15">
      <c r="B4" s="49" t="s">
        <v>3942</v>
      </c>
      <c r="C4" s="422"/>
      <c r="D4" s="425"/>
      <c r="F4" s="18"/>
      <c r="G4" s="18"/>
      <c r="H4" s="18"/>
    </row>
    <row r="5" spans="1:9" s="13" customFormat="1" ht="15">
      <c r="B5" s="49" t="s">
        <v>1556</v>
      </c>
      <c r="C5" s="422"/>
      <c r="D5" s="425"/>
      <c r="F5" s="18"/>
      <c r="G5" s="18"/>
      <c r="H5" s="18"/>
    </row>
    <row r="6" spans="1:9" s="13" customFormat="1" ht="15">
      <c r="B6" s="49" t="s">
        <v>3943</v>
      </c>
      <c r="C6" s="422"/>
      <c r="D6" s="425"/>
      <c r="F6" s="18"/>
      <c r="G6" s="18"/>
      <c r="H6" s="18"/>
    </row>
    <row r="7" spans="1:9" s="13" customFormat="1" ht="30.75" thickBot="1">
      <c r="B7" s="50" t="s">
        <v>3944</v>
      </c>
      <c r="C7" s="423"/>
      <c r="D7" s="426"/>
      <c r="F7" s="18"/>
      <c r="G7" s="18"/>
      <c r="H7" s="18"/>
    </row>
    <row r="8" spans="1:9" s="13" customFormat="1">
      <c r="C8" s="14" t="s">
        <v>1558</v>
      </c>
      <c r="D8" s="14" t="s">
        <v>1559</v>
      </c>
      <c r="F8" s="18"/>
      <c r="G8" s="18"/>
      <c r="H8" s="18"/>
    </row>
    <row r="9" spans="1:9" s="1" customFormat="1">
      <c r="C9" s="5"/>
      <c r="F9" s="4"/>
      <c r="G9" s="4"/>
      <c r="H9" s="4"/>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1067</v>
      </c>
      <c r="C16" s="200" t="s">
        <v>127</v>
      </c>
      <c r="D16" s="12" t="s">
        <v>141</v>
      </c>
      <c r="E16" s="12" t="s">
        <v>142</v>
      </c>
      <c r="F16" s="16">
        <v>40400</v>
      </c>
      <c r="G16" s="16">
        <v>924.25</v>
      </c>
      <c r="H16" s="16">
        <v>6.1</v>
      </c>
    </row>
    <row r="17" spans="2:8">
      <c r="B17" s="12" t="s">
        <v>1141</v>
      </c>
      <c r="C17" s="200" t="s">
        <v>127</v>
      </c>
      <c r="D17" s="12" t="s">
        <v>136</v>
      </c>
      <c r="E17" s="12" t="s">
        <v>144</v>
      </c>
      <c r="F17" s="16">
        <v>24890</v>
      </c>
      <c r="G17" s="16">
        <v>671.15</v>
      </c>
      <c r="H17" s="16">
        <v>4.43</v>
      </c>
    </row>
    <row r="18" spans="2:8">
      <c r="B18" s="12" t="s">
        <v>1053</v>
      </c>
      <c r="C18" s="200" t="s">
        <v>127</v>
      </c>
      <c r="D18" s="12" t="s">
        <v>242</v>
      </c>
      <c r="E18" s="12" t="s">
        <v>373</v>
      </c>
      <c r="F18" s="16">
        <v>96200</v>
      </c>
      <c r="G18" s="16">
        <v>646.51</v>
      </c>
      <c r="H18" s="16">
        <v>4.2699999999999996</v>
      </c>
    </row>
    <row r="19" spans="2:8">
      <c r="B19" s="12" t="s">
        <v>1116</v>
      </c>
      <c r="C19" s="200" t="s">
        <v>127</v>
      </c>
      <c r="D19" s="12" t="s">
        <v>131</v>
      </c>
      <c r="E19" s="12" t="s">
        <v>132</v>
      </c>
      <c r="F19" s="16">
        <v>25810</v>
      </c>
      <c r="G19" s="16">
        <v>613.70000000000005</v>
      </c>
      <c r="H19" s="16">
        <v>4.05</v>
      </c>
    </row>
    <row r="20" spans="2:8">
      <c r="B20" s="12" t="s">
        <v>1046</v>
      </c>
      <c r="C20" s="200" t="s">
        <v>127</v>
      </c>
      <c r="D20" s="12" t="s">
        <v>189</v>
      </c>
      <c r="E20" s="12" t="s">
        <v>470</v>
      </c>
      <c r="F20" s="16">
        <v>73750</v>
      </c>
      <c r="G20" s="16">
        <v>605.23</v>
      </c>
      <c r="H20" s="16">
        <v>4</v>
      </c>
    </row>
    <row r="21" spans="2:8">
      <c r="B21" s="12" t="s">
        <v>1047</v>
      </c>
      <c r="C21" s="200" t="s">
        <v>127</v>
      </c>
      <c r="D21" s="12" t="s">
        <v>164</v>
      </c>
      <c r="E21" s="12" t="s">
        <v>303</v>
      </c>
      <c r="F21" s="16">
        <v>107480</v>
      </c>
      <c r="G21" s="16">
        <v>554.16999999999996</v>
      </c>
      <c r="H21" s="16">
        <v>3.66</v>
      </c>
    </row>
    <row r="22" spans="2:8">
      <c r="B22" s="12" t="s">
        <v>1317</v>
      </c>
      <c r="C22" s="200" t="s">
        <v>127</v>
      </c>
      <c r="D22" s="12" t="s">
        <v>133</v>
      </c>
      <c r="E22" s="12" t="s">
        <v>294</v>
      </c>
      <c r="F22" s="16">
        <v>54000</v>
      </c>
      <c r="G22" s="16">
        <v>544.64</v>
      </c>
      <c r="H22" s="16">
        <v>3.6</v>
      </c>
    </row>
    <row r="23" spans="2:8">
      <c r="B23" s="12" t="s">
        <v>1124</v>
      </c>
      <c r="C23" s="200" t="s">
        <v>127</v>
      </c>
      <c r="D23" s="12" t="s">
        <v>128</v>
      </c>
      <c r="E23" s="12" t="s">
        <v>289</v>
      </c>
      <c r="F23" s="16">
        <v>43200</v>
      </c>
      <c r="G23" s="16">
        <v>512.01</v>
      </c>
      <c r="H23" s="16">
        <v>3.38</v>
      </c>
    </row>
    <row r="24" spans="2:8">
      <c r="B24" s="12" t="s">
        <v>1085</v>
      </c>
      <c r="C24" s="200" t="s">
        <v>127</v>
      </c>
      <c r="D24" s="12" t="s">
        <v>167</v>
      </c>
      <c r="E24" s="12" t="s">
        <v>168</v>
      </c>
      <c r="F24" s="16">
        <v>61500</v>
      </c>
      <c r="G24" s="16">
        <v>493.75</v>
      </c>
      <c r="H24" s="16">
        <v>3.26</v>
      </c>
    </row>
    <row r="25" spans="2:8">
      <c r="B25" s="12" t="s">
        <v>1126</v>
      </c>
      <c r="C25" s="200" t="s">
        <v>127</v>
      </c>
      <c r="D25" s="12" t="s">
        <v>133</v>
      </c>
      <c r="E25" s="12" t="s">
        <v>135</v>
      </c>
      <c r="F25" s="16">
        <v>15855</v>
      </c>
      <c r="G25" s="16">
        <v>476.37</v>
      </c>
      <c r="H25" s="16">
        <v>3.15</v>
      </c>
    </row>
    <row r="26" spans="2:8">
      <c r="B26" s="12" t="s">
        <v>1056</v>
      </c>
      <c r="C26" s="200" t="s">
        <v>127</v>
      </c>
      <c r="D26" s="12" t="s">
        <v>133</v>
      </c>
      <c r="E26" s="12" t="s">
        <v>286</v>
      </c>
      <c r="F26" s="16">
        <v>49000</v>
      </c>
      <c r="G26" s="16">
        <v>456.85</v>
      </c>
      <c r="H26" s="16">
        <v>3.02</v>
      </c>
    </row>
    <row r="27" spans="2:8">
      <c r="B27" s="12" t="s">
        <v>1078</v>
      </c>
      <c r="C27" s="200" t="s">
        <v>127</v>
      </c>
      <c r="D27" s="12" t="s">
        <v>128</v>
      </c>
      <c r="E27" s="12" t="s">
        <v>130</v>
      </c>
      <c r="F27" s="16">
        <v>31200</v>
      </c>
      <c r="G27" s="16">
        <v>443.46</v>
      </c>
      <c r="H27" s="16">
        <v>2.93</v>
      </c>
    </row>
    <row r="28" spans="2:8">
      <c r="B28" s="12" t="s">
        <v>1113</v>
      </c>
      <c r="C28" s="200" t="s">
        <v>127</v>
      </c>
      <c r="D28" s="12" t="s">
        <v>133</v>
      </c>
      <c r="E28" s="12" t="s">
        <v>134</v>
      </c>
      <c r="F28" s="16">
        <v>30900</v>
      </c>
      <c r="G28" s="16">
        <v>436.76</v>
      </c>
      <c r="H28" s="16">
        <v>2.88</v>
      </c>
    </row>
    <row r="29" spans="2:8">
      <c r="B29" s="12" t="s">
        <v>1044</v>
      </c>
      <c r="C29" s="200" t="s">
        <v>127</v>
      </c>
      <c r="D29" s="12" t="s">
        <v>128</v>
      </c>
      <c r="E29" s="12" t="s">
        <v>129</v>
      </c>
      <c r="F29" s="16">
        <v>43325</v>
      </c>
      <c r="G29" s="16">
        <v>373.46</v>
      </c>
      <c r="H29" s="16">
        <v>2.4700000000000002</v>
      </c>
    </row>
    <row r="30" spans="2:8">
      <c r="B30" s="12" t="s">
        <v>1154</v>
      </c>
      <c r="C30" s="200" t="s">
        <v>127</v>
      </c>
      <c r="D30" s="12" t="s">
        <v>152</v>
      </c>
      <c r="E30" s="12" t="s">
        <v>153</v>
      </c>
      <c r="F30" s="16">
        <v>13800</v>
      </c>
      <c r="G30" s="16">
        <v>254.98</v>
      </c>
      <c r="H30" s="16">
        <v>1.68</v>
      </c>
    </row>
    <row r="31" spans="2:8">
      <c r="B31" s="12" t="s">
        <v>1050</v>
      </c>
      <c r="C31" s="200" t="s">
        <v>127</v>
      </c>
      <c r="D31" s="12" t="s">
        <v>128</v>
      </c>
      <c r="E31" s="12" t="s">
        <v>138</v>
      </c>
      <c r="F31" s="16">
        <v>12203</v>
      </c>
      <c r="G31" s="16">
        <v>222</v>
      </c>
      <c r="H31" s="16">
        <v>1.47</v>
      </c>
    </row>
    <row r="32" spans="2:8">
      <c r="B32" s="12" t="s">
        <v>1164</v>
      </c>
      <c r="C32" s="200" t="s">
        <v>127</v>
      </c>
      <c r="D32" s="12" t="s">
        <v>187</v>
      </c>
      <c r="E32" s="12" t="s">
        <v>307</v>
      </c>
      <c r="F32" s="16">
        <v>16250</v>
      </c>
      <c r="G32" s="16">
        <v>203.2</v>
      </c>
      <c r="H32" s="16">
        <v>1.34</v>
      </c>
    </row>
    <row r="33" spans="2:8">
      <c r="B33" s="12" t="s">
        <v>1315</v>
      </c>
      <c r="C33" s="200" t="s">
        <v>127</v>
      </c>
      <c r="D33" s="12" t="s">
        <v>148</v>
      </c>
      <c r="E33" s="12" t="s">
        <v>149</v>
      </c>
      <c r="F33" s="16">
        <v>24600</v>
      </c>
      <c r="G33" s="16">
        <v>196.78</v>
      </c>
      <c r="H33" s="16">
        <v>1.3</v>
      </c>
    </row>
    <row r="34" spans="2:8">
      <c r="B34" s="12" t="s">
        <v>1172</v>
      </c>
      <c r="C34" s="200" t="s">
        <v>127</v>
      </c>
      <c r="D34" s="12" t="s">
        <v>136</v>
      </c>
      <c r="E34" s="12" t="s">
        <v>137</v>
      </c>
      <c r="F34" s="16">
        <v>55000</v>
      </c>
      <c r="G34" s="16">
        <v>182.71</v>
      </c>
      <c r="H34" s="16">
        <v>1.21</v>
      </c>
    </row>
    <row r="35" spans="2:8">
      <c r="B35" s="12" t="s">
        <v>1075</v>
      </c>
      <c r="C35" s="200" t="s">
        <v>127</v>
      </c>
      <c r="D35" s="12" t="s">
        <v>266</v>
      </c>
      <c r="E35" s="12" t="s">
        <v>290</v>
      </c>
      <c r="F35" s="16">
        <v>89500</v>
      </c>
      <c r="G35" s="16">
        <v>142.88999999999999</v>
      </c>
      <c r="H35" s="16">
        <v>0.94</v>
      </c>
    </row>
    <row r="36" spans="2:8">
      <c r="B36" s="12" t="s">
        <v>278</v>
      </c>
      <c r="C36" s="200" t="s">
        <v>127</v>
      </c>
      <c r="D36" s="12" t="s">
        <v>128</v>
      </c>
      <c r="E36" s="12" t="s">
        <v>279</v>
      </c>
      <c r="F36" s="16">
        <v>23900</v>
      </c>
      <c r="G36" s="16">
        <v>126.81</v>
      </c>
      <c r="H36" s="16">
        <v>0.84</v>
      </c>
    </row>
    <row r="37" spans="2:8">
      <c r="B37" s="12" t="s">
        <v>1316</v>
      </c>
      <c r="C37" s="200" t="s">
        <v>127</v>
      </c>
      <c r="D37" s="12" t="s">
        <v>177</v>
      </c>
      <c r="E37" s="12" t="s">
        <v>557</v>
      </c>
      <c r="F37" s="16">
        <v>20904</v>
      </c>
      <c r="G37" s="16">
        <v>119.77</v>
      </c>
      <c r="H37" s="16">
        <v>0.79</v>
      </c>
    </row>
    <row r="38" spans="2:8">
      <c r="B38" s="12" t="s">
        <v>1072</v>
      </c>
      <c r="C38" s="200" t="s">
        <v>127</v>
      </c>
      <c r="D38" s="12" t="s">
        <v>162</v>
      </c>
      <c r="E38" s="12" t="s">
        <v>622</v>
      </c>
      <c r="F38" s="16">
        <v>20000</v>
      </c>
      <c r="G38" s="16">
        <v>102.12</v>
      </c>
      <c r="H38" s="16">
        <v>0.67</v>
      </c>
    </row>
    <row r="39" spans="2:8">
      <c r="B39" s="12" t="s">
        <v>1319</v>
      </c>
      <c r="C39" s="200" t="s">
        <v>127</v>
      </c>
      <c r="D39" s="12" t="s">
        <v>266</v>
      </c>
      <c r="E39" s="12" t="s">
        <v>291</v>
      </c>
      <c r="F39" s="16">
        <v>47363</v>
      </c>
      <c r="G39" s="16">
        <v>100.5</v>
      </c>
      <c r="H39" s="16">
        <v>0.66</v>
      </c>
    </row>
    <row r="40" spans="2:8">
      <c r="B40" s="12" t="s">
        <v>1174</v>
      </c>
      <c r="C40" s="200" t="s">
        <v>127</v>
      </c>
      <c r="D40" s="12" t="s">
        <v>162</v>
      </c>
      <c r="E40" s="12" t="s">
        <v>185</v>
      </c>
      <c r="F40" s="16">
        <v>2300</v>
      </c>
      <c r="G40" s="16">
        <v>85.22</v>
      </c>
      <c r="H40" s="16">
        <v>0.56000000000000005</v>
      </c>
    </row>
    <row r="41" spans="2:8">
      <c r="B41" s="12" t="s">
        <v>1367</v>
      </c>
      <c r="C41" s="200" t="s">
        <v>127</v>
      </c>
      <c r="D41" s="12" t="s">
        <v>141</v>
      </c>
      <c r="E41" s="12" t="s">
        <v>754</v>
      </c>
      <c r="F41" s="16">
        <v>7800</v>
      </c>
      <c r="G41" s="16">
        <v>81.12</v>
      </c>
      <c r="H41" s="16">
        <v>0.54</v>
      </c>
    </row>
    <row r="42" spans="2:8">
      <c r="B42" s="12" t="s">
        <v>1063</v>
      </c>
      <c r="C42" s="200" t="s">
        <v>127</v>
      </c>
      <c r="D42" s="12" t="s">
        <v>224</v>
      </c>
      <c r="E42" s="12" t="s">
        <v>476</v>
      </c>
      <c r="F42" s="16">
        <v>1810</v>
      </c>
      <c r="G42" s="16">
        <v>79.34</v>
      </c>
      <c r="H42" s="16">
        <v>0.52</v>
      </c>
    </row>
    <row r="43" spans="2:8">
      <c r="B43" s="12" t="s">
        <v>1145</v>
      </c>
      <c r="C43" s="200" t="s">
        <v>127</v>
      </c>
      <c r="D43" s="12" t="s">
        <v>169</v>
      </c>
      <c r="E43" s="12" t="s">
        <v>755</v>
      </c>
      <c r="F43" s="16">
        <v>860</v>
      </c>
      <c r="G43" s="16">
        <v>77.61</v>
      </c>
      <c r="H43" s="16">
        <v>0.51</v>
      </c>
    </row>
    <row r="44" spans="2:8">
      <c r="B44" s="12" t="s">
        <v>1142</v>
      </c>
      <c r="C44" s="200" t="s">
        <v>127</v>
      </c>
      <c r="D44" s="12" t="s">
        <v>162</v>
      </c>
      <c r="E44" s="12" t="s">
        <v>285</v>
      </c>
      <c r="F44" s="16">
        <v>8000</v>
      </c>
      <c r="G44" s="16">
        <v>75.89</v>
      </c>
      <c r="H44" s="16">
        <v>0.5</v>
      </c>
    </row>
    <row r="45" spans="2:8">
      <c r="B45" s="12" t="s">
        <v>1060</v>
      </c>
      <c r="C45" s="200" t="s">
        <v>127</v>
      </c>
      <c r="D45" s="12" t="s">
        <v>139</v>
      </c>
      <c r="E45" s="12" t="s">
        <v>281</v>
      </c>
      <c r="F45" s="16">
        <v>1605</v>
      </c>
      <c r="G45" s="16">
        <v>53.65</v>
      </c>
      <c r="H45" s="16">
        <v>0.35</v>
      </c>
    </row>
    <row r="46" spans="2:8">
      <c r="B46" s="12" t="s">
        <v>1138</v>
      </c>
      <c r="C46" s="200" t="s">
        <v>127</v>
      </c>
      <c r="D46" s="12" t="s">
        <v>266</v>
      </c>
      <c r="E46" s="12" t="s">
        <v>384</v>
      </c>
      <c r="F46" s="16">
        <v>11000</v>
      </c>
      <c r="G46" s="16">
        <v>53.56</v>
      </c>
      <c r="H46" s="16">
        <v>0.35</v>
      </c>
    </row>
    <row r="47" spans="2:8">
      <c r="B47" s="12" t="s">
        <v>1055</v>
      </c>
      <c r="C47" s="200" t="s">
        <v>127</v>
      </c>
      <c r="D47" s="12" t="s">
        <v>164</v>
      </c>
      <c r="E47" s="12" t="s">
        <v>165</v>
      </c>
      <c r="F47" s="16">
        <v>1920</v>
      </c>
      <c r="G47" s="16">
        <v>46.38</v>
      </c>
      <c r="H47" s="16">
        <v>0.31</v>
      </c>
    </row>
    <row r="48" spans="2:8">
      <c r="B48" s="12" t="s">
        <v>1132</v>
      </c>
      <c r="C48" s="200" t="s">
        <v>127</v>
      </c>
      <c r="D48" s="12" t="s">
        <v>154</v>
      </c>
      <c r="E48" s="12" t="s">
        <v>559</v>
      </c>
      <c r="F48" s="16">
        <v>1180</v>
      </c>
      <c r="G48" s="16">
        <v>32.700000000000003</v>
      </c>
      <c r="H48" s="16">
        <v>0.22</v>
      </c>
    </row>
    <row r="49" spans="2:8">
      <c r="B49" s="12" t="s">
        <v>1368</v>
      </c>
      <c r="C49" s="200" t="s">
        <v>127</v>
      </c>
      <c r="D49" s="12" t="s">
        <v>193</v>
      </c>
      <c r="E49" s="12" t="s">
        <v>474</v>
      </c>
      <c r="F49" s="16">
        <v>900</v>
      </c>
      <c r="G49" s="16">
        <v>31.75</v>
      </c>
      <c r="H49" s="16">
        <v>0.21</v>
      </c>
    </row>
    <row r="50" spans="2:8">
      <c r="B50" s="12" t="s">
        <v>1100</v>
      </c>
      <c r="C50" s="200" t="s">
        <v>127</v>
      </c>
      <c r="D50" s="12" t="s">
        <v>164</v>
      </c>
      <c r="E50" s="12" t="s">
        <v>179</v>
      </c>
      <c r="F50" s="16">
        <v>300</v>
      </c>
      <c r="G50" s="16">
        <v>18.77</v>
      </c>
      <c r="H50" s="16">
        <v>0.12</v>
      </c>
    </row>
    <row r="51" spans="2:8">
      <c r="B51" s="12" t="s">
        <v>1333</v>
      </c>
      <c r="C51" s="200" t="s">
        <v>127</v>
      </c>
      <c r="D51" s="12" t="s">
        <v>148</v>
      </c>
      <c r="E51" s="12" t="s">
        <v>503</v>
      </c>
      <c r="F51" s="16">
        <v>1285</v>
      </c>
      <c r="G51" s="16">
        <v>5.17</v>
      </c>
      <c r="H51" s="16">
        <v>0.03</v>
      </c>
    </row>
    <row r="52" spans="2:8">
      <c r="B52" s="132" t="s">
        <v>1187</v>
      </c>
      <c r="C52" s="200" t="s">
        <v>127</v>
      </c>
      <c r="D52" s="12" t="s">
        <v>187</v>
      </c>
      <c r="E52" s="12" t="s">
        <v>307</v>
      </c>
      <c r="F52" s="16">
        <v>-3750</v>
      </c>
      <c r="G52" s="16">
        <v>-47.04</v>
      </c>
      <c r="H52" s="16">
        <v>-0.31</v>
      </c>
    </row>
    <row r="53" spans="2:8">
      <c r="B53" s="12" t="s">
        <v>1197</v>
      </c>
      <c r="C53" s="200" t="s">
        <v>127</v>
      </c>
      <c r="D53" s="12" t="s">
        <v>152</v>
      </c>
      <c r="E53" s="12" t="s">
        <v>153</v>
      </c>
      <c r="F53" s="16">
        <v>-5400</v>
      </c>
      <c r="G53" s="16">
        <v>-100.22</v>
      </c>
      <c r="H53" s="16">
        <v>-0.66</v>
      </c>
    </row>
    <row r="54" spans="2:8">
      <c r="B54" s="12" t="s">
        <v>1279</v>
      </c>
      <c r="C54" s="200" t="s">
        <v>127</v>
      </c>
      <c r="D54" s="12" t="s">
        <v>162</v>
      </c>
      <c r="E54" s="12" t="s">
        <v>622</v>
      </c>
      <c r="F54" s="16">
        <v>-20000</v>
      </c>
      <c r="G54" s="16">
        <v>-102.64</v>
      </c>
      <c r="H54" s="16">
        <v>-0.68</v>
      </c>
    </row>
    <row r="55" spans="2:8">
      <c r="B55" s="12" t="s">
        <v>1225</v>
      </c>
      <c r="C55" s="200" t="s">
        <v>127</v>
      </c>
      <c r="D55" s="12" t="s">
        <v>133</v>
      </c>
      <c r="E55" s="12" t="s">
        <v>135</v>
      </c>
      <c r="F55" s="16">
        <v>-8100</v>
      </c>
      <c r="G55" s="16">
        <v>-243.72</v>
      </c>
      <c r="H55" s="16">
        <v>-1.61</v>
      </c>
    </row>
    <row r="56" spans="2:8">
      <c r="B56" s="12" t="s">
        <v>1266</v>
      </c>
      <c r="C56" s="200" t="s">
        <v>127</v>
      </c>
      <c r="D56" s="12" t="s">
        <v>167</v>
      </c>
      <c r="E56" s="12" t="s">
        <v>168</v>
      </c>
      <c r="F56" s="16">
        <v>-46800</v>
      </c>
      <c r="G56" s="16">
        <v>-377.16</v>
      </c>
      <c r="H56" s="16">
        <v>-2.4900000000000002</v>
      </c>
    </row>
    <row r="57" spans="2:8">
      <c r="B57" s="12" t="s">
        <v>1295</v>
      </c>
      <c r="C57" s="200" t="s">
        <v>127</v>
      </c>
      <c r="D57" s="12" t="s">
        <v>133</v>
      </c>
      <c r="E57" s="12" t="s">
        <v>286</v>
      </c>
      <c r="F57" s="16">
        <v>-49000</v>
      </c>
      <c r="G57" s="16">
        <v>-452.88</v>
      </c>
      <c r="H57" s="16">
        <v>-2.99</v>
      </c>
    </row>
    <row r="58" spans="2:8">
      <c r="B58" s="12" t="s">
        <v>1210</v>
      </c>
      <c r="C58" s="200" t="s">
        <v>127</v>
      </c>
      <c r="D58" s="12" t="s">
        <v>136</v>
      </c>
      <c r="E58" s="12" t="s">
        <v>144</v>
      </c>
      <c r="F58" s="16">
        <v>-18600</v>
      </c>
      <c r="G58" s="16">
        <v>-501.62</v>
      </c>
      <c r="H58" s="16">
        <v>-3.31</v>
      </c>
    </row>
    <row r="59" spans="2:8">
      <c r="B59" s="12" t="s">
        <v>1227</v>
      </c>
      <c r="C59" s="200" t="s">
        <v>127</v>
      </c>
      <c r="D59" s="12" t="s">
        <v>128</v>
      </c>
      <c r="E59" s="12" t="s">
        <v>289</v>
      </c>
      <c r="F59" s="16">
        <v>-43200</v>
      </c>
      <c r="G59" s="16">
        <v>-514.42999999999995</v>
      </c>
      <c r="H59" s="16">
        <v>-3.4</v>
      </c>
    </row>
    <row r="60" spans="2:8">
      <c r="B60" s="12" t="s">
        <v>1304</v>
      </c>
      <c r="C60" s="200" t="s">
        <v>127</v>
      </c>
      <c r="D60" s="12" t="s">
        <v>164</v>
      </c>
      <c r="E60" s="12" t="s">
        <v>303</v>
      </c>
      <c r="F60" s="16">
        <v>-102600</v>
      </c>
      <c r="G60" s="16">
        <v>-532.03</v>
      </c>
      <c r="H60" s="16">
        <v>-3.51</v>
      </c>
    </row>
    <row r="61" spans="2:8">
      <c r="B61" s="12" t="s">
        <v>1336</v>
      </c>
      <c r="C61" s="200" t="s">
        <v>127</v>
      </c>
      <c r="D61" s="12" t="s">
        <v>133</v>
      </c>
      <c r="E61" s="12" t="s">
        <v>294</v>
      </c>
      <c r="F61" s="16">
        <v>-54000</v>
      </c>
      <c r="G61" s="16">
        <v>-546.21</v>
      </c>
      <c r="H61" s="16">
        <v>-3.61</v>
      </c>
    </row>
    <row r="62" spans="2:8">
      <c r="B62" s="12" t="s">
        <v>1305</v>
      </c>
      <c r="C62" s="200" t="s">
        <v>127</v>
      </c>
      <c r="D62" s="12" t="s">
        <v>189</v>
      </c>
      <c r="E62" s="12" t="s">
        <v>470</v>
      </c>
      <c r="F62" s="16">
        <v>-73750</v>
      </c>
      <c r="G62" s="16">
        <v>-608.91999999999996</v>
      </c>
      <c r="H62" s="16">
        <v>-4.0199999999999996</v>
      </c>
    </row>
    <row r="63" spans="2:8">
      <c r="B63" s="12" t="s">
        <v>1298</v>
      </c>
      <c r="C63" s="200" t="s">
        <v>127</v>
      </c>
      <c r="D63" s="12" t="s">
        <v>242</v>
      </c>
      <c r="E63" s="12" t="s">
        <v>373</v>
      </c>
      <c r="F63" s="16">
        <v>-96200</v>
      </c>
      <c r="G63" s="16">
        <v>-648.48</v>
      </c>
      <c r="H63" s="16">
        <v>-4.28</v>
      </c>
    </row>
    <row r="64" spans="2:8">
      <c r="B64" s="12" t="s">
        <v>1284</v>
      </c>
      <c r="C64" s="200" t="s">
        <v>127</v>
      </c>
      <c r="D64" s="12" t="s">
        <v>141</v>
      </c>
      <c r="E64" s="12" t="s">
        <v>142</v>
      </c>
      <c r="F64" s="16">
        <v>-28500</v>
      </c>
      <c r="G64" s="16">
        <v>-655.39</v>
      </c>
      <c r="H64" s="16">
        <v>-4.33</v>
      </c>
    </row>
    <row r="65" spans="2:8">
      <c r="B65" s="323" t="s">
        <v>1032</v>
      </c>
      <c r="C65" s="200"/>
      <c r="G65" s="205">
        <f>SUM(G14:G51)</f>
        <v>10045.230000000001</v>
      </c>
      <c r="H65" s="205">
        <f>SUM(H14:H51)</f>
        <v>66.319999999999993</v>
      </c>
    </row>
    <row r="66" spans="2:8">
      <c r="B66" s="287" t="s">
        <v>1033</v>
      </c>
      <c r="C66" s="200"/>
    </row>
    <row r="67" spans="2:8">
      <c r="B67" s="287" t="s">
        <v>1034</v>
      </c>
      <c r="C67" s="200"/>
    </row>
    <row r="68" spans="2:8">
      <c r="B68" s="12" t="s">
        <v>265</v>
      </c>
      <c r="C68" s="200" t="s">
        <v>127</v>
      </c>
      <c r="D68" s="12" t="s">
        <v>266</v>
      </c>
      <c r="E68" s="12" t="s">
        <v>267</v>
      </c>
      <c r="F68" s="16">
        <v>513486</v>
      </c>
      <c r="G68" s="16">
        <v>711.59</v>
      </c>
      <c r="H68" s="16">
        <v>4.7</v>
      </c>
    </row>
    <row r="69" spans="2:8">
      <c r="B69" s="287" t="s">
        <v>1035</v>
      </c>
      <c r="C69" s="200"/>
      <c r="G69" s="205">
        <f>SUM(G68:G68)</f>
        <v>711.59</v>
      </c>
      <c r="H69" s="205">
        <f>SUM(H68:H68)</f>
        <v>4.7</v>
      </c>
    </row>
    <row r="70" spans="2:8">
      <c r="B70" s="287" t="s">
        <v>1036</v>
      </c>
      <c r="C70" s="200"/>
      <c r="G70" s="205">
        <f>+G65+G69</f>
        <v>10756.820000000002</v>
      </c>
      <c r="H70" s="205">
        <f>+H65+H69</f>
        <v>71.02</v>
      </c>
    </row>
    <row r="71" spans="2:8">
      <c r="B71" s="254" t="s">
        <v>99</v>
      </c>
      <c r="C71" s="255" t="s">
        <v>122</v>
      </c>
      <c r="D71" s="254" t="s">
        <v>100</v>
      </c>
      <c r="E71" s="254" t="s">
        <v>101</v>
      </c>
      <c r="F71" s="256" t="s">
        <v>102</v>
      </c>
      <c r="G71" s="256" t="s">
        <v>103</v>
      </c>
      <c r="H71" s="256" t="s">
        <v>104</v>
      </c>
    </row>
    <row r="72" spans="2:8">
      <c r="B72" s="132" t="s">
        <v>105</v>
      </c>
      <c r="C72" s="200"/>
    </row>
    <row r="73" spans="2:8">
      <c r="B73" s="132" t="s">
        <v>126</v>
      </c>
      <c r="C73" s="200"/>
    </row>
    <row r="74" spans="2:8">
      <c r="B74" s="132" t="s">
        <v>330</v>
      </c>
      <c r="C74" s="200"/>
    </row>
    <row r="75" spans="2:8">
      <c r="B75" s="12" t="s">
        <v>3935</v>
      </c>
      <c r="C75" s="200">
        <v>7.31</v>
      </c>
      <c r="D75" s="12" t="s">
        <v>332</v>
      </c>
      <c r="E75" s="12" t="s">
        <v>333</v>
      </c>
      <c r="F75" s="16">
        <v>500000</v>
      </c>
      <c r="G75" s="16">
        <v>501.23</v>
      </c>
      <c r="H75" s="16">
        <v>3.31</v>
      </c>
    </row>
    <row r="76" spans="2:8">
      <c r="B76" s="12" t="s">
        <v>3931</v>
      </c>
      <c r="C76" s="200">
        <v>7.27</v>
      </c>
      <c r="D76" s="12" t="s">
        <v>332</v>
      </c>
      <c r="E76" s="12" t="s">
        <v>759</v>
      </c>
      <c r="F76" s="16">
        <v>500000</v>
      </c>
      <c r="G76" s="16">
        <v>473.05</v>
      </c>
      <c r="H76" s="16">
        <v>3.12</v>
      </c>
    </row>
    <row r="77" spans="2:8">
      <c r="B77" s="12" t="s">
        <v>3934</v>
      </c>
      <c r="C77" s="200">
        <v>6.67</v>
      </c>
      <c r="D77" s="12" t="s">
        <v>332</v>
      </c>
      <c r="E77" s="12" t="s">
        <v>653</v>
      </c>
      <c r="F77" s="16">
        <v>300000</v>
      </c>
      <c r="G77" s="16">
        <v>301.08999999999997</v>
      </c>
      <c r="H77" s="16">
        <v>1.99</v>
      </c>
    </row>
    <row r="78" spans="2:8">
      <c r="B78" s="12" t="s">
        <v>3924</v>
      </c>
      <c r="C78" s="200">
        <v>7.09</v>
      </c>
      <c r="D78" s="12" t="s">
        <v>332</v>
      </c>
      <c r="E78" s="12" t="s">
        <v>510</v>
      </c>
      <c r="F78" s="16">
        <v>200000</v>
      </c>
      <c r="G78" s="16">
        <v>200.54</v>
      </c>
      <c r="H78" s="16">
        <v>1.32</v>
      </c>
    </row>
    <row r="79" spans="2:8">
      <c r="B79" s="12" t="s">
        <v>3922</v>
      </c>
      <c r="C79" s="200">
        <v>6.07</v>
      </c>
      <c r="D79" s="12" t="s">
        <v>332</v>
      </c>
      <c r="E79" s="12" t="s">
        <v>761</v>
      </c>
      <c r="F79" s="16">
        <v>200000</v>
      </c>
      <c r="G79" s="16">
        <v>200.28</v>
      </c>
      <c r="H79" s="16">
        <v>1.32</v>
      </c>
    </row>
    <row r="80" spans="2:8">
      <c r="B80" s="132" t="s">
        <v>342</v>
      </c>
      <c r="C80" s="257"/>
      <c r="D80" s="132"/>
      <c r="E80" s="132"/>
      <c r="F80" s="205"/>
      <c r="G80" s="205">
        <f>SUM(G71:G79)</f>
        <v>1676.1899999999998</v>
      </c>
      <c r="H80" s="205">
        <f>SUM(H71:H79)</f>
        <v>11.06</v>
      </c>
    </row>
    <row r="81" spans="2:11">
      <c r="B81" s="132" t="s">
        <v>343</v>
      </c>
      <c r="C81" s="200"/>
    </row>
    <row r="82" spans="2:11">
      <c r="B82" s="12" t="s">
        <v>1369</v>
      </c>
      <c r="C82" s="200">
        <v>7.64</v>
      </c>
      <c r="D82" s="12" t="s">
        <v>345</v>
      </c>
      <c r="E82" s="12" t="s">
        <v>676</v>
      </c>
      <c r="F82" s="16">
        <v>50</v>
      </c>
      <c r="G82" s="16">
        <v>517.27</v>
      </c>
      <c r="H82" s="16">
        <v>3.42</v>
      </c>
    </row>
    <row r="83" spans="2:11">
      <c r="B83" s="12" t="s">
        <v>516</v>
      </c>
      <c r="C83" s="200">
        <v>7.1</v>
      </c>
      <c r="D83" s="12" t="s">
        <v>345</v>
      </c>
      <c r="E83" s="12" t="s">
        <v>517</v>
      </c>
      <c r="F83" s="16">
        <v>20</v>
      </c>
      <c r="G83" s="16">
        <v>198.78</v>
      </c>
      <c r="H83" s="16">
        <v>1.31</v>
      </c>
    </row>
    <row r="84" spans="2:11">
      <c r="B84" s="132" t="s">
        <v>360</v>
      </c>
      <c r="C84" s="257"/>
      <c r="D84" s="132"/>
      <c r="E84" s="132"/>
      <c r="F84" s="205"/>
      <c r="G84" s="205">
        <f>SUM(G81:G83)</f>
        <v>716.05</v>
      </c>
      <c r="H84" s="205">
        <f>SUM(H81:H83)</f>
        <v>4.7300000000000004</v>
      </c>
    </row>
    <row r="85" spans="2:11">
      <c r="B85" s="287" t="s">
        <v>1039</v>
      </c>
      <c r="C85" s="200"/>
    </row>
    <row r="86" spans="2:11">
      <c r="B86" s="12" t="s">
        <v>24</v>
      </c>
      <c r="C86" s="200" t="s">
        <v>127</v>
      </c>
      <c r="D86" s="12" t="s">
        <v>459</v>
      </c>
      <c r="E86" s="12" t="s">
        <v>756</v>
      </c>
      <c r="F86" s="16">
        <v>1424928.7279999999</v>
      </c>
      <c r="G86" s="16">
        <v>608.97</v>
      </c>
      <c r="H86" s="16">
        <v>4.0199999999999996</v>
      </c>
    </row>
    <row r="87" spans="2:11">
      <c r="B87" s="12" t="s">
        <v>16</v>
      </c>
      <c r="C87" s="200" t="s">
        <v>127</v>
      </c>
      <c r="D87" s="12" t="s">
        <v>459</v>
      </c>
      <c r="E87" s="12" t="s">
        <v>757</v>
      </c>
      <c r="F87" s="16">
        <v>12862.902</v>
      </c>
      <c r="G87" s="16">
        <v>502.49</v>
      </c>
      <c r="H87" s="16">
        <v>3.32</v>
      </c>
    </row>
    <row r="88" spans="2:11">
      <c r="B88" s="287" t="s">
        <v>1031</v>
      </c>
      <c r="C88" s="204"/>
      <c r="D88" s="132"/>
      <c r="E88" s="132"/>
      <c r="F88" s="205"/>
      <c r="G88" s="205">
        <f>SUM(G85:G87)</f>
        <v>1111.46</v>
      </c>
      <c r="H88" s="205">
        <f>SUM(H85:H87)</f>
        <v>7.34</v>
      </c>
    </row>
    <row r="89" spans="2:11">
      <c r="B89" s="132" t="s">
        <v>269</v>
      </c>
      <c r="C89" s="204"/>
      <c r="D89" s="132"/>
      <c r="E89" s="132"/>
      <c r="F89" s="205"/>
      <c r="G89" s="205">
        <v>928.09</v>
      </c>
      <c r="H89" s="205">
        <v>6.13</v>
      </c>
    </row>
    <row r="90" spans="2:11">
      <c r="B90" s="132" t="s">
        <v>110</v>
      </c>
      <c r="C90" s="204"/>
      <c r="D90" s="132"/>
      <c r="E90" s="132"/>
      <c r="F90" s="205"/>
      <c r="G90" s="205">
        <f>+G70+G80+G84+G88+G89</f>
        <v>15188.61</v>
      </c>
      <c r="H90" s="205">
        <f>+H70+H80+H84+H88+H89</f>
        <v>100.28</v>
      </c>
      <c r="J90" s="205"/>
      <c r="K90" s="205"/>
    </row>
    <row r="91" spans="2:11">
      <c r="B91" s="132" t="s">
        <v>111</v>
      </c>
      <c r="C91" s="204"/>
      <c r="D91" s="132"/>
      <c r="E91" s="132"/>
      <c r="F91" s="205"/>
      <c r="G91" s="205">
        <f>+G92-G90</f>
        <v>-48.828493279999748</v>
      </c>
      <c r="H91" s="205">
        <f>+H92-H90</f>
        <v>-0.28000000000000114</v>
      </c>
      <c r="J91" s="205"/>
      <c r="K91" s="205"/>
    </row>
    <row r="92" spans="2:11">
      <c r="B92" s="132" t="s">
        <v>112</v>
      </c>
      <c r="C92" s="204"/>
      <c r="D92" s="132"/>
      <c r="E92" s="132"/>
      <c r="F92" s="205"/>
      <c r="G92" s="205">
        <v>15139.781506720001</v>
      </c>
      <c r="H92" s="205">
        <v>100</v>
      </c>
      <c r="J92" s="205"/>
      <c r="K92" s="205"/>
    </row>
    <row r="93" spans="2:11">
      <c r="B93" s="12" t="s">
        <v>113</v>
      </c>
    </row>
    <row r="94" spans="2:11">
      <c r="B94" s="12" t="s">
        <v>114</v>
      </c>
    </row>
    <row r="95" spans="2:11">
      <c r="B95" s="132" t="s">
        <v>3918</v>
      </c>
    </row>
    <row r="96" spans="2:11">
      <c r="B96" s="12" t="s">
        <v>115</v>
      </c>
      <c r="C96" s="259">
        <v>44834</v>
      </c>
    </row>
    <row r="97" spans="2:3" ht="25.5">
      <c r="B97" s="260" t="s">
        <v>116</v>
      </c>
      <c r="C97" s="15" t="s">
        <v>117</v>
      </c>
    </row>
    <row r="98" spans="2:3">
      <c r="B98" s="132"/>
    </row>
    <row r="99" spans="2:3">
      <c r="B99" s="132" t="s">
        <v>118</v>
      </c>
    </row>
    <row r="100" spans="2:3">
      <c r="B100" s="132" t="s">
        <v>210</v>
      </c>
    </row>
    <row r="101" spans="2:3">
      <c r="B101" s="132" t="s">
        <v>119</v>
      </c>
    </row>
    <row r="102" spans="2:3">
      <c r="B102" s="132" t="s">
        <v>762</v>
      </c>
      <c r="C102" s="204"/>
    </row>
    <row r="103" spans="2:3">
      <c r="B103" s="132" t="s">
        <v>763</v>
      </c>
      <c r="C103" s="204"/>
    </row>
    <row r="104" spans="2:3">
      <c r="B104" s="132" t="s">
        <v>764</v>
      </c>
      <c r="C104" s="204"/>
    </row>
    <row r="105" spans="2:3">
      <c r="B105" s="132" t="s">
        <v>765</v>
      </c>
      <c r="C105" s="204"/>
    </row>
    <row r="106" spans="2:3">
      <c r="B106" s="132" t="s">
        <v>766</v>
      </c>
      <c r="C106" s="204"/>
    </row>
    <row r="107" spans="2:3">
      <c r="B107" s="132" t="s">
        <v>767</v>
      </c>
      <c r="C107" s="204"/>
    </row>
    <row r="108" spans="2:3">
      <c r="B108" s="132" t="s">
        <v>768</v>
      </c>
      <c r="C108" s="204"/>
    </row>
    <row r="109" spans="2:3">
      <c r="B109" s="132" t="s">
        <v>769</v>
      </c>
      <c r="C109" s="204"/>
    </row>
    <row r="110" spans="2:3">
      <c r="B110" s="132" t="s">
        <v>770</v>
      </c>
      <c r="C110" s="204"/>
    </row>
    <row r="111" spans="2:3">
      <c r="B111" s="132" t="s">
        <v>771</v>
      </c>
      <c r="C111" s="204"/>
    </row>
    <row r="112" spans="2:3">
      <c r="B112" s="132" t="s">
        <v>772</v>
      </c>
      <c r="C112" s="204"/>
    </row>
    <row r="113" spans="2:3">
      <c r="B113" s="132" t="s">
        <v>773</v>
      </c>
      <c r="C113" s="204"/>
    </row>
    <row r="114" spans="2:3">
      <c r="B114" s="324" t="s">
        <v>2478</v>
      </c>
      <c r="C114" s="257"/>
    </row>
    <row r="115" spans="2:3">
      <c r="B115" s="206" t="s">
        <v>1723</v>
      </c>
      <c r="C115" s="200"/>
    </row>
    <row r="116" spans="2:3">
      <c r="B116" s="206" t="s">
        <v>2497</v>
      </c>
      <c r="C116" s="200"/>
    </row>
    <row r="117" spans="2:3">
      <c r="B117" s="132" t="s">
        <v>121</v>
      </c>
      <c r="C117" s="200"/>
    </row>
    <row r="120" spans="2:3" ht="14.25">
      <c r="B120" s="261" t="s">
        <v>2446</v>
      </c>
      <c r="C120" s="262"/>
    </row>
    <row r="121" spans="2:3" ht="25.5">
      <c r="B121" s="263" t="s">
        <v>2437</v>
      </c>
      <c r="C121" s="263" t="s">
        <v>2438</v>
      </c>
    </row>
    <row r="122" spans="2:3">
      <c r="B122" s="264" t="s">
        <v>2439</v>
      </c>
      <c r="C122" s="265">
        <v>0</v>
      </c>
    </row>
    <row r="123" spans="2:3">
      <c r="B123" s="264" t="s">
        <v>2440</v>
      </c>
      <c r="C123" s="265">
        <v>0</v>
      </c>
    </row>
    <row r="124" spans="2:3">
      <c r="B124" s="264" t="s">
        <v>2441</v>
      </c>
      <c r="C124" s="265">
        <v>1700</v>
      </c>
    </row>
    <row r="125" spans="2:3">
      <c r="B125" s="264" t="s">
        <v>2442</v>
      </c>
      <c r="C125" s="265">
        <v>0</v>
      </c>
    </row>
    <row r="126" spans="2:3">
      <c r="B126" s="264" t="s">
        <v>2443</v>
      </c>
      <c r="C126" s="265">
        <v>1110.6676292</v>
      </c>
    </row>
    <row r="127" spans="2:3">
      <c r="B127" s="264" t="s">
        <v>2445</v>
      </c>
      <c r="C127" s="265">
        <v>0</v>
      </c>
    </row>
    <row r="128" spans="2:3">
      <c r="B128" s="266" t="s">
        <v>2444</v>
      </c>
      <c r="C128" s="267">
        <f>SUM(C122:C127)</f>
        <v>2810.6676292000002</v>
      </c>
    </row>
    <row r="131" spans="2:6" ht="15">
      <c r="B131" s="268" t="s">
        <v>2448</v>
      </c>
      <c r="C131" s="269">
        <v>44834</v>
      </c>
      <c r="D131" s="270"/>
      <c r="E131" s="270"/>
      <c r="F131" s="271"/>
    </row>
    <row r="132" spans="2:6" ht="45">
      <c r="B132" s="272" t="s">
        <v>2449</v>
      </c>
      <c r="C132" s="272" t="s">
        <v>2450</v>
      </c>
      <c r="D132" s="137" t="s">
        <v>2451</v>
      </c>
      <c r="E132" s="272" t="s">
        <v>2452</v>
      </c>
      <c r="F132" s="272" t="s">
        <v>2453</v>
      </c>
    </row>
    <row r="133" spans="2:6" ht="15">
      <c r="B133" s="325" t="s">
        <v>2508</v>
      </c>
      <c r="C133" s="326">
        <v>-73750</v>
      </c>
      <c r="D133" s="181">
        <v>915.55759999999998</v>
      </c>
      <c r="E133" s="181">
        <v>825.65</v>
      </c>
      <c r="F133" s="308">
        <v>2810.6676292000002</v>
      </c>
    </row>
    <row r="134" spans="2:6" ht="15">
      <c r="B134" s="325" t="s">
        <v>2510</v>
      </c>
      <c r="C134" s="326">
        <v>-102600</v>
      </c>
      <c r="D134" s="181">
        <v>516.5335</v>
      </c>
      <c r="E134" s="181">
        <v>518.54999999999995</v>
      </c>
      <c r="F134" s="309"/>
    </row>
    <row r="135" spans="2:6" ht="15">
      <c r="B135" s="325" t="s">
        <v>2517</v>
      </c>
      <c r="C135" s="326">
        <v>-20000</v>
      </c>
      <c r="D135" s="181">
        <v>507.9984</v>
      </c>
      <c r="E135" s="181">
        <v>513.20000000000005</v>
      </c>
      <c r="F135" s="309"/>
    </row>
    <row r="136" spans="2:6" ht="15">
      <c r="B136" s="325" t="s">
        <v>2554</v>
      </c>
      <c r="C136" s="326">
        <v>-49000</v>
      </c>
      <c r="D136" s="181">
        <v>905.28390000000002</v>
      </c>
      <c r="E136" s="181">
        <v>924.25</v>
      </c>
      <c r="F136" s="309"/>
    </row>
    <row r="137" spans="2:6" ht="15">
      <c r="B137" s="325" t="s">
        <v>2562</v>
      </c>
      <c r="C137" s="326">
        <v>-18600</v>
      </c>
      <c r="D137" s="181">
        <v>2677.5313000000001</v>
      </c>
      <c r="E137" s="181">
        <v>2696.9</v>
      </c>
      <c r="F137" s="309"/>
    </row>
    <row r="138" spans="2:6" ht="15">
      <c r="B138" s="325" t="s">
        <v>2563</v>
      </c>
      <c r="C138" s="326">
        <v>-28500</v>
      </c>
      <c r="D138" s="181">
        <v>2342.1867999999999</v>
      </c>
      <c r="E138" s="181">
        <v>2299.6</v>
      </c>
      <c r="F138" s="309"/>
    </row>
    <row r="139" spans="2:6" ht="15">
      <c r="B139" s="325" t="s">
        <v>2574</v>
      </c>
      <c r="C139" s="326">
        <v>-43200</v>
      </c>
      <c r="D139" s="181">
        <v>1165.9293</v>
      </c>
      <c r="E139" s="181">
        <v>1190.8</v>
      </c>
      <c r="F139" s="309"/>
    </row>
    <row r="140" spans="2:6" ht="15">
      <c r="B140" s="325" t="s">
        <v>2583</v>
      </c>
      <c r="C140" s="326">
        <v>-5400</v>
      </c>
      <c r="D140" s="181">
        <v>1848.2054000000001</v>
      </c>
      <c r="E140" s="181">
        <v>1855.95</v>
      </c>
      <c r="F140" s="309"/>
    </row>
    <row r="141" spans="2:6" ht="15">
      <c r="B141" s="325" t="s">
        <v>2613</v>
      </c>
      <c r="C141" s="326">
        <v>-3750</v>
      </c>
      <c r="D141" s="181">
        <v>1266.2533000000001</v>
      </c>
      <c r="E141" s="181">
        <v>1254.45</v>
      </c>
      <c r="F141" s="309"/>
    </row>
    <row r="142" spans="2:6" ht="15">
      <c r="B142" s="325" t="s">
        <v>2622</v>
      </c>
      <c r="C142" s="326">
        <v>-8100</v>
      </c>
      <c r="D142" s="181">
        <v>3015.7791999999999</v>
      </c>
      <c r="E142" s="181">
        <v>3008.85</v>
      </c>
      <c r="F142" s="309"/>
    </row>
    <row r="143" spans="2:6" ht="15">
      <c r="B143" s="325" t="s">
        <v>2623</v>
      </c>
      <c r="C143" s="326">
        <v>-46800</v>
      </c>
      <c r="D143" s="181">
        <v>795.80809999999997</v>
      </c>
      <c r="E143" s="181">
        <v>805.9</v>
      </c>
      <c r="F143" s="309"/>
    </row>
    <row r="144" spans="2:6" ht="15">
      <c r="B144" s="325" t="s">
        <v>3791</v>
      </c>
      <c r="C144" s="326">
        <v>-54000</v>
      </c>
      <c r="D144" s="181">
        <v>1028.4338</v>
      </c>
      <c r="E144" s="181">
        <v>1011.5</v>
      </c>
      <c r="F144" s="309"/>
    </row>
    <row r="145" spans="2:6" ht="15">
      <c r="B145" s="325" t="s">
        <v>2632</v>
      </c>
      <c r="C145" s="326">
        <v>-96200</v>
      </c>
      <c r="D145" s="181">
        <v>692.42840000000001</v>
      </c>
      <c r="E145" s="181">
        <v>674.1</v>
      </c>
      <c r="F145" s="310"/>
    </row>
    <row r="147" spans="2:6">
      <c r="B147" s="327" t="s">
        <v>3792</v>
      </c>
      <c r="C147" s="328">
        <v>0.35199999999999998</v>
      </c>
    </row>
    <row r="150" spans="2:6" ht="15">
      <c r="B150" s="281" t="s">
        <v>2641</v>
      </c>
      <c r="C150" s="282"/>
    </row>
    <row r="151" spans="2:6" ht="15.75">
      <c r="B151" s="312" t="s">
        <v>2454</v>
      </c>
      <c r="C151" s="145" t="s">
        <v>2455</v>
      </c>
    </row>
    <row r="152" spans="2:6" ht="15">
      <c r="B152" s="156" t="s">
        <v>2646</v>
      </c>
      <c r="C152" s="157">
        <v>2</v>
      </c>
    </row>
    <row r="153" spans="2:6" ht="15">
      <c r="B153" s="156" t="s">
        <v>2649</v>
      </c>
      <c r="C153" s="157">
        <v>1</v>
      </c>
    </row>
    <row r="154" spans="2:6" ht="15">
      <c r="B154" s="156" t="s">
        <v>2658</v>
      </c>
      <c r="C154" s="157">
        <v>2</v>
      </c>
    </row>
    <row r="155" spans="2:6" ht="15">
      <c r="B155" s="156" t="s">
        <v>2703</v>
      </c>
      <c r="C155" s="157">
        <v>3</v>
      </c>
    </row>
    <row r="156" spans="2:6" ht="15">
      <c r="B156" s="156" t="s">
        <v>2726</v>
      </c>
      <c r="C156" s="157">
        <v>1</v>
      </c>
    </row>
    <row r="157" spans="2:6" ht="15">
      <c r="B157" s="156" t="s">
        <v>2730</v>
      </c>
      <c r="C157" s="157">
        <v>1</v>
      </c>
    </row>
    <row r="158" spans="2:6" ht="15">
      <c r="B158" s="156" t="s">
        <v>2736</v>
      </c>
      <c r="C158" s="157">
        <v>4</v>
      </c>
    </row>
    <row r="159" spans="2:6" ht="15">
      <c r="B159" s="156" t="s">
        <v>2740</v>
      </c>
      <c r="C159" s="157">
        <v>1</v>
      </c>
    </row>
    <row r="160" spans="2:6" ht="15">
      <c r="B160" s="156" t="s">
        <v>2755</v>
      </c>
      <c r="C160" s="157">
        <v>1</v>
      </c>
    </row>
    <row r="161" spans="2:3" ht="15">
      <c r="B161" s="156" t="s">
        <v>2783</v>
      </c>
      <c r="C161" s="157">
        <v>1</v>
      </c>
    </row>
    <row r="162" spans="2:3" ht="15">
      <c r="B162" s="156" t="s">
        <v>2784</v>
      </c>
      <c r="C162" s="157">
        <v>1</v>
      </c>
    </row>
    <row r="163" spans="2:3" ht="15">
      <c r="B163" s="156" t="s">
        <v>3872</v>
      </c>
      <c r="C163" s="157">
        <v>3</v>
      </c>
    </row>
    <row r="164" spans="2:3" ht="15">
      <c r="B164" s="156" t="s">
        <v>2847</v>
      </c>
      <c r="C164" s="157">
        <v>2</v>
      </c>
    </row>
    <row r="165" spans="2:3" ht="15">
      <c r="B165" s="156" t="s">
        <v>2851</v>
      </c>
      <c r="C165" s="157">
        <v>3</v>
      </c>
    </row>
    <row r="166" spans="2:3" ht="15">
      <c r="B166" s="156" t="s">
        <v>2853</v>
      </c>
      <c r="C166" s="157">
        <v>3</v>
      </c>
    </row>
    <row r="167" spans="2:3" ht="15">
      <c r="B167" s="156" t="s">
        <v>2854</v>
      </c>
      <c r="C167" s="157">
        <v>1</v>
      </c>
    </row>
    <row r="168" spans="2:3" ht="15">
      <c r="B168" s="156" t="s">
        <v>2860</v>
      </c>
      <c r="C168" s="157">
        <v>3</v>
      </c>
    </row>
    <row r="169" spans="2:3" ht="15">
      <c r="B169" s="156" t="s">
        <v>2861</v>
      </c>
      <c r="C169" s="157">
        <v>1</v>
      </c>
    </row>
    <row r="170" spans="2:3" ht="15">
      <c r="B170" s="156" t="s">
        <v>2862</v>
      </c>
      <c r="C170" s="157">
        <v>1</v>
      </c>
    </row>
    <row r="171" spans="2:3" ht="15">
      <c r="B171" s="156" t="s">
        <v>2875</v>
      </c>
      <c r="C171" s="157">
        <v>31</v>
      </c>
    </row>
    <row r="172" spans="2:3" ht="15">
      <c r="B172" s="156" t="s">
        <v>2879</v>
      </c>
      <c r="C172" s="157">
        <v>51</v>
      </c>
    </row>
    <row r="173" spans="2:3" ht="15">
      <c r="B173" s="156" t="s">
        <v>2881</v>
      </c>
      <c r="C173" s="157">
        <v>4</v>
      </c>
    </row>
    <row r="174" spans="2:3" ht="15">
      <c r="B174" s="156" t="s">
        <v>2889</v>
      </c>
      <c r="C174" s="157">
        <v>99</v>
      </c>
    </row>
    <row r="175" spans="2:3" ht="15">
      <c r="B175" s="156" t="s">
        <v>2890</v>
      </c>
      <c r="C175" s="157">
        <v>6</v>
      </c>
    </row>
    <row r="176" spans="2:3" ht="15">
      <c r="B176" s="156" t="s">
        <v>2891</v>
      </c>
      <c r="C176" s="157">
        <v>35</v>
      </c>
    </row>
    <row r="177" spans="2:3" ht="15">
      <c r="B177" s="156" t="s">
        <v>2931</v>
      </c>
      <c r="C177" s="157">
        <v>25</v>
      </c>
    </row>
    <row r="178" spans="2:3" ht="15">
      <c r="B178" s="156" t="s">
        <v>2961</v>
      </c>
      <c r="C178" s="157">
        <v>53</v>
      </c>
    </row>
    <row r="179" spans="2:3" ht="15">
      <c r="B179" s="156" t="s">
        <v>2965</v>
      </c>
      <c r="C179" s="157">
        <v>111</v>
      </c>
    </row>
    <row r="180" spans="2:3" ht="15">
      <c r="B180" s="156" t="s">
        <v>2972</v>
      </c>
      <c r="C180" s="157">
        <v>62</v>
      </c>
    </row>
    <row r="181" spans="2:3" ht="15">
      <c r="B181" s="156" t="s">
        <v>2976</v>
      </c>
      <c r="C181" s="157">
        <v>57</v>
      </c>
    </row>
    <row r="182" spans="2:3" ht="15">
      <c r="B182" s="156" t="s">
        <v>3086</v>
      </c>
      <c r="C182" s="157">
        <v>49</v>
      </c>
    </row>
    <row r="183" spans="2:3" ht="15">
      <c r="B183" s="156" t="s">
        <v>3090</v>
      </c>
      <c r="C183" s="157">
        <v>2</v>
      </c>
    </row>
    <row r="184" spans="2:3" ht="15">
      <c r="B184" s="156" t="s">
        <v>3091</v>
      </c>
      <c r="C184" s="157">
        <v>24</v>
      </c>
    </row>
    <row r="185" spans="2:3" ht="15">
      <c r="B185" s="156" t="s">
        <v>3093</v>
      </c>
      <c r="C185" s="157">
        <v>2</v>
      </c>
    </row>
    <row r="186" spans="2:3" ht="15">
      <c r="B186" s="156" t="s">
        <v>3094</v>
      </c>
      <c r="C186" s="157">
        <v>38</v>
      </c>
    </row>
    <row r="187" spans="2:3" ht="15">
      <c r="B187" s="156" t="s">
        <v>3104</v>
      </c>
      <c r="C187" s="157">
        <v>9</v>
      </c>
    </row>
    <row r="188" spans="2:3" ht="15">
      <c r="B188" s="156" t="s">
        <v>3105</v>
      </c>
      <c r="C188" s="157">
        <v>38</v>
      </c>
    </row>
    <row r="189" spans="2:3" ht="15">
      <c r="B189" s="156" t="s">
        <v>3106</v>
      </c>
      <c r="C189" s="157">
        <v>56</v>
      </c>
    </row>
    <row r="190" spans="2:3" ht="15">
      <c r="B190" s="156" t="s">
        <v>4064</v>
      </c>
      <c r="C190" s="157">
        <v>14</v>
      </c>
    </row>
    <row r="191" spans="2:3" ht="15">
      <c r="B191" s="156" t="s">
        <v>3121</v>
      </c>
      <c r="C191" s="157">
        <v>31</v>
      </c>
    </row>
    <row r="192" spans="2:3" ht="15">
      <c r="B192" s="156" t="s">
        <v>3124</v>
      </c>
      <c r="C192" s="157">
        <v>52</v>
      </c>
    </row>
    <row r="193" spans="2:3" ht="15">
      <c r="B193" s="156" t="s">
        <v>3129</v>
      </c>
      <c r="C193" s="157">
        <v>90</v>
      </c>
    </row>
    <row r="194" spans="2:3" ht="15">
      <c r="B194" s="156" t="s">
        <v>3130</v>
      </c>
      <c r="C194" s="157">
        <v>74</v>
      </c>
    </row>
    <row r="195" spans="2:3" ht="15">
      <c r="B195" s="156" t="s">
        <v>3178</v>
      </c>
      <c r="C195" s="157">
        <v>54</v>
      </c>
    </row>
    <row r="196" spans="2:3" ht="15">
      <c r="B196" s="156" t="s">
        <v>3182</v>
      </c>
      <c r="C196" s="157">
        <v>126</v>
      </c>
    </row>
    <row r="197" spans="2:3" ht="15">
      <c r="B197" s="156" t="s">
        <v>3188</v>
      </c>
      <c r="C197" s="157">
        <v>43</v>
      </c>
    </row>
    <row r="198" spans="2:3" ht="15">
      <c r="B198" s="156" t="s">
        <v>3190</v>
      </c>
      <c r="C198" s="157">
        <v>73</v>
      </c>
    </row>
    <row r="199" spans="2:3" ht="15">
      <c r="B199" s="156" t="s">
        <v>3193</v>
      </c>
      <c r="C199" s="157">
        <v>20</v>
      </c>
    </row>
    <row r="200" spans="2:3" ht="15">
      <c r="B200" s="156" t="s">
        <v>4077</v>
      </c>
      <c r="C200" s="157">
        <v>19</v>
      </c>
    </row>
    <row r="201" spans="2:3" ht="15">
      <c r="B201" s="156" t="s">
        <v>3279</v>
      </c>
      <c r="C201" s="157">
        <v>45</v>
      </c>
    </row>
    <row r="202" spans="2:3" ht="15">
      <c r="B202" s="156" t="s">
        <v>3284</v>
      </c>
      <c r="C202" s="157">
        <v>21</v>
      </c>
    </row>
    <row r="203" spans="2:3" ht="15">
      <c r="B203" s="156" t="s">
        <v>3285</v>
      </c>
      <c r="C203" s="157">
        <v>39</v>
      </c>
    </row>
    <row r="204" spans="2:3" ht="15">
      <c r="B204" s="156" t="s">
        <v>3287</v>
      </c>
      <c r="C204" s="157">
        <v>41</v>
      </c>
    </row>
    <row r="205" spans="2:3" ht="15">
      <c r="B205" s="156" t="s">
        <v>3294</v>
      </c>
      <c r="C205" s="157">
        <v>32</v>
      </c>
    </row>
    <row r="206" spans="2:3" ht="15">
      <c r="B206" s="156" t="s">
        <v>3295</v>
      </c>
      <c r="C206" s="157">
        <v>47</v>
      </c>
    </row>
    <row r="207" spans="2:3" ht="15">
      <c r="B207" s="156" t="s">
        <v>4078</v>
      </c>
      <c r="C207" s="157">
        <v>11</v>
      </c>
    </row>
    <row r="208" spans="2:3" ht="15">
      <c r="B208" s="156" t="s">
        <v>3123</v>
      </c>
      <c r="C208" s="157">
        <v>46</v>
      </c>
    </row>
    <row r="209" spans="2:3" ht="15">
      <c r="B209" s="156" t="s">
        <v>3311</v>
      </c>
      <c r="C209" s="157">
        <v>61</v>
      </c>
    </row>
    <row r="210" spans="2:3" ht="15">
      <c r="B210" s="156" t="s">
        <v>3313</v>
      </c>
      <c r="C210" s="157">
        <v>82</v>
      </c>
    </row>
    <row r="211" spans="2:3" ht="15">
      <c r="B211" s="156" t="s">
        <v>3368</v>
      </c>
      <c r="C211" s="157">
        <v>53</v>
      </c>
    </row>
    <row r="212" spans="2:3" ht="15">
      <c r="B212" s="156" t="s">
        <v>3181</v>
      </c>
      <c r="C212" s="157">
        <v>123</v>
      </c>
    </row>
    <row r="213" spans="2:3" ht="15">
      <c r="B213" s="156" t="s">
        <v>3187</v>
      </c>
      <c r="C213" s="157">
        <v>52</v>
      </c>
    </row>
    <row r="214" spans="2:3" ht="15">
      <c r="B214" s="156" t="s">
        <v>4079</v>
      </c>
      <c r="C214" s="157">
        <v>13</v>
      </c>
    </row>
    <row r="215" spans="2:3" ht="15">
      <c r="B215" s="156" t="s">
        <v>3379</v>
      </c>
      <c r="C215" s="157">
        <v>57</v>
      </c>
    </row>
    <row r="216" spans="2:3" ht="15">
      <c r="B216" s="156" t="s">
        <v>3443</v>
      </c>
      <c r="C216" s="157">
        <v>44</v>
      </c>
    </row>
    <row r="217" spans="2:3" ht="15">
      <c r="B217" s="156" t="s">
        <v>3283</v>
      </c>
      <c r="C217" s="157">
        <v>3</v>
      </c>
    </row>
    <row r="218" spans="2:3" ht="15">
      <c r="B218" s="156" t="s">
        <v>3447</v>
      </c>
      <c r="C218" s="157">
        <v>27</v>
      </c>
    </row>
    <row r="219" spans="2:3" ht="15">
      <c r="B219" s="156" t="s">
        <v>3286</v>
      </c>
      <c r="C219" s="157">
        <v>45</v>
      </c>
    </row>
    <row r="220" spans="2:3" ht="15">
      <c r="B220" s="156" t="s">
        <v>3453</v>
      </c>
      <c r="C220" s="157">
        <v>23</v>
      </c>
    </row>
    <row r="221" spans="2:3" ht="15">
      <c r="B221" s="156" t="s">
        <v>3454</v>
      </c>
      <c r="C221" s="157">
        <v>22</v>
      </c>
    </row>
    <row r="222" spans="2:3" ht="15">
      <c r="B222" s="156" t="s">
        <v>3456</v>
      </c>
      <c r="C222" s="157">
        <v>57</v>
      </c>
    </row>
    <row r="223" spans="2:3" ht="15">
      <c r="B223" s="156" t="s">
        <v>3306</v>
      </c>
      <c r="C223" s="157">
        <v>46</v>
      </c>
    </row>
    <row r="224" spans="2:3" ht="15">
      <c r="B224" s="156" t="s">
        <v>3312</v>
      </c>
      <c r="C224" s="157">
        <v>76</v>
      </c>
    </row>
    <row r="225" spans="2:3" ht="15">
      <c r="B225" s="156" t="s">
        <v>3322</v>
      </c>
      <c r="C225" s="157">
        <v>13</v>
      </c>
    </row>
    <row r="226" spans="2:3" ht="15">
      <c r="B226" s="156" t="s">
        <v>3367</v>
      </c>
      <c r="C226" s="157">
        <v>54</v>
      </c>
    </row>
    <row r="227" spans="2:3" ht="15">
      <c r="B227" s="156" t="s">
        <v>3371</v>
      </c>
      <c r="C227" s="157">
        <v>96</v>
      </c>
    </row>
    <row r="228" spans="2:3" ht="15">
      <c r="B228" s="156" t="s">
        <v>3376</v>
      </c>
      <c r="C228" s="157">
        <v>38</v>
      </c>
    </row>
    <row r="229" spans="2:3" ht="15">
      <c r="B229" s="156" t="s">
        <v>3378</v>
      </c>
      <c r="C229" s="157">
        <v>57</v>
      </c>
    </row>
    <row r="230" spans="2:3" ht="15">
      <c r="B230" s="156" t="s">
        <v>3442</v>
      </c>
      <c r="C230" s="157">
        <v>41</v>
      </c>
    </row>
    <row r="231" spans="2:3" ht="15">
      <c r="B231" s="156" t="s">
        <v>3446</v>
      </c>
      <c r="C231" s="157">
        <v>27</v>
      </c>
    </row>
    <row r="232" spans="2:3" ht="15">
      <c r="B232" s="156" t="s">
        <v>3455</v>
      </c>
      <c r="C232" s="157">
        <v>57</v>
      </c>
    </row>
    <row r="233" spans="2:3" ht="15">
      <c r="B233" s="156" t="s">
        <v>3893</v>
      </c>
      <c r="C233" s="157">
        <v>400</v>
      </c>
    </row>
    <row r="234" spans="2:3" ht="15">
      <c r="B234" s="156" t="s">
        <v>3485</v>
      </c>
      <c r="C234" s="157">
        <v>32</v>
      </c>
    </row>
    <row r="235" spans="2:3" ht="15">
      <c r="B235" s="156" t="s">
        <v>3515</v>
      </c>
      <c r="C235" s="157">
        <v>45</v>
      </c>
    </row>
    <row r="236" spans="2:3" ht="15">
      <c r="B236" s="156" t="s">
        <v>2475</v>
      </c>
      <c r="C236" s="157">
        <v>32</v>
      </c>
    </row>
    <row r="237" spans="2:3" ht="15">
      <c r="B237" s="156" t="s">
        <v>2457</v>
      </c>
      <c r="C237" s="157">
        <v>13</v>
      </c>
    </row>
    <row r="238" spans="2:3" ht="15">
      <c r="B238" s="156" t="s">
        <v>3577</v>
      </c>
      <c r="C238" s="157">
        <v>14</v>
      </c>
    </row>
    <row r="239" spans="2:3" ht="15">
      <c r="B239" s="156" t="s">
        <v>3584</v>
      </c>
      <c r="C239" s="157">
        <v>42</v>
      </c>
    </row>
    <row r="240" spans="2:3" ht="15">
      <c r="B240" s="156" t="s">
        <v>3586</v>
      </c>
      <c r="C240" s="157">
        <v>45</v>
      </c>
    </row>
    <row r="241" spans="2:3" ht="15">
      <c r="B241" s="156" t="s">
        <v>3614</v>
      </c>
      <c r="C241" s="157">
        <v>95</v>
      </c>
    </row>
    <row r="242" spans="2:3" ht="15">
      <c r="B242" s="156" t="s">
        <v>3619</v>
      </c>
      <c r="C242" s="157">
        <v>73</v>
      </c>
    </row>
    <row r="243" spans="2:3" ht="15">
      <c r="B243" s="156" t="s">
        <v>3624</v>
      </c>
      <c r="C243" s="157">
        <v>28</v>
      </c>
    </row>
    <row r="244" spans="2:3" ht="15">
      <c r="B244" s="156" t="s">
        <v>3628</v>
      </c>
      <c r="C244" s="157">
        <v>31</v>
      </c>
    </row>
    <row r="245" spans="2:3" ht="15">
      <c r="B245" s="156" t="s">
        <v>3648</v>
      </c>
      <c r="C245" s="157">
        <v>42</v>
      </c>
    </row>
    <row r="246" spans="2:3" ht="15">
      <c r="B246" s="156" t="s">
        <v>3638</v>
      </c>
      <c r="C246" s="157">
        <v>62</v>
      </c>
    </row>
    <row r="247" spans="2:3" ht="15">
      <c r="B247" s="156" t="s">
        <v>3655</v>
      </c>
      <c r="C247" s="157">
        <v>33</v>
      </c>
    </row>
    <row r="248" spans="2:3" ht="15">
      <c r="B248" s="156" t="s">
        <v>3661</v>
      </c>
      <c r="C248" s="157">
        <v>63</v>
      </c>
    </row>
    <row r="249" spans="2:3" ht="15">
      <c r="B249" s="156" t="s">
        <v>4080</v>
      </c>
      <c r="C249" s="157">
        <v>18</v>
      </c>
    </row>
    <row r="250" spans="2:3" ht="15">
      <c r="B250" s="156" t="s">
        <v>3670</v>
      </c>
      <c r="C250" s="157">
        <v>46</v>
      </c>
    </row>
    <row r="251" spans="2:3" ht="15">
      <c r="B251" s="156" t="s">
        <v>3694</v>
      </c>
      <c r="C251" s="157">
        <v>74</v>
      </c>
    </row>
    <row r="254" spans="2:3" ht="15.75">
      <c r="B254" s="312" t="s">
        <v>2459</v>
      </c>
      <c r="C254" s="145" t="s">
        <v>2455</v>
      </c>
    </row>
    <row r="255" spans="2:3" ht="15">
      <c r="B255" s="156" t="s">
        <v>2646</v>
      </c>
      <c r="C255" s="157">
        <v>2</v>
      </c>
    </row>
    <row r="256" spans="2:3" ht="15">
      <c r="B256" s="156" t="s">
        <v>2649</v>
      </c>
      <c r="C256" s="157">
        <v>1</v>
      </c>
    </row>
    <row r="257" spans="2:3" ht="15">
      <c r="B257" s="156" t="s">
        <v>2658</v>
      </c>
      <c r="C257" s="157">
        <v>2</v>
      </c>
    </row>
    <row r="258" spans="2:3" ht="15">
      <c r="B258" s="156" t="s">
        <v>2703</v>
      </c>
      <c r="C258" s="157">
        <v>3</v>
      </c>
    </row>
    <row r="259" spans="2:3" ht="15">
      <c r="B259" s="156" t="s">
        <v>2726</v>
      </c>
      <c r="C259" s="157">
        <v>1</v>
      </c>
    </row>
    <row r="260" spans="2:3" ht="15">
      <c r="B260" s="156" t="s">
        <v>2730</v>
      </c>
      <c r="C260" s="157">
        <v>1</v>
      </c>
    </row>
    <row r="261" spans="2:3" ht="15">
      <c r="B261" s="156" t="s">
        <v>2736</v>
      </c>
      <c r="C261" s="157">
        <v>4</v>
      </c>
    </row>
    <row r="262" spans="2:3" ht="15">
      <c r="B262" s="156" t="s">
        <v>2740</v>
      </c>
      <c r="C262" s="157">
        <v>1</v>
      </c>
    </row>
    <row r="263" spans="2:3" ht="15">
      <c r="B263" s="156" t="s">
        <v>2755</v>
      </c>
      <c r="C263" s="157">
        <v>1</v>
      </c>
    </row>
    <row r="264" spans="2:3" ht="15">
      <c r="B264" s="156" t="s">
        <v>2783</v>
      </c>
      <c r="C264" s="157">
        <v>1</v>
      </c>
    </row>
    <row r="265" spans="2:3" ht="15">
      <c r="B265" s="156" t="s">
        <v>2784</v>
      </c>
      <c r="C265" s="157">
        <v>1</v>
      </c>
    </row>
    <row r="266" spans="2:3" ht="15">
      <c r="B266" s="156" t="s">
        <v>3872</v>
      </c>
      <c r="C266" s="157">
        <v>3</v>
      </c>
    </row>
    <row r="267" spans="2:3" ht="15">
      <c r="B267" s="156" t="s">
        <v>2847</v>
      </c>
      <c r="C267" s="157">
        <v>2</v>
      </c>
    </row>
    <row r="268" spans="2:3" ht="15">
      <c r="B268" s="156" t="s">
        <v>2851</v>
      </c>
      <c r="C268" s="157">
        <v>3</v>
      </c>
    </row>
    <row r="269" spans="2:3" ht="15">
      <c r="B269" s="156" t="s">
        <v>2853</v>
      </c>
      <c r="C269" s="157">
        <v>3</v>
      </c>
    </row>
    <row r="270" spans="2:3" ht="15">
      <c r="B270" s="156" t="s">
        <v>2854</v>
      </c>
      <c r="C270" s="157">
        <v>1</v>
      </c>
    </row>
    <row r="271" spans="2:3" ht="15">
      <c r="B271" s="156" t="s">
        <v>2860</v>
      </c>
      <c r="C271" s="157">
        <v>3</v>
      </c>
    </row>
    <row r="272" spans="2:3" ht="15">
      <c r="B272" s="156" t="s">
        <v>2861</v>
      </c>
      <c r="C272" s="157">
        <v>1</v>
      </c>
    </row>
    <row r="273" spans="2:3" ht="15">
      <c r="B273" s="156" t="s">
        <v>2862</v>
      </c>
      <c r="C273" s="157">
        <v>1</v>
      </c>
    </row>
    <row r="274" spans="2:3" ht="15">
      <c r="B274" s="156" t="s">
        <v>2875</v>
      </c>
      <c r="C274" s="157">
        <v>31</v>
      </c>
    </row>
    <row r="275" spans="2:3" ht="15">
      <c r="B275" s="156" t="s">
        <v>2879</v>
      </c>
      <c r="C275" s="157">
        <v>51</v>
      </c>
    </row>
    <row r="276" spans="2:3" ht="15">
      <c r="B276" s="156" t="s">
        <v>2881</v>
      </c>
      <c r="C276" s="157">
        <v>4</v>
      </c>
    </row>
    <row r="277" spans="2:3" ht="15">
      <c r="B277" s="156" t="s">
        <v>2889</v>
      </c>
      <c r="C277" s="157">
        <v>99</v>
      </c>
    </row>
    <row r="278" spans="2:3" ht="15">
      <c r="B278" s="156" t="s">
        <v>2890</v>
      </c>
      <c r="C278" s="157">
        <v>6</v>
      </c>
    </row>
    <row r="279" spans="2:3" ht="15">
      <c r="B279" s="156" t="s">
        <v>2891</v>
      </c>
      <c r="C279" s="157">
        <v>35</v>
      </c>
    </row>
    <row r="280" spans="2:3" ht="15">
      <c r="B280" s="156" t="s">
        <v>2931</v>
      </c>
      <c r="C280" s="157">
        <v>25</v>
      </c>
    </row>
    <row r="281" spans="2:3" ht="15">
      <c r="B281" s="156" t="s">
        <v>2961</v>
      </c>
      <c r="C281" s="157">
        <v>53</v>
      </c>
    </row>
    <row r="282" spans="2:3" ht="15">
      <c r="B282" s="156" t="s">
        <v>2965</v>
      </c>
      <c r="C282" s="157">
        <v>111</v>
      </c>
    </row>
    <row r="283" spans="2:3" ht="15">
      <c r="B283" s="156" t="s">
        <v>2972</v>
      </c>
      <c r="C283" s="157">
        <v>62</v>
      </c>
    </row>
    <row r="284" spans="2:3" ht="15">
      <c r="B284" s="156" t="s">
        <v>2976</v>
      </c>
      <c r="C284" s="157">
        <v>57</v>
      </c>
    </row>
    <row r="285" spans="2:3" ht="15">
      <c r="B285" s="156" t="s">
        <v>3086</v>
      </c>
      <c r="C285" s="157">
        <v>49</v>
      </c>
    </row>
    <row r="286" spans="2:3" ht="15">
      <c r="B286" s="156" t="s">
        <v>3090</v>
      </c>
      <c r="C286" s="157">
        <v>2</v>
      </c>
    </row>
    <row r="287" spans="2:3" ht="15">
      <c r="B287" s="156" t="s">
        <v>3091</v>
      </c>
      <c r="C287" s="157">
        <v>24</v>
      </c>
    </row>
    <row r="288" spans="2:3" ht="15">
      <c r="B288" s="156" t="s">
        <v>3093</v>
      </c>
      <c r="C288" s="157">
        <v>2</v>
      </c>
    </row>
    <row r="289" spans="2:3" ht="15">
      <c r="B289" s="156" t="s">
        <v>3094</v>
      </c>
      <c r="C289" s="157">
        <v>38</v>
      </c>
    </row>
    <row r="290" spans="2:3" ht="15">
      <c r="B290" s="156" t="s">
        <v>3104</v>
      </c>
      <c r="C290" s="157">
        <v>9</v>
      </c>
    </row>
    <row r="291" spans="2:3" ht="15">
      <c r="B291" s="156" t="s">
        <v>3105</v>
      </c>
      <c r="C291" s="157">
        <v>38</v>
      </c>
    </row>
    <row r="292" spans="2:3" ht="15">
      <c r="B292" s="156" t="s">
        <v>3106</v>
      </c>
      <c r="C292" s="157">
        <v>56</v>
      </c>
    </row>
    <row r="293" spans="2:3" ht="15">
      <c r="B293" s="156" t="s">
        <v>4064</v>
      </c>
      <c r="C293" s="157">
        <v>14</v>
      </c>
    </row>
    <row r="294" spans="2:3" ht="15">
      <c r="B294" s="156" t="s">
        <v>3121</v>
      </c>
      <c r="C294" s="157">
        <v>31</v>
      </c>
    </row>
    <row r="295" spans="2:3" ht="15">
      <c r="B295" s="156" t="s">
        <v>3124</v>
      </c>
      <c r="C295" s="157">
        <v>52</v>
      </c>
    </row>
    <row r="296" spans="2:3" ht="15">
      <c r="B296" s="156" t="s">
        <v>3129</v>
      </c>
      <c r="C296" s="157">
        <v>90</v>
      </c>
    </row>
    <row r="297" spans="2:3" ht="15">
      <c r="B297" s="156" t="s">
        <v>3130</v>
      </c>
      <c r="C297" s="157">
        <v>74</v>
      </c>
    </row>
    <row r="298" spans="2:3" ht="15">
      <c r="B298" s="156" t="s">
        <v>3178</v>
      </c>
      <c r="C298" s="157">
        <v>54</v>
      </c>
    </row>
    <row r="299" spans="2:3" ht="15">
      <c r="B299" s="156" t="s">
        <v>3182</v>
      </c>
      <c r="C299" s="157">
        <v>126</v>
      </c>
    </row>
    <row r="300" spans="2:3" ht="15">
      <c r="B300" s="156" t="s">
        <v>3188</v>
      </c>
      <c r="C300" s="157">
        <v>43</v>
      </c>
    </row>
    <row r="301" spans="2:3" ht="15">
      <c r="B301" s="156" t="s">
        <v>3190</v>
      </c>
      <c r="C301" s="157">
        <v>73</v>
      </c>
    </row>
    <row r="302" spans="2:3" ht="15">
      <c r="B302" s="156" t="s">
        <v>3193</v>
      </c>
      <c r="C302" s="157">
        <v>20</v>
      </c>
    </row>
    <row r="303" spans="2:3" ht="15">
      <c r="B303" s="156" t="s">
        <v>4077</v>
      </c>
      <c r="C303" s="157">
        <v>19</v>
      </c>
    </row>
    <row r="304" spans="2:3" ht="15">
      <c r="B304" s="156" t="s">
        <v>3279</v>
      </c>
      <c r="C304" s="157">
        <v>45</v>
      </c>
    </row>
    <row r="305" spans="2:3" ht="15">
      <c r="B305" s="156" t="s">
        <v>3284</v>
      </c>
      <c r="C305" s="157">
        <v>21</v>
      </c>
    </row>
    <row r="306" spans="2:3" ht="15">
      <c r="B306" s="156" t="s">
        <v>3285</v>
      </c>
      <c r="C306" s="157">
        <v>39</v>
      </c>
    </row>
    <row r="307" spans="2:3" ht="15">
      <c r="B307" s="156" t="s">
        <v>3287</v>
      </c>
      <c r="C307" s="157">
        <v>41</v>
      </c>
    </row>
    <row r="308" spans="2:3" ht="15">
      <c r="B308" s="156" t="s">
        <v>3294</v>
      </c>
      <c r="C308" s="157">
        <v>32</v>
      </c>
    </row>
    <row r="309" spans="2:3" ht="15">
      <c r="B309" s="156" t="s">
        <v>3295</v>
      </c>
      <c r="C309" s="157">
        <v>47</v>
      </c>
    </row>
    <row r="310" spans="2:3" ht="15">
      <c r="B310" s="156" t="s">
        <v>4078</v>
      </c>
      <c r="C310" s="157">
        <v>11</v>
      </c>
    </row>
    <row r="311" spans="2:3" ht="15">
      <c r="B311" s="156" t="s">
        <v>3123</v>
      </c>
      <c r="C311" s="157">
        <v>46</v>
      </c>
    </row>
    <row r="312" spans="2:3" ht="15">
      <c r="B312" s="156" t="s">
        <v>3311</v>
      </c>
      <c r="C312" s="157">
        <v>61</v>
      </c>
    </row>
    <row r="313" spans="2:3" ht="15">
      <c r="B313" s="156" t="s">
        <v>3313</v>
      </c>
      <c r="C313" s="157">
        <v>82</v>
      </c>
    </row>
    <row r="314" spans="2:3" ht="15">
      <c r="B314" s="156" t="s">
        <v>3368</v>
      </c>
      <c r="C314" s="157">
        <v>53</v>
      </c>
    </row>
    <row r="315" spans="2:3" ht="15">
      <c r="B315" s="156" t="s">
        <v>3181</v>
      </c>
      <c r="C315" s="157">
        <v>123</v>
      </c>
    </row>
    <row r="316" spans="2:3" ht="15">
      <c r="B316" s="156" t="s">
        <v>3187</v>
      </c>
      <c r="C316" s="157">
        <v>52</v>
      </c>
    </row>
    <row r="317" spans="2:3" ht="15">
      <c r="B317" s="156" t="s">
        <v>4079</v>
      </c>
      <c r="C317" s="157">
        <v>13</v>
      </c>
    </row>
    <row r="318" spans="2:3" ht="15">
      <c r="B318" s="156" t="s">
        <v>3379</v>
      </c>
      <c r="C318" s="157">
        <v>57</v>
      </c>
    </row>
    <row r="319" spans="2:3" ht="15">
      <c r="B319" s="156" t="s">
        <v>3443</v>
      </c>
      <c r="C319" s="157">
        <v>44</v>
      </c>
    </row>
    <row r="320" spans="2:3" ht="15">
      <c r="B320" s="156" t="s">
        <v>3283</v>
      </c>
      <c r="C320" s="157">
        <v>3</v>
      </c>
    </row>
    <row r="321" spans="2:3" ht="15">
      <c r="B321" s="156" t="s">
        <v>3447</v>
      </c>
      <c r="C321" s="157">
        <v>27</v>
      </c>
    </row>
    <row r="322" spans="2:3" ht="15">
      <c r="B322" s="156" t="s">
        <v>3286</v>
      </c>
      <c r="C322" s="157">
        <v>45</v>
      </c>
    </row>
    <row r="323" spans="2:3" ht="15">
      <c r="B323" s="156" t="s">
        <v>3453</v>
      </c>
      <c r="C323" s="157">
        <v>23</v>
      </c>
    </row>
    <row r="324" spans="2:3" ht="15">
      <c r="B324" s="156" t="s">
        <v>3454</v>
      </c>
      <c r="C324" s="157">
        <v>22</v>
      </c>
    </row>
    <row r="325" spans="2:3" ht="15">
      <c r="B325" s="156" t="s">
        <v>3456</v>
      </c>
      <c r="C325" s="157">
        <v>57</v>
      </c>
    </row>
    <row r="326" spans="2:3" ht="15">
      <c r="B326" s="156" t="s">
        <v>3306</v>
      </c>
      <c r="C326" s="157">
        <v>46</v>
      </c>
    </row>
    <row r="327" spans="2:3" ht="15">
      <c r="B327" s="156" t="s">
        <v>3312</v>
      </c>
      <c r="C327" s="157">
        <v>76</v>
      </c>
    </row>
    <row r="328" spans="2:3" ht="15">
      <c r="B328" s="156" t="s">
        <v>3322</v>
      </c>
      <c r="C328" s="157">
        <v>13</v>
      </c>
    </row>
    <row r="329" spans="2:3" ht="15">
      <c r="B329" s="156" t="s">
        <v>3367</v>
      </c>
      <c r="C329" s="157">
        <v>54</v>
      </c>
    </row>
    <row r="330" spans="2:3" ht="15">
      <c r="B330" s="156" t="s">
        <v>3371</v>
      </c>
      <c r="C330" s="157">
        <v>96</v>
      </c>
    </row>
    <row r="331" spans="2:3" ht="15">
      <c r="B331" s="156" t="s">
        <v>3376</v>
      </c>
      <c r="C331" s="157">
        <v>38</v>
      </c>
    </row>
    <row r="332" spans="2:3" ht="15">
      <c r="B332" s="156" t="s">
        <v>3378</v>
      </c>
      <c r="C332" s="157">
        <v>57</v>
      </c>
    </row>
    <row r="333" spans="2:3" ht="15">
      <c r="B333" s="156" t="s">
        <v>3442</v>
      </c>
      <c r="C333" s="157">
        <v>41</v>
      </c>
    </row>
    <row r="334" spans="2:3" ht="15">
      <c r="B334" s="156" t="s">
        <v>3446</v>
      </c>
      <c r="C334" s="157">
        <v>27</v>
      </c>
    </row>
    <row r="335" spans="2:3" ht="15">
      <c r="B335" s="156" t="s">
        <v>3455</v>
      </c>
      <c r="C335" s="157">
        <v>57</v>
      </c>
    </row>
    <row r="336" spans="2:3" ht="15">
      <c r="B336" s="156" t="s">
        <v>3893</v>
      </c>
      <c r="C336" s="157">
        <v>400</v>
      </c>
    </row>
    <row r="337" spans="2:3" ht="15">
      <c r="B337" s="156" t="s">
        <v>3485</v>
      </c>
      <c r="C337" s="157">
        <v>32</v>
      </c>
    </row>
    <row r="338" spans="2:3" ht="15">
      <c r="B338" s="156" t="s">
        <v>3515</v>
      </c>
      <c r="C338" s="157">
        <v>45</v>
      </c>
    </row>
    <row r="339" spans="2:3" ht="15">
      <c r="B339" s="156" t="s">
        <v>2475</v>
      </c>
      <c r="C339" s="157">
        <v>32</v>
      </c>
    </row>
    <row r="340" spans="2:3" ht="15">
      <c r="B340" s="156" t="s">
        <v>2457</v>
      </c>
      <c r="C340" s="157">
        <v>13</v>
      </c>
    </row>
    <row r="341" spans="2:3" ht="15">
      <c r="B341" s="156" t="s">
        <v>3577</v>
      </c>
      <c r="C341" s="157">
        <v>14</v>
      </c>
    </row>
    <row r="342" spans="2:3" ht="15">
      <c r="B342" s="156" t="s">
        <v>3584</v>
      </c>
      <c r="C342" s="157">
        <v>42</v>
      </c>
    </row>
    <row r="343" spans="2:3" ht="15">
      <c r="B343" s="156" t="s">
        <v>3586</v>
      </c>
      <c r="C343" s="157">
        <v>45</v>
      </c>
    </row>
    <row r="344" spans="2:3" ht="15">
      <c r="B344" s="156" t="s">
        <v>3614</v>
      </c>
      <c r="C344" s="157">
        <v>95</v>
      </c>
    </row>
    <row r="345" spans="2:3" ht="15">
      <c r="B345" s="156" t="s">
        <v>3619</v>
      </c>
      <c r="C345" s="157">
        <v>73</v>
      </c>
    </row>
    <row r="346" spans="2:3" ht="15">
      <c r="B346" s="156" t="s">
        <v>3624</v>
      </c>
      <c r="C346" s="157">
        <v>28</v>
      </c>
    </row>
    <row r="347" spans="2:3" ht="15">
      <c r="B347" s="156" t="s">
        <v>3628</v>
      </c>
      <c r="C347" s="157">
        <v>31</v>
      </c>
    </row>
    <row r="348" spans="2:3" ht="15">
      <c r="B348" s="156" t="s">
        <v>3648</v>
      </c>
      <c r="C348" s="157">
        <v>42</v>
      </c>
    </row>
    <row r="349" spans="2:3" ht="15">
      <c r="B349" s="156" t="s">
        <v>3638</v>
      </c>
      <c r="C349" s="157">
        <v>62</v>
      </c>
    </row>
    <row r="350" spans="2:3" ht="15">
      <c r="B350" s="156" t="s">
        <v>3655</v>
      </c>
      <c r="C350" s="157">
        <v>33</v>
      </c>
    </row>
    <row r="351" spans="2:3" ht="15">
      <c r="B351" s="156" t="s">
        <v>3661</v>
      </c>
      <c r="C351" s="157">
        <v>63</v>
      </c>
    </row>
    <row r="352" spans="2:3" ht="15">
      <c r="B352" s="156" t="s">
        <v>4080</v>
      </c>
      <c r="C352" s="157">
        <v>18</v>
      </c>
    </row>
    <row r="353" spans="2:3" ht="15">
      <c r="B353" s="156" t="s">
        <v>3670</v>
      </c>
      <c r="C353" s="157">
        <v>46</v>
      </c>
    </row>
    <row r="354" spans="2:3" ht="15">
      <c r="B354" s="156" t="s">
        <v>3694</v>
      </c>
      <c r="C354" s="157">
        <v>74</v>
      </c>
    </row>
    <row r="357" spans="2:3" ht="15.75">
      <c r="B357" s="283" t="s">
        <v>2460</v>
      </c>
      <c r="C357" s="284" t="s">
        <v>2461</v>
      </c>
    </row>
    <row r="358" spans="2:3" ht="15">
      <c r="B358" s="156" t="s">
        <v>2646</v>
      </c>
      <c r="C358" s="160">
        <v>72615500</v>
      </c>
    </row>
    <row r="359" spans="2:3" ht="15">
      <c r="B359" s="156" t="s">
        <v>2649</v>
      </c>
      <c r="C359" s="160">
        <v>11518500</v>
      </c>
    </row>
    <row r="360" spans="2:3" ht="15">
      <c r="B360" s="156" t="s">
        <v>2658</v>
      </c>
      <c r="C360" s="160">
        <v>42906750.079999998</v>
      </c>
    </row>
    <row r="361" spans="2:3" ht="15">
      <c r="B361" s="156" t="s">
        <v>2703</v>
      </c>
      <c r="C361" s="160">
        <v>24245410.059999999</v>
      </c>
    </row>
    <row r="362" spans="2:3" ht="15">
      <c r="B362" s="156" t="s">
        <v>2726</v>
      </c>
      <c r="C362" s="160">
        <v>31223011.260000002</v>
      </c>
    </row>
    <row r="363" spans="2:3" ht="15">
      <c r="B363" s="156" t="s">
        <v>2730</v>
      </c>
      <c r="C363" s="160">
        <v>57907589.520000003</v>
      </c>
    </row>
    <row r="364" spans="2:3" ht="15">
      <c r="B364" s="156" t="s">
        <v>2736</v>
      </c>
      <c r="C364" s="160">
        <v>47243610.659999996</v>
      </c>
    </row>
    <row r="365" spans="2:3" ht="15">
      <c r="B365" s="156" t="s">
        <v>2740</v>
      </c>
      <c r="C365" s="160">
        <v>49942258.289999999</v>
      </c>
    </row>
    <row r="366" spans="2:3" ht="15">
      <c r="B366" s="156" t="s">
        <v>2755</v>
      </c>
      <c r="C366" s="160">
        <v>2391975</v>
      </c>
    </row>
    <row r="367" spans="2:3" ht="15">
      <c r="B367" s="156" t="s">
        <v>2783</v>
      </c>
      <c r="C367" s="160">
        <v>5465750</v>
      </c>
    </row>
    <row r="368" spans="2:3" ht="15">
      <c r="B368" s="156" t="s">
        <v>2784</v>
      </c>
      <c r="C368" s="160">
        <v>5488406.25</v>
      </c>
    </row>
    <row r="369" spans="2:3" ht="15">
      <c r="B369" s="156" t="s">
        <v>3872</v>
      </c>
      <c r="C369" s="160">
        <v>136483439.94999999</v>
      </c>
    </row>
    <row r="370" spans="2:3" ht="15">
      <c r="B370" s="156" t="s">
        <v>2847</v>
      </c>
      <c r="C370" s="160">
        <v>36953887.770000003</v>
      </c>
    </row>
    <row r="371" spans="2:3" ht="15">
      <c r="B371" s="156" t="s">
        <v>2851</v>
      </c>
      <c r="C371" s="160">
        <v>47284968.75</v>
      </c>
    </row>
    <row r="372" spans="2:3" ht="15">
      <c r="B372" s="156" t="s">
        <v>2853</v>
      </c>
      <c r="C372" s="160">
        <v>40262332.409999996</v>
      </c>
    </row>
    <row r="373" spans="2:3" ht="15">
      <c r="B373" s="156" t="s">
        <v>2854</v>
      </c>
      <c r="C373" s="160">
        <v>29654639.82</v>
      </c>
    </row>
    <row r="374" spans="2:3" ht="15">
      <c r="B374" s="156" t="s">
        <v>2860</v>
      </c>
      <c r="C374" s="160">
        <v>40572400</v>
      </c>
    </row>
    <row r="375" spans="2:3" ht="15">
      <c r="B375" s="156" t="s">
        <v>2861</v>
      </c>
      <c r="C375" s="160">
        <v>47737431.039999999</v>
      </c>
    </row>
    <row r="376" spans="2:3" ht="15">
      <c r="B376" s="156" t="s">
        <v>2862</v>
      </c>
      <c r="C376" s="160">
        <v>1073930</v>
      </c>
    </row>
    <row r="377" spans="2:3" ht="15">
      <c r="B377" s="156" t="s">
        <v>2875</v>
      </c>
      <c r="C377" s="163">
        <v>58343125</v>
      </c>
    </row>
    <row r="378" spans="2:3" ht="15">
      <c r="B378" s="156" t="s">
        <v>2879</v>
      </c>
      <c r="C378" s="163">
        <v>55463998.5</v>
      </c>
    </row>
    <row r="379" spans="2:3" ht="15">
      <c r="B379" s="156" t="s">
        <v>2881</v>
      </c>
      <c r="C379" s="163">
        <v>6599968.7999999998</v>
      </c>
    </row>
    <row r="380" spans="2:3" ht="15">
      <c r="B380" s="156" t="s">
        <v>2889</v>
      </c>
      <c r="C380" s="163">
        <v>35770125.600000001</v>
      </c>
    </row>
    <row r="381" spans="2:3" ht="15">
      <c r="B381" s="156" t="s">
        <v>2890</v>
      </c>
      <c r="C381" s="163">
        <v>4981680</v>
      </c>
    </row>
    <row r="382" spans="2:3" ht="15">
      <c r="B382" s="156" t="s">
        <v>2891</v>
      </c>
      <c r="C382" s="163">
        <v>28573141.800000001</v>
      </c>
    </row>
    <row r="383" spans="2:3" ht="15">
      <c r="B383" s="156" t="s">
        <v>2931</v>
      </c>
      <c r="C383" s="163">
        <v>21034739.969999999</v>
      </c>
    </row>
    <row r="384" spans="2:3" ht="15">
      <c r="B384" s="156" t="s">
        <v>2961</v>
      </c>
      <c r="C384" s="163">
        <v>38254685.979999997</v>
      </c>
    </row>
    <row r="385" spans="2:3" ht="15">
      <c r="B385" s="156" t="s">
        <v>2965</v>
      </c>
      <c r="C385" s="163">
        <v>71378294.849999994</v>
      </c>
    </row>
    <row r="386" spans="2:3" ht="15">
      <c r="B386" s="156" t="s">
        <v>2972</v>
      </c>
      <c r="C386" s="163">
        <v>42475589.820000008</v>
      </c>
    </row>
    <row r="387" spans="2:3" ht="15">
      <c r="B387" s="156" t="s">
        <v>2976</v>
      </c>
      <c r="C387" s="163">
        <v>46437165.719999999</v>
      </c>
    </row>
    <row r="388" spans="2:3" ht="15">
      <c r="B388" s="156" t="s">
        <v>3086</v>
      </c>
      <c r="C388" s="163">
        <v>47642208.280000001</v>
      </c>
    </row>
    <row r="389" spans="2:3" ht="15">
      <c r="B389" s="156" t="s">
        <v>3090</v>
      </c>
      <c r="C389" s="163">
        <v>3016798.75</v>
      </c>
    </row>
    <row r="390" spans="2:3" ht="15">
      <c r="B390" s="156" t="s">
        <v>3091</v>
      </c>
      <c r="C390" s="163">
        <v>45261224.359999999</v>
      </c>
    </row>
    <row r="391" spans="2:3" ht="15">
      <c r="B391" s="156" t="s">
        <v>3093</v>
      </c>
      <c r="C391" s="163">
        <v>2114190</v>
      </c>
    </row>
    <row r="392" spans="2:3" ht="15">
      <c r="B392" s="156" t="s">
        <v>3094</v>
      </c>
      <c r="C392" s="163">
        <v>49846379.579999998</v>
      </c>
    </row>
    <row r="393" spans="2:3" ht="15">
      <c r="B393" s="156" t="s">
        <v>3104</v>
      </c>
      <c r="C393" s="163">
        <v>10347045.07</v>
      </c>
    </row>
    <row r="394" spans="2:3" ht="15">
      <c r="B394" s="156" t="s">
        <v>3105</v>
      </c>
      <c r="C394" s="163">
        <v>44501244.840000004</v>
      </c>
    </row>
    <row r="395" spans="2:3" ht="15">
      <c r="B395" s="156" t="s">
        <v>3106</v>
      </c>
      <c r="C395" s="163">
        <v>58441892.340000004</v>
      </c>
    </row>
    <row r="396" spans="2:3" ht="15">
      <c r="B396" s="156" t="s">
        <v>4064</v>
      </c>
      <c r="C396" s="160">
        <v>7965750.0999999996</v>
      </c>
    </row>
    <row r="397" spans="2:3" ht="15">
      <c r="B397" s="156" t="s">
        <v>3121</v>
      </c>
      <c r="C397" s="160">
        <v>53912875</v>
      </c>
    </row>
    <row r="398" spans="2:3" ht="15">
      <c r="B398" s="156" t="s">
        <v>3124</v>
      </c>
      <c r="C398" s="160">
        <v>56567471.099999994</v>
      </c>
    </row>
    <row r="399" spans="2:3" ht="15">
      <c r="B399" s="156" t="s">
        <v>3129</v>
      </c>
      <c r="C399" s="160">
        <v>30983737.129999999</v>
      </c>
    </row>
    <row r="400" spans="2:3" ht="15">
      <c r="B400" s="156" t="s">
        <v>3130</v>
      </c>
      <c r="C400" s="160">
        <v>57161343.120000005</v>
      </c>
    </row>
    <row r="401" spans="2:3" ht="15">
      <c r="B401" s="156" t="s">
        <v>3178</v>
      </c>
      <c r="C401" s="160">
        <v>37347661.469999999</v>
      </c>
    </row>
    <row r="402" spans="2:3" ht="15">
      <c r="B402" s="156" t="s">
        <v>3182</v>
      </c>
      <c r="C402" s="160">
        <v>83806905.870000005</v>
      </c>
    </row>
    <row r="403" spans="2:3" ht="15">
      <c r="B403" s="156" t="s">
        <v>3188</v>
      </c>
      <c r="C403" s="160">
        <v>29706120</v>
      </c>
    </row>
    <row r="404" spans="2:3" ht="15">
      <c r="B404" s="156" t="s">
        <v>3190</v>
      </c>
      <c r="C404" s="160">
        <v>54129194.909999996</v>
      </c>
    </row>
    <row r="405" spans="2:3" ht="15">
      <c r="B405" s="156" t="s">
        <v>3193</v>
      </c>
      <c r="C405" s="160">
        <v>19593337.23</v>
      </c>
    </row>
    <row r="406" spans="2:3" ht="15">
      <c r="B406" s="156" t="s">
        <v>4077</v>
      </c>
      <c r="C406" s="160">
        <v>6971492.4800000004</v>
      </c>
    </row>
    <row r="407" spans="2:3" ht="15">
      <c r="B407" s="156" t="s">
        <v>3279</v>
      </c>
      <c r="C407" s="160">
        <v>43621437.869999997</v>
      </c>
    </row>
    <row r="408" spans="2:3" ht="15">
      <c r="B408" s="156" t="s">
        <v>3284</v>
      </c>
      <c r="C408" s="160">
        <v>37122560.560000002</v>
      </c>
    </row>
    <row r="409" spans="2:3" ht="15">
      <c r="B409" s="156" t="s">
        <v>3285</v>
      </c>
      <c r="C409" s="160">
        <v>37108094.840000004</v>
      </c>
    </row>
    <row r="410" spans="2:3" ht="15">
      <c r="B410" s="156" t="s">
        <v>3287</v>
      </c>
      <c r="C410" s="160">
        <v>48840958.68</v>
      </c>
    </row>
    <row r="411" spans="2:3" ht="15">
      <c r="B411" s="156" t="s">
        <v>3294</v>
      </c>
      <c r="C411" s="160">
        <v>33815800.170000002</v>
      </c>
    </row>
    <row r="412" spans="2:3" ht="15">
      <c r="B412" s="156" t="s">
        <v>3295</v>
      </c>
      <c r="C412" s="160">
        <v>39759462.469999999</v>
      </c>
    </row>
    <row r="413" spans="2:3" ht="15">
      <c r="B413" s="156" t="s">
        <v>4078</v>
      </c>
      <c r="C413" s="160">
        <v>10157075.300000001</v>
      </c>
    </row>
    <row r="414" spans="2:3" ht="15">
      <c r="B414" s="156" t="s">
        <v>3123</v>
      </c>
      <c r="C414" s="160">
        <v>51355804.5</v>
      </c>
    </row>
    <row r="415" spans="2:3" ht="15">
      <c r="B415" s="156" t="s">
        <v>3311</v>
      </c>
      <c r="C415" s="160">
        <v>21948999.699999999</v>
      </c>
    </row>
    <row r="416" spans="2:3" ht="15">
      <c r="B416" s="156" t="s">
        <v>3313</v>
      </c>
      <c r="C416" s="160">
        <v>70960980</v>
      </c>
    </row>
    <row r="417" spans="2:3" ht="15">
      <c r="B417" s="156" t="s">
        <v>3368</v>
      </c>
      <c r="C417" s="160">
        <v>34314979.649999999</v>
      </c>
    </row>
    <row r="418" spans="2:3" ht="15">
      <c r="B418" s="156" t="s">
        <v>3181</v>
      </c>
      <c r="C418" s="160">
        <v>83508403.530000001</v>
      </c>
    </row>
    <row r="419" spans="2:3" ht="15">
      <c r="B419" s="156" t="s">
        <v>3187</v>
      </c>
      <c r="C419" s="160">
        <v>40114979.939999998</v>
      </c>
    </row>
    <row r="420" spans="2:3" ht="15">
      <c r="B420" s="156" t="s">
        <v>4079</v>
      </c>
      <c r="C420" s="160">
        <v>5660589.8700000001</v>
      </c>
    </row>
    <row r="421" spans="2:3" ht="15">
      <c r="B421" s="156" t="s">
        <v>3379</v>
      </c>
      <c r="C421" s="160">
        <v>48413384.909999996</v>
      </c>
    </row>
    <row r="422" spans="2:3" ht="15">
      <c r="B422" s="156" t="s">
        <v>3443</v>
      </c>
      <c r="C422" s="160">
        <v>47958617.520000003</v>
      </c>
    </row>
    <row r="423" spans="2:3" ht="15">
      <c r="B423" s="156" t="s">
        <v>3283</v>
      </c>
      <c r="C423" s="160">
        <v>2906745</v>
      </c>
    </row>
    <row r="424" spans="2:3" ht="15">
      <c r="B424" s="156" t="s">
        <v>3447</v>
      </c>
      <c r="C424" s="160">
        <v>25713607.140000001</v>
      </c>
    </row>
    <row r="425" spans="2:3" ht="15">
      <c r="B425" s="156" t="s">
        <v>3286</v>
      </c>
      <c r="C425" s="160">
        <v>55539480.600000001</v>
      </c>
    </row>
    <row r="426" spans="2:3" ht="15">
      <c r="B426" s="156" t="s">
        <v>3453</v>
      </c>
      <c r="C426" s="160">
        <v>28422750.100000001</v>
      </c>
    </row>
    <row r="427" spans="2:3" ht="15">
      <c r="B427" s="156" t="s">
        <v>3454</v>
      </c>
      <c r="C427" s="160">
        <v>26860900</v>
      </c>
    </row>
    <row r="428" spans="2:3" ht="15">
      <c r="B428" s="156" t="s">
        <v>3456</v>
      </c>
      <c r="C428" s="160">
        <v>52680092.399999999</v>
      </c>
    </row>
    <row r="429" spans="2:3" ht="15">
      <c r="B429" s="156" t="s">
        <v>3306</v>
      </c>
      <c r="C429" s="237">
        <v>57300122.880000003</v>
      </c>
    </row>
    <row r="430" spans="2:3" ht="15">
      <c r="B430" s="156" t="s">
        <v>3312</v>
      </c>
      <c r="C430" s="237">
        <v>69781023.959999993</v>
      </c>
    </row>
    <row r="431" spans="2:3" ht="15">
      <c r="B431" s="156" t="s">
        <v>3322</v>
      </c>
      <c r="C431" s="237">
        <v>17598750</v>
      </c>
    </row>
    <row r="432" spans="2:3" ht="15">
      <c r="B432" s="156" t="s">
        <v>3367</v>
      </c>
      <c r="C432" s="237">
        <v>36928674.93</v>
      </c>
    </row>
    <row r="433" spans="2:3" ht="15">
      <c r="B433" s="156" t="s">
        <v>3371</v>
      </c>
      <c r="C433" s="237">
        <v>71948430.719999999</v>
      </c>
    </row>
    <row r="434" spans="2:3" ht="15">
      <c r="B434" s="156" t="s">
        <v>3376</v>
      </c>
      <c r="C434" s="237">
        <v>30577320.539999999</v>
      </c>
    </row>
    <row r="435" spans="2:3" ht="15">
      <c r="B435" s="156" t="s">
        <v>3378</v>
      </c>
      <c r="C435" s="237">
        <v>55848601.170000002</v>
      </c>
    </row>
    <row r="436" spans="2:3" ht="15">
      <c r="B436" s="156" t="s">
        <v>3442</v>
      </c>
      <c r="C436" s="237">
        <v>44059367.520000003</v>
      </c>
    </row>
    <row r="437" spans="2:3" ht="15">
      <c r="B437" s="156" t="s">
        <v>3446</v>
      </c>
      <c r="C437" s="237">
        <v>27369922.68</v>
      </c>
    </row>
    <row r="438" spans="2:3" ht="15">
      <c r="B438" s="156" t="s">
        <v>3455</v>
      </c>
      <c r="C438" s="237">
        <v>56928038.439999998</v>
      </c>
    </row>
    <row r="439" spans="2:3" ht="15">
      <c r="B439" s="156" t="s">
        <v>3893</v>
      </c>
      <c r="C439" s="237">
        <v>114588795</v>
      </c>
    </row>
    <row r="440" spans="2:3" ht="15">
      <c r="B440" s="156" t="s">
        <v>3485</v>
      </c>
      <c r="C440" s="237">
        <v>64713128.380000003</v>
      </c>
    </row>
    <row r="441" spans="2:3" ht="15">
      <c r="B441" s="156" t="s">
        <v>3515</v>
      </c>
      <c r="C441" s="237">
        <v>59790061.800000004</v>
      </c>
    </row>
    <row r="442" spans="2:3" ht="15">
      <c r="B442" s="156" t="s">
        <v>2475</v>
      </c>
      <c r="C442" s="237">
        <v>12119200.300000001</v>
      </c>
    </row>
    <row r="443" spans="2:3" ht="15">
      <c r="B443" s="156" t="s">
        <v>2457</v>
      </c>
      <c r="C443" s="237">
        <v>5324670</v>
      </c>
    </row>
    <row r="444" spans="2:3" ht="15">
      <c r="B444" s="156" t="s">
        <v>3577</v>
      </c>
      <c r="C444" s="237">
        <v>13473075</v>
      </c>
    </row>
    <row r="445" spans="2:3" ht="15">
      <c r="B445" s="156" t="s">
        <v>3584</v>
      </c>
      <c r="C445" s="237">
        <v>44848033.650000006</v>
      </c>
    </row>
    <row r="446" spans="2:3" ht="15">
      <c r="B446" s="156" t="s">
        <v>3586</v>
      </c>
      <c r="C446" s="237">
        <v>55282889.880000003</v>
      </c>
    </row>
    <row r="447" spans="2:3" ht="15">
      <c r="B447" s="156" t="s">
        <v>3614</v>
      </c>
      <c r="C447" s="237">
        <v>66423676.049999997</v>
      </c>
    </row>
    <row r="448" spans="2:3" ht="15">
      <c r="B448" s="156" t="s">
        <v>3619</v>
      </c>
      <c r="C448" s="237">
        <v>46531834.93</v>
      </c>
    </row>
    <row r="449" spans="2:3" ht="15">
      <c r="B449" s="156" t="s">
        <v>3624</v>
      </c>
      <c r="C449" s="237">
        <v>24375427.879999999</v>
      </c>
    </row>
    <row r="450" spans="2:3" ht="15">
      <c r="B450" s="156" t="s">
        <v>3628</v>
      </c>
      <c r="C450" s="237">
        <v>69481314.379999995</v>
      </c>
    </row>
    <row r="451" spans="2:3" ht="15">
      <c r="B451" s="156" t="s">
        <v>3648</v>
      </c>
      <c r="C451" s="237">
        <v>43733386.619999997</v>
      </c>
    </row>
    <row r="452" spans="2:3" ht="15">
      <c r="B452" s="156" t="s">
        <v>3638</v>
      </c>
      <c r="C452" s="237">
        <v>49732064.340000004</v>
      </c>
    </row>
    <row r="453" spans="2:3" ht="15">
      <c r="B453" s="156" t="s">
        <v>3655</v>
      </c>
      <c r="C453" s="237">
        <v>10651800</v>
      </c>
    </row>
    <row r="454" spans="2:3" ht="15">
      <c r="B454" s="156" t="s">
        <v>3661</v>
      </c>
      <c r="C454" s="237">
        <v>59406782.399999999</v>
      </c>
    </row>
    <row r="455" spans="2:3" ht="15">
      <c r="B455" s="156" t="s">
        <v>4080</v>
      </c>
      <c r="C455" s="237">
        <v>13287356.25</v>
      </c>
    </row>
    <row r="456" spans="2:3" ht="15">
      <c r="B456" s="156" t="s">
        <v>3670</v>
      </c>
      <c r="C456" s="237">
        <v>69927654.239999995</v>
      </c>
    </row>
    <row r="457" spans="2:3" ht="15">
      <c r="B457" s="156" t="s">
        <v>3694</v>
      </c>
      <c r="C457" s="237">
        <v>66259375.780000001</v>
      </c>
    </row>
    <row r="458" spans="2:3" ht="15.75">
      <c r="C458" s="285">
        <f>SUM(C358:C457)</f>
        <v>4044677663</v>
      </c>
    </row>
    <row r="461" spans="2:3" ht="15.75">
      <c r="B461" s="283" t="s">
        <v>2462</v>
      </c>
      <c r="C461" s="284" t="s">
        <v>2461</v>
      </c>
    </row>
    <row r="462" spans="2:3" ht="15">
      <c r="B462" s="156" t="s">
        <v>2646</v>
      </c>
      <c r="C462" s="160">
        <v>61888356.759999998</v>
      </c>
    </row>
    <row r="463" spans="2:3" ht="15">
      <c r="B463" s="156" t="s">
        <v>2649</v>
      </c>
      <c r="C463" s="160">
        <v>9242174.370000001</v>
      </c>
    </row>
    <row r="464" spans="2:3" ht="15">
      <c r="B464" s="156" t="s">
        <v>2658</v>
      </c>
      <c r="C464" s="160">
        <v>45779877.659999996</v>
      </c>
    </row>
    <row r="465" spans="2:3" ht="15">
      <c r="B465" s="156" t="s">
        <v>2703</v>
      </c>
      <c r="C465" s="160">
        <v>24363768.919999998</v>
      </c>
    </row>
    <row r="466" spans="2:3" ht="15">
      <c r="B466" s="156" t="s">
        <v>2726</v>
      </c>
      <c r="C466" s="160">
        <v>34197502.260000005</v>
      </c>
    </row>
    <row r="467" spans="2:3" ht="15">
      <c r="B467" s="156" t="s">
        <v>2730</v>
      </c>
      <c r="C467" s="160">
        <v>61134025.160000004</v>
      </c>
    </row>
    <row r="468" spans="2:3" ht="15">
      <c r="B468" s="156" t="s">
        <v>2736</v>
      </c>
      <c r="C468" s="160">
        <v>42721229.659999996</v>
      </c>
    </row>
    <row r="469" spans="2:3" ht="15">
      <c r="B469" s="156" t="s">
        <v>2740</v>
      </c>
      <c r="C469" s="160">
        <v>47767660.659999996</v>
      </c>
    </row>
    <row r="470" spans="2:3" ht="15">
      <c r="B470" s="156" t="s">
        <v>2755</v>
      </c>
      <c r="C470" s="160">
        <v>2828747.9</v>
      </c>
    </row>
    <row r="471" spans="2:3" ht="15">
      <c r="B471" s="156" t="s">
        <v>2783</v>
      </c>
      <c r="C471" s="160">
        <v>5665883</v>
      </c>
    </row>
    <row r="472" spans="2:3" ht="15">
      <c r="B472" s="156" t="s">
        <v>2784</v>
      </c>
      <c r="C472" s="160">
        <v>5483729.1200000001</v>
      </c>
    </row>
    <row r="473" spans="2:3" ht="15">
      <c r="B473" s="156" t="s">
        <v>3872</v>
      </c>
      <c r="C473" s="160">
        <v>126905343.09999999</v>
      </c>
    </row>
    <row r="474" spans="2:3" ht="15">
      <c r="B474" s="156" t="s">
        <v>2847</v>
      </c>
      <c r="C474" s="160">
        <v>33197847.030000005</v>
      </c>
    </row>
    <row r="475" spans="2:3" ht="15">
      <c r="B475" s="156" t="s">
        <v>2851</v>
      </c>
      <c r="C475" s="160">
        <v>49141048.32</v>
      </c>
    </row>
    <row r="476" spans="2:3" ht="15">
      <c r="B476" s="156" t="s">
        <v>2853</v>
      </c>
      <c r="C476" s="160">
        <v>42258159.280000001</v>
      </c>
    </row>
    <row r="477" spans="2:3" ht="15">
      <c r="B477" s="156" t="s">
        <v>2854</v>
      </c>
      <c r="C477" s="160">
        <v>35963321.520000003</v>
      </c>
    </row>
    <row r="478" spans="2:3" ht="15">
      <c r="B478" s="156" t="s">
        <v>2860</v>
      </c>
      <c r="C478" s="160">
        <v>38921455.369999997</v>
      </c>
    </row>
    <row r="479" spans="2:3" ht="15">
      <c r="B479" s="156" t="s">
        <v>2861</v>
      </c>
      <c r="C479" s="160">
        <v>48307473.589999996</v>
      </c>
    </row>
    <row r="480" spans="2:3" ht="15">
      <c r="B480" s="156" t="s">
        <v>2862</v>
      </c>
      <c r="C480" s="160">
        <v>1044172.49</v>
      </c>
    </row>
    <row r="481" spans="2:3" ht="15">
      <c r="B481" s="156" t="s">
        <v>2875</v>
      </c>
      <c r="C481" s="163">
        <v>67518032.939999998</v>
      </c>
    </row>
    <row r="482" spans="2:3" ht="15">
      <c r="B482" s="156" t="s">
        <v>2879</v>
      </c>
      <c r="C482" s="163">
        <v>56592319.149999999</v>
      </c>
    </row>
    <row r="483" spans="2:3" ht="15">
      <c r="B483" s="156" t="s">
        <v>2881</v>
      </c>
      <c r="C483" s="163">
        <v>6731937.6500000004</v>
      </c>
    </row>
    <row r="484" spans="2:3" ht="15">
      <c r="B484" s="156" t="s">
        <v>2889</v>
      </c>
      <c r="C484" s="163">
        <v>43556066.009999998</v>
      </c>
    </row>
    <row r="485" spans="2:3" ht="15">
      <c r="B485" s="156" t="s">
        <v>2890</v>
      </c>
      <c r="C485" s="163">
        <v>4912252.67</v>
      </c>
    </row>
    <row r="486" spans="2:3" ht="15">
      <c r="B486" s="156" t="s">
        <v>2891</v>
      </c>
      <c r="C486" s="163">
        <v>27725278.289999999</v>
      </c>
    </row>
    <row r="487" spans="2:3" ht="15">
      <c r="B487" s="156" t="s">
        <v>2931</v>
      </c>
      <c r="C487" s="163">
        <v>21608579.399999999</v>
      </c>
    </row>
    <row r="488" spans="2:3" ht="15">
      <c r="B488" s="156" t="s">
        <v>2961</v>
      </c>
      <c r="C488" s="163">
        <v>40259159.229999997</v>
      </c>
    </row>
    <row r="489" spans="2:3" ht="15">
      <c r="B489" s="156" t="s">
        <v>2965</v>
      </c>
      <c r="C489" s="163">
        <v>73366047.599999994</v>
      </c>
    </row>
    <row r="490" spans="2:3" ht="15">
      <c r="B490" s="156" t="s">
        <v>2972</v>
      </c>
      <c r="C490" s="163">
        <v>40908170.189999998</v>
      </c>
    </row>
    <row r="491" spans="2:3" ht="15">
      <c r="B491" s="156" t="s">
        <v>2976</v>
      </c>
      <c r="C491" s="163">
        <v>50104988.469999999</v>
      </c>
    </row>
    <row r="492" spans="2:3" ht="15">
      <c r="B492" s="156" t="s">
        <v>3086</v>
      </c>
      <c r="C492" s="163">
        <v>51206499.300000004</v>
      </c>
    </row>
    <row r="493" spans="2:3" ht="15">
      <c r="B493" s="156" t="s">
        <v>3090</v>
      </c>
      <c r="C493" s="163">
        <v>3266316.49</v>
      </c>
    </row>
    <row r="494" spans="2:3" ht="15">
      <c r="B494" s="156" t="s">
        <v>3091</v>
      </c>
      <c r="C494" s="163">
        <v>51252275.089999996</v>
      </c>
    </row>
    <row r="495" spans="2:3" ht="15">
      <c r="B495" s="156" t="s">
        <v>3093</v>
      </c>
      <c r="C495" s="163">
        <v>2032501.62</v>
      </c>
    </row>
    <row r="496" spans="2:3" ht="15">
      <c r="B496" s="156" t="s">
        <v>3094</v>
      </c>
      <c r="C496" s="163">
        <v>54675577.579999998</v>
      </c>
    </row>
    <row r="497" spans="2:3" ht="15">
      <c r="B497" s="156" t="s">
        <v>3104</v>
      </c>
      <c r="C497" s="163">
        <v>10507954.950000001</v>
      </c>
    </row>
    <row r="498" spans="2:3" ht="15">
      <c r="B498" s="156" t="s">
        <v>3105</v>
      </c>
      <c r="C498" s="163">
        <v>47782735.539999999</v>
      </c>
    </row>
    <row r="499" spans="2:3" ht="15">
      <c r="B499" s="156" t="s">
        <v>3106</v>
      </c>
      <c r="C499" s="163">
        <v>58460359.050000004</v>
      </c>
    </row>
    <row r="500" spans="2:3" ht="15">
      <c r="B500" s="156" t="s">
        <v>4064</v>
      </c>
      <c r="C500" s="160">
        <v>8030180.8399999999</v>
      </c>
    </row>
    <row r="501" spans="2:3" ht="15">
      <c r="B501" s="156" t="s">
        <v>3121</v>
      </c>
      <c r="C501" s="160">
        <v>58452039.789999999</v>
      </c>
    </row>
    <row r="502" spans="2:3" ht="15">
      <c r="B502" s="156" t="s">
        <v>3124</v>
      </c>
      <c r="C502" s="160">
        <v>56712997.049999997</v>
      </c>
    </row>
    <row r="503" spans="2:3" ht="15">
      <c r="B503" s="156" t="s">
        <v>3129</v>
      </c>
      <c r="C503" s="160">
        <v>32112454.149999999</v>
      </c>
    </row>
    <row r="504" spans="2:3" ht="15">
      <c r="B504" s="156" t="s">
        <v>3130</v>
      </c>
      <c r="C504" s="160">
        <v>60012910.060000002</v>
      </c>
    </row>
    <row r="505" spans="2:3" ht="15">
      <c r="B505" s="156" t="s">
        <v>3178</v>
      </c>
      <c r="C505" s="160">
        <v>38746923.989999995</v>
      </c>
    </row>
    <row r="506" spans="2:3" ht="15">
      <c r="B506" s="156" t="s">
        <v>3182</v>
      </c>
      <c r="C506" s="160">
        <v>80167624.590000004</v>
      </c>
    </row>
    <row r="507" spans="2:3" ht="15">
      <c r="B507" s="156" t="s">
        <v>3188</v>
      </c>
      <c r="C507" s="160">
        <v>29536202.620000001</v>
      </c>
    </row>
    <row r="508" spans="2:3" ht="15">
      <c r="B508" s="156" t="s">
        <v>3190</v>
      </c>
      <c r="C508" s="160">
        <v>59046163.980000004</v>
      </c>
    </row>
    <row r="509" spans="2:3" ht="15">
      <c r="B509" s="156" t="s">
        <v>3193</v>
      </c>
      <c r="C509" s="160">
        <v>19442929.064999998</v>
      </c>
    </row>
    <row r="510" spans="2:3" ht="15">
      <c r="B510" s="156" t="s">
        <v>4077</v>
      </c>
      <c r="C510" s="160">
        <v>7008780.3899999997</v>
      </c>
    </row>
    <row r="511" spans="2:3" ht="15">
      <c r="B511" s="156" t="s">
        <v>3279</v>
      </c>
      <c r="C511" s="160">
        <v>43323189.289999999</v>
      </c>
    </row>
    <row r="512" spans="2:3" ht="15">
      <c r="B512" s="156" t="s">
        <v>3284</v>
      </c>
      <c r="C512" s="160">
        <v>40129027</v>
      </c>
    </row>
    <row r="513" spans="2:3" ht="15">
      <c r="B513" s="156" t="s">
        <v>3285</v>
      </c>
      <c r="C513" s="160">
        <v>39751649.160000004</v>
      </c>
    </row>
    <row r="514" spans="2:3" ht="15">
      <c r="B514" s="156" t="s">
        <v>3287</v>
      </c>
      <c r="C514" s="160">
        <v>55678717.490000002</v>
      </c>
    </row>
    <row r="515" spans="2:3" ht="15">
      <c r="B515" s="156" t="s">
        <v>3294</v>
      </c>
      <c r="C515" s="160">
        <v>37375034.800000004</v>
      </c>
    </row>
    <row r="516" spans="2:3" ht="15">
      <c r="B516" s="156" t="s">
        <v>3295</v>
      </c>
      <c r="C516" s="160">
        <v>48814655.170000002</v>
      </c>
    </row>
    <row r="517" spans="2:3" ht="15">
      <c r="B517" s="156" t="s">
        <v>4078</v>
      </c>
      <c r="C517" s="160">
        <v>10426918.6</v>
      </c>
    </row>
    <row r="518" spans="2:3" ht="15">
      <c r="B518" s="156" t="s">
        <v>3123</v>
      </c>
      <c r="C518" s="160">
        <v>50849450.5</v>
      </c>
    </row>
    <row r="519" spans="2:3" ht="15">
      <c r="B519" s="156" t="s">
        <v>3311</v>
      </c>
      <c r="C519" s="160">
        <v>21206713.560000002</v>
      </c>
    </row>
    <row r="520" spans="2:3" ht="15">
      <c r="B520" s="156" t="s">
        <v>3313</v>
      </c>
      <c r="C520" s="160">
        <v>63298424.019999996</v>
      </c>
    </row>
    <row r="521" spans="2:3" ht="15">
      <c r="B521" s="156" t="s">
        <v>3368</v>
      </c>
      <c r="C521" s="160">
        <v>36457017.450000003</v>
      </c>
    </row>
    <row r="522" spans="2:3" ht="15">
      <c r="B522" s="156" t="s">
        <v>3181</v>
      </c>
      <c r="C522" s="160">
        <v>81943525.939999998</v>
      </c>
    </row>
    <row r="523" spans="2:3" ht="15">
      <c r="B523" s="156" t="s">
        <v>3187</v>
      </c>
      <c r="C523" s="160">
        <v>35641653.829999998</v>
      </c>
    </row>
    <row r="524" spans="2:3" ht="15">
      <c r="B524" s="156" t="s">
        <v>4079</v>
      </c>
      <c r="C524" s="160">
        <v>5447523.7800000003</v>
      </c>
    </row>
    <row r="525" spans="2:3" ht="15">
      <c r="B525" s="156" t="s">
        <v>3379</v>
      </c>
      <c r="C525" s="160">
        <v>42006588.939999998</v>
      </c>
    </row>
    <row r="526" spans="2:3" ht="15">
      <c r="B526" s="156" t="s">
        <v>3443</v>
      </c>
      <c r="C526" s="160">
        <v>43719678.100000001</v>
      </c>
    </row>
    <row r="527" spans="2:3" ht="15">
      <c r="B527" s="156" t="s">
        <v>3283</v>
      </c>
      <c r="C527" s="160">
        <v>3282730.86</v>
      </c>
    </row>
    <row r="528" spans="2:3" ht="15">
      <c r="B528" s="156" t="s">
        <v>3447</v>
      </c>
      <c r="C528" s="160">
        <v>25832588.550000001</v>
      </c>
    </row>
    <row r="529" spans="2:3" ht="15">
      <c r="B529" s="156" t="s">
        <v>3286</v>
      </c>
      <c r="C529" s="160">
        <v>52171773.579999998</v>
      </c>
    </row>
    <row r="530" spans="2:3" ht="15">
      <c r="B530" s="156" t="s">
        <v>3453</v>
      </c>
      <c r="C530" s="160">
        <v>26777900.609999999</v>
      </c>
    </row>
    <row r="531" spans="2:3" ht="15">
      <c r="B531" s="156" t="s">
        <v>3454</v>
      </c>
      <c r="C531" s="160">
        <v>24439954.41</v>
      </c>
    </row>
    <row r="532" spans="2:3" ht="15">
      <c r="B532" s="156" t="s">
        <v>3456</v>
      </c>
      <c r="C532" s="160">
        <v>48148811.25</v>
      </c>
    </row>
    <row r="533" spans="2:3" ht="15">
      <c r="B533" s="156" t="s">
        <v>3306</v>
      </c>
      <c r="C533" s="160">
        <v>51454533.200000003</v>
      </c>
    </row>
    <row r="534" spans="2:3" ht="15">
      <c r="B534" s="156" t="s">
        <v>3312</v>
      </c>
      <c r="C534" s="160">
        <v>66259368.560000002</v>
      </c>
    </row>
    <row r="535" spans="2:3" ht="15">
      <c r="B535" s="156" t="s">
        <v>3322</v>
      </c>
      <c r="C535" s="160">
        <v>17678937.120000001</v>
      </c>
    </row>
    <row r="536" spans="2:3" ht="15">
      <c r="B536" s="156" t="s">
        <v>3367</v>
      </c>
      <c r="C536" s="160">
        <v>34888812.829999998</v>
      </c>
    </row>
    <row r="537" spans="2:3" ht="15">
      <c r="B537" s="156" t="s">
        <v>3371</v>
      </c>
      <c r="C537" s="160">
        <v>65563271.759999998</v>
      </c>
    </row>
    <row r="538" spans="2:3" ht="15">
      <c r="B538" s="156" t="s">
        <v>3376</v>
      </c>
      <c r="C538" s="160">
        <v>29854410.859999999</v>
      </c>
    </row>
    <row r="539" spans="2:3" ht="15">
      <c r="B539" s="156" t="s">
        <v>3378</v>
      </c>
      <c r="C539" s="160">
        <v>48118819.25</v>
      </c>
    </row>
    <row r="540" spans="2:3" ht="15">
      <c r="B540" s="156" t="s">
        <v>3442</v>
      </c>
      <c r="C540" s="160">
        <v>45348800.040000007</v>
      </c>
    </row>
    <row r="541" spans="2:3" ht="15">
      <c r="B541" s="156" t="s">
        <v>3446</v>
      </c>
      <c r="C541" s="160">
        <v>25788151.289999999</v>
      </c>
    </row>
    <row r="542" spans="2:3" ht="15">
      <c r="B542" s="156" t="s">
        <v>3455</v>
      </c>
      <c r="C542" s="160">
        <v>52834526.049999997</v>
      </c>
    </row>
    <row r="543" spans="2:3" ht="15">
      <c r="B543" s="156" t="s">
        <v>3893</v>
      </c>
      <c r="C543" s="160">
        <v>125827401.17</v>
      </c>
    </row>
    <row r="544" spans="2:3" ht="15">
      <c r="B544" s="156" t="s">
        <v>3485</v>
      </c>
      <c r="C544" s="160">
        <v>53915181.25</v>
      </c>
    </row>
    <row r="545" spans="2:3" ht="15">
      <c r="B545" s="156" t="s">
        <v>3515</v>
      </c>
      <c r="C545" s="160">
        <v>55703115.799999997</v>
      </c>
    </row>
    <row r="546" spans="2:3" ht="15">
      <c r="B546" s="156" t="s">
        <v>2475</v>
      </c>
      <c r="C546" s="160">
        <v>11479292.92</v>
      </c>
    </row>
    <row r="547" spans="2:3" ht="15">
      <c r="B547" s="156" t="s">
        <v>2457</v>
      </c>
      <c r="C547" s="160">
        <v>5271490.33</v>
      </c>
    </row>
    <row r="548" spans="2:3" ht="15">
      <c r="B548" s="156" t="s">
        <v>3577</v>
      </c>
      <c r="C548" s="160">
        <v>13712044.620000001</v>
      </c>
    </row>
    <row r="549" spans="2:3" ht="15">
      <c r="B549" s="156" t="s">
        <v>3584</v>
      </c>
      <c r="C549" s="160">
        <v>44277895.07</v>
      </c>
    </row>
    <row r="550" spans="2:3" ht="15">
      <c r="B550" s="156" t="s">
        <v>3586</v>
      </c>
      <c r="C550" s="160">
        <v>60088988.079999998</v>
      </c>
    </row>
    <row r="551" spans="2:3" ht="15">
      <c r="B551" s="156" t="s">
        <v>3614</v>
      </c>
      <c r="C551" s="160">
        <v>71549850.700000003</v>
      </c>
    </row>
    <row r="552" spans="2:3" ht="15">
      <c r="B552" s="156" t="s">
        <v>3619</v>
      </c>
      <c r="C552" s="160">
        <v>49852435.390000001</v>
      </c>
    </row>
    <row r="553" spans="2:3" ht="15">
      <c r="B553" s="156" t="s">
        <v>3624</v>
      </c>
      <c r="C553" s="160">
        <v>27507272.099999998</v>
      </c>
    </row>
    <row r="554" spans="2:3" ht="15">
      <c r="B554" s="156" t="s">
        <v>3628</v>
      </c>
      <c r="C554" s="160">
        <v>64008193.870000005</v>
      </c>
    </row>
    <row r="555" spans="2:3" ht="15">
      <c r="B555" s="156" t="s">
        <v>3648</v>
      </c>
      <c r="C555" s="160">
        <v>41439540.099999994</v>
      </c>
    </row>
    <row r="556" spans="2:3" ht="15">
      <c r="B556" s="156" t="s">
        <v>3638</v>
      </c>
      <c r="C556" s="160">
        <v>49301505.450000003</v>
      </c>
    </row>
    <row r="557" spans="2:3" ht="15">
      <c r="B557" s="156" t="s">
        <v>3655</v>
      </c>
      <c r="C557" s="160">
        <v>12181550.200000001</v>
      </c>
    </row>
    <row r="558" spans="2:3" ht="15">
      <c r="B558" s="156" t="s">
        <v>3661</v>
      </c>
      <c r="C558" s="160">
        <v>58080568.960000001</v>
      </c>
    </row>
    <row r="559" spans="2:3" ht="15">
      <c r="B559" s="156" t="s">
        <v>4080</v>
      </c>
      <c r="C559" s="160">
        <v>13231897.939999999</v>
      </c>
    </row>
    <row r="560" spans="2:3" ht="15">
      <c r="B560" s="156" t="s">
        <v>3670</v>
      </c>
      <c r="C560" s="160">
        <v>57579608.579999998</v>
      </c>
    </row>
    <row r="561" spans="2:7" ht="15">
      <c r="B561" s="156" t="s">
        <v>3694</v>
      </c>
      <c r="C561" s="160">
        <v>73787037.230000004</v>
      </c>
    </row>
    <row r="562" spans="2:7" ht="15.75">
      <c r="C562" s="285">
        <f>SUM(C462:C561)</f>
        <v>4041856061.5249987</v>
      </c>
    </row>
    <row r="565" spans="2:7" ht="15.75">
      <c r="B565" s="313" t="s">
        <v>2463</v>
      </c>
      <c r="C565" s="285">
        <f>+C562-C458</f>
        <v>-2821601.4750013351</v>
      </c>
    </row>
    <row r="568" spans="2:7" ht="15">
      <c r="B568" s="268" t="s">
        <v>3827</v>
      </c>
      <c r="C568" s="269">
        <v>44834</v>
      </c>
      <c r="D568" s="288"/>
      <c r="E568" s="288"/>
      <c r="F568" s="329"/>
    </row>
    <row r="569" spans="2:7" ht="38.25">
      <c r="B569" s="330" t="s">
        <v>2449</v>
      </c>
      <c r="C569" s="330" t="s">
        <v>2450</v>
      </c>
      <c r="D569" s="238" t="s">
        <v>2451</v>
      </c>
      <c r="E569" s="330" t="s">
        <v>2452</v>
      </c>
      <c r="F569" s="330" t="s">
        <v>2453</v>
      </c>
    </row>
    <row r="570" spans="2:7">
      <c r="B570" s="331" t="s">
        <v>117</v>
      </c>
      <c r="C570" s="331" t="s">
        <v>117</v>
      </c>
      <c r="D570" s="331" t="s">
        <v>117</v>
      </c>
      <c r="E570" s="331" t="s">
        <v>117</v>
      </c>
      <c r="F570" s="332" t="s">
        <v>3828</v>
      </c>
    </row>
    <row r="571" spans="2:7" s="270" customFormat="1" ht="15">
      <c r="B571" s="297" t="s">
        <v>3833</v>
      </c>
      <c r="C571" s="298"/>
      <c r="D571" s="298"/>
      <c r="E571" s="298"/>
      <c r="F571" s="290"/>
      <c r="G571" s="162"/>
    </row>
    <row r="573" spans="2:7" ht="25.5">
      <c r="B573" s="208" t="s">
        <v>3829</v>
      </c>
      <c r="C573" s="209" t="s">
        <v>117</v>
      </c>
      <c r="G573" s="162"/>
    </row>
    <row r="578" spans="2:8" ht="15">
      <c r="B578" s="288" t="s">
        <v>3830</v>
      </c>
      <c r="C578" s="269">
        <v>44834</v>
      </c>
      <c r="D578" s="191"/>
      <c r="E578" s="333"/>
      <c r="F578" s="329"/>
    </row>
    <row r="579" spans="2:8" ht="45">
      <c r="B579" s="291" t="s">
        <v>2449</v>
      </c>
      <c r="C579" s="291" t="s">
        <v>3831</v>
      </c>
      <c r="D579" s="168" t="s">
        <v>2451</v>
      </c>
      <c r="E579" s="292" t="s">
        <v>2452</v>
      </c>
      <c r="F579" s="263" t="s">
        <v>2453</v>
      </c>
    </row>
    <row r="580" spans="2:8">
      <c r="B580" s="331" t="s">
        <v>117</v>
      </c>
      <c r="C580" s="331" t="s">
        <v>117</v>
      </c>
      <c r="D580" s="331" t="s">
        <v>117</v>
      </c>
      <c r="E580" s="331" t="s">
        <v>117</v>
      </c>
      <c r="F580" s="332" t="s">
        <v>3828</v>
      </c>
    </row>
    <row r="581" spans="2:8" s="270" customFormat="1" ht="15">
      <c r="B581" s="297" t="s">
        <v>3834</v>
      </c>
      <c r="C581" s="298"/>
      <c r="D581" s="298"/>
      <c r="E581" s="298"/>
      <c r="F581" s="290"/>
      <c r="G581" s="162"/>
    </row>
    <row r="583" spans="2:8" ht="25.5">
      <c r="B583" s="239" t="s">
        <v>3832</v>
      </c>
      <c r="C583" s="209" t="s">
        <v>117</v>
      </c>
      <c r="G583" s="162"/>
      <c r="H583" s="16">
        <f>+H569+H580</f>
        <v>0</v>
      </c>
    </row>
    <row r="586" spans="2:8" ht="15.75">
      <c r="B586" s="334" t="s">
        <v>3835</v>
      </c>
      <c r="C586" s="145" t="s">
        <v>3812</v>
      </c>
    </row>
    <row r="587" spans="2:8" ht="15">
      <c r="B587" s="156" t="s">
        <v>4081</v>
      </c>
      <c r="C587" s="157">
        <v>68</v>
      </c>
    </row>
    <row r="588" spans="2:8" ht="15">
      <c r="B588" s="156" t="s">
        <v>4082</v>
      </c>
      <c r="C588" s="157">
        <v>38</v>
      </c>
    </row>
    <row r="589" spans="2:8" ht="15">
      <c r="B589" s="156" t="s">
        <v>4083</v>
      </c>
      <c r="C589" s="157">
        <v>438</v>
      </c>
    </row>
    <row r="591" spans="2:8" ht="15.75">
      <c r="B591" s="334" t="s">
        <v>3901</v>
      </c>
      <c r="C591" s="145" t="s">
        <v>3812</v>
      </c>
    </row>
    <row r="592" spans="2:8" ht="15">
      <c r="B592" s="156" t="s">
        <v>4081</v>
      </c>
      <c r="C592" s="157">
        <v>68</v>
      </c>
    </row>
    <row r="593" spans="2:3" ht="15">
      <c r="B593" s="156" t="s">
        <v>4082</v>
      </c>
      <c r="C593" s="157">
        <v>38</v>
      </c>
    </row>
    <row r="594" spans="2:3" ht="15">
      <c r="B594" s="156" t="s">
        <v>4083</v>
      </c>
      <c r="C594" s="157">
        <v>438</v>
      </c>
    </row>
    <row r="597" spans="2:3" ht="15.75">
      <c r="B597" s="335" t="s">
        <v>3902</v>
      </c>
      <c r="C597" s="145" t="s">
        <v>3779</v>
      </c>
    </row>
    <row r="598" spans="2:3" ht="15">
      <c r="B598" s="156" t="s">
        <v>4081</v>
      </c>
      <c r="C598" s="160">
        <v>127684020.04000001</v>
      </c>
    </row>
    <row r="599" spans="2:3" ht="15">
      <c r="B599" s="156" t="s">
        <v>4082</v>
      </c>
      <c r="C599" s="160">
        <v>11654030</v>
      </c>
    </row>
    <row r="600" spans="2:3" ht="15">
      <c r="B600" s="156" t="s">
        <v>4083</v>
      </c>
      <c r="C600" s="160">
        <v>131430745</v>
      </c>
    </row>
    <row r="601" spans="2:3" ht="15.75">
      <c r="C601" s="285">
        <f>SUM(C598:C600)</f>
        <v>270768795.04000002</v>
      </c>
    </row>
    <row r="603" spans="2:3" ht="15.75">
      <c r="B603" s="335" t="s">
        <v>3903</v>
      </c>
      <c r="C603" s="145" t="s">
        <v>3779</v>
      </c>
    </row>
    <row r="604" spans="2:3" ht="15">
      <c r="B604" s="156" t="s">
        <v>4081</v>
      </c>
      <c r="C604" s="160">
        <v>138118390.99000001</v>
      </c>
    </row>
    <row r="605" spans="2:3" ht="15">
      <c r="B605" s="156" t="s">
        <v>4082</v>
      </c>
      <c r="C605" s="160">
        <v>11952036.109999999</v>
      </c>
    </row>
    <row r="606" spans="2:3" ht="15">
      <c r="B606" s="156" t="s">
        <v>4083</v>
      </c>
      <c r="C606" s="160">
        <v>126680307.68000001</v>
      </c>
    </row>
    <row r="607" spans="2:3" ht="15.75">
      <c r="C607" s="285">
        <f>SUM(C604:C606)</f>
        <v>276750734.78000003</v>
      </c>
    </row>
    <row r="609" spans="1:9" s="16" customFormat="1" ht="15.75">
      <c r="A609" s="12"/>
      <c r="B609" s="336" t="s">
        <v>2463</v>
      </c>
      <c r="C609" s="337">
        <f>+C607-C601</f>
        <v>5981939.7400000095</v>
      </c>
      <c r="D609" s="338"/>
      <c r="E609" s="339"/>
      <c r="F609" s="340"/>
      <c r="G609" s="162"/>
      <c r="I609" s="12"/>
    </row>
  </sheetData>
  <mergeCells count="3">
    <mergeCell ref="B1:E1"/>
    <mergeCell ref="C3:C7"/>
    <mergeCell ref="D3:D7"/>
  </mergeCells>
  <conditionalFormatting sqref="C429:C457">
    <cfRule type="expression" dxfId="7079" priority="119">
      <formula>#REF!="Total"</formula>
    </cfRule>
  </conditionalFormatting>
  <conditionalFormatting sqref="C429:C457">
    <cfRule type="expression" dxfId="7078" priority="118">
      <formula>#REF!="Total"</formula>
    </cfRule>
  </conditionalFormatting>
  <conditionalFormatting sqref="C429:C457">
    <cfRule type="expression" dxfId="7077" priority="117">
      <formula>#REF!="Total"</formula>
    </cfRule>
  </conditionalFormatting>
  <conditionalFormatting sqref="C429:C457">
    <cfRule type="expression" dxfId="7076" priority="115">
      <formula>#REF!="Total"</formula>
    </cfRule>
  </conditionalFormatting>
  <conditionalFormatting sqref="C429:C457">
    <cfRule type="expression" dxfId="7075" priority="114">
      <formula>#REF!="Total"</formula>
    </cfRule>
  </conditionalFormatting>
  <conditionalFormatting sqref="C429:C457">
    <cfRule type="expression" dxfId="7074" priority="113">
      <formula>#REF!="Total"</formula>
    </cfRule>
  </conditionalFormatting>
  <conditionalFormatting sqref="C429:C457">
    <cfRule type="expression" dxfId="7073" priority="112">
      <formula>#REF!="Total"</formula>
    </cfRule>
  </conditionalFormatting>
  <conditionalFormatting sqref="C429:C457">
    <cfRule type="expression" dxfId="7072" priority="111">
      <formula>#REF!="Total"</formula>
    </cfRule>
  </conditionalFormatting>
  <conditionalFormatting sqref="C429:C457">
    <cfRule type="expression" dxfId="7071" priority="110">
      <formula>#REF!="Total"</formula>
    </cfRule>
  </conditionalFormatting>
  <conditionalFormatting sqref="C429:C457">
    <cfRule type="expression" dxfId="7070" priority="109">
      <formula>#REF!="Total"</formula>
    </cfRule>
  </conditionalFormatting>
  <conditionalFormatting sqref="C429:C457">
    <cfRule type="expression" dxfId="7069" priority="120">
      <formula>#REF!="Total"</formula>
    </cfRule>
  </conditionalFormatting>
  <conditionalFormatting sqref="C429:C457">
    <cfRule type="expression" dxfId="7068" priority="121">
      <formula>#REF!="Total"</formula>
    </cfRule>
  </conditionalFormatting>
  <conditionalFormatting sqref="C429:C457">
    <cfRule type="expression" dxfId="7067" priority="122">
      <formula>#REF!="Total"</formula>
    </cfRule>
  </conditionalFormatting>
  <conditionalFormatting sqref="C433">
    <cfRule type="expression" dxfId="7066" priority="123">
      <formula>#REF!="Total"</formula>
    </cfRule>
  </conditionalFormatting>
  <conditionalFormatting sqref="C443">
    <cfRule type="expression" dxfId="7065" priority="124">
      <formula>#REF!="Total"</formula>
    </cfRule>
  </conditionalFormatting>
  <conditionalFormatting sqref="C429:C457">
    <cfRule type="expression" dxfId="7064" priority="125">
      <formula>#REF!="Total"</formula>
    </cfRule>
  </conditionalFormatting>
  <conditionalFormatting sqref="C429:C457">
    <cfRule type="expression" dxfId="7063" priority="105">
      <formula>#REF!="Total"</formula>
    </cfRule>
  </conditionalFormatting>
  <conditionalFormatting sqref="C431 C440">
    <cfRule type="expression" dxfId="7062" priority="104">
      <formula>#REF!="Total"</formula>
    </cfRule>
  </conditionalFormatting>
  <conditionalFormatting sqref="C433:C434">
    <cfRule type="expression" dxfId="7061" priority="103">
      <formula>#REF!="Total"</formula>
    </cfRule>
  </conditionalFormatting>
  <conditionalFormatting sqref="C429:C457">
    <cfRule type="expression" dxfId="7060" priority="102">
      <formula>#REF!="Total"</formula>
    </cfRule>
  </conditionalFormatting>
  <conditionalFormatting sqref="C429:C457">
    <cfRule type="expression" dxfId="7059" priority="126">
      <formula>#REF!="Total"</formula>
    </cfRule>
  </conditionalFormatting>
  <conditionalFormatting sqref="C429:C457">
    <cfRule type="expression" dxfId="7058" priority="127">
      <formula>#REF!="Total"</formula>
    </cfRule>
  </conditionalFormatting>
  <conditionalFormatting sqref="C429:C457">
    <cfRule type="expression" dxfId="7057" priority="128">
      <formula>#REF!="Total"</formula>
    </cfRule>
  </conditionalFormatting>
  <conditionalFormatting sqref="C434">
    <cfRule type="expression" dxfId="7056" priority="129">
      <formula>#REF!="Total"</formula>
    </cfRule>
  </conditionalFormatting>
  <conditionalFormatting sqref="C429:C457">
    <cfRule type="expression" dxfId="7055" priority="130">
      <formula>#REF!="Total"</formula>
    </cfRule>
  </conditionalFormatting>
  <conditionalFormatting sqref="C429:C457">
    <cfRule type="expression" dxfId="7054" priority="131">
      <formula>#REF!="Total"</formula>
    </cfRule>
  </conditionalFormatting>
  <conditionalFormatting sqref="C429:C457">
    <cfRule type="expression" dxfId="7053" priority="132">
      <formula>#REF!="Total"</formula>
    </cfRule>
  </conditionalFormatting>
  <conditionalFormatting sqref="C429:C457">
    <cfRule type="expression" dxfId="7052" priority="101">
      <formula>#REF!="Total"</formula>
    </cfRule>
  </conditionalFormatting>
  <conditionalFormatting sqref="C435:C457">
    <cfRule type="expression" dxfId="7051" priority="133">
      <formula>#REF!="Total"</formula>
    </cfRule>
  </conditionalFormatting>
  <conditionalFormatting sqref="C429:C457">
    <cfRule type="expression" dxfId="7050" priority="134">
      <formula>#REF!="Total"</formula>
    </cfRule>
  </conditionalFormatting>
  <conditionalFormatting sqref="C429:C457">
    <cfRule type="expression" dxfId="7049" priority="135">
      <formula>#REF!="Total"</formula>
    </cfRule>
  </conditionalFormatting>
  <conditionalFormatting sqref="C429:C457">
    <cfRule type="expression" dxfId="7048" priority="136">
      <formula>#REF!="Total"</formula>
    </cfRule>
  </conditionalFormatting>
  <conditionalFormatting sqref="C429:C457">
    <cfRule type="expression" dxfId="7047" priority="137">
      <formula>#REF!="Total"</formula>
    </cfRule>
  </conditionalFormatting>
  <conditionalFormatting sqref="C434:C457">
    <cfRule type="expression" dxfId="7046" priority="138">
      <formula>#REF!="Total"</formula>
    </cfRule>
  </conditionalFormatting>
  <conditionalFormatting sqref="C429:C457">
    <cfRule type="expression" dxfId="7045" priority="139">
      <formula>#REF!="Total"</formula>
    </cfRule>
  </conditionalFormatting>
  <conditionalFormatting sqref="C429:C457">
    <cfRule type="expression" dxfId="7044" priority="140">
      <formula>#REF!="Total"</formula>
    </cfRule>
  </conditionalFormatting>
  <conditionalFormatting sqref="C430:C457">
    <cfRule type="expression" dxfId="7043" priority="141">
      <formula>#REF!="Total"</formula>
    </cfRule>
  </conditionalFormatting>
  <conditionalFormatting sqref="C429:C457">
    <cfRule type="expression" dxfId="7042" priority="142">
      <formula>#REF!="Total"</formula>
    </cfRule>
  </conditionalFormatting>
  <conditionalFormatting sqref="C429:C457">
    <cfRule type="expression" dxfId="7041" priority="143">
      <formula>#REF!="Total"</formula>
    </cfRule>
  </conditionalFormatting>
  <conditionalFormatting sqref="C429:C457">
    <cfRule type="expression" dxfId="7040" priority="144">
      <formula>#REF!="Total"</formula>
    </cfRule>
  </conditionalFormatting>
  <conditionalFormatting sqref="C440:C457">
    <cfRule type="expression" dxfId="7039" priority="145">
      <formula>#REF!="Total"</formula>
    </cfRule>
  </conditionalFormatting>
  <conditionalFormatting sqref="C429:C457">
    <cfRule type="expression" dxfId="7038" priority="146">
      <formula>#REF!="Total"</formula>
    </cfRule>
  </conditionalFormatting>
  <conditionalFormatting sqref="C432:C457">
    <cfRule type="expression" dxfId="7037" priority="147">
      <formula>#REF!="Total"</formula>
    </cfRule>
  </conditionalFormatting>
  <conditionalFormatting sqref="C433:C457">
    <cfRule type="expression" dxfId="7036" priority="148">
      <formula>#REF!="Total"</formula>
    </cfRule>
  </conditionalFormatting>
  <conditionalFormatting sqref="C429:C457">
    <cfRule type="expression" dxfId="7035" priority="149">
      <formula>#REF!="Total"</formula>
    </cfRule>
  </conditionalFormatting>
  <conditionalFormatting sqref="C429:C457">
    <cfRule type="expression" dxfId="7034" priority="150">
      <formula>#REF!="Total"</formula>
    </cfRule>
  </conditionalFormatting>
  <conditionalFormatting sqref="C429:C457">
    <cfRule type="expression" dxfId="7033" priority="151">
      <formula>#REF!="Total"</formula>
    </cfRule>
  </conditionalFormatting>
  <conditionalFormatting sqref="C429:C457">
    <cfRule type="expression" dxfId="7032" priority="152">
      <formula>#REF!="Total"</formula>
    </cfRule>
  </conditionalFormatting>
  <conditionalFormatting sqref="C429:C457">
    <cfRule type="expression" dxfId="7031" priority="153">
      <formula>#REF!="Total"</formula>
    </cfRule>
  </conditionalFormatting>
  <conditionalFormatting sqref="C429:C457">
    <cfRule type="expression" dxfId="7030" priority="154">
      <formula>#REF!="Total"</formula>
    </cfRule>
  </conditionalFormatting>
  <conditionalFormatting sqref="C429:C457">
    <cfRule type="expression" dxfId="7029" priority="155">
      <formula>#REF!="Total"</formula>
    </cfRule>
  </conditionalFormatting>
  <conditionalFormatting sqref="C429:C457">
    <cfRule type="expression" dxfId="7028" priority="156">
      <formula>#REF!="Total"</formula>
    </cfRule>
  </conditionalFormatting>
  <conditionalFormatting sqref="C429:C457">
    <cfRule type="expression" dxfId="7027" priority="157">
      <formula>#REF!="Total"</formula>
    </cfRule>
  </conditionalFormatting>
  <conditionalFormatting sqref="C429:C457">
    <cfRule type="expression" dxfId="7026" priority="158">
      <formula>#REF!="Total"</formula>
    </cfRule>
  </conditionalFormatting>
  <conditionalFormatting sqref="C434">
    <cfRule type="expression" dxfId="7025" priority="159">
      <formula>#REF!="Total"</formula>
    </cfRule>
  </conditionalFormatting>
  <conditionalFormatting sqref="C434">
    <cfRule type="expression" dxfId="7024" priority="160">
      <formula>#REF!="Total"</formula>
    </cfRule>
  </conditionalFormatting>
  <conditionalFormatting sqref="C429:C457">
    <cfRule type="expression" dxfId="7023" priority="161">
      <formula>#REF!="Total"</formula>
    </cfRule>
  </conditionalFormatting>
  <conditionalFormatting sqref="C429:C457">
    <cfRule type="expression" dxfId="7022" priority="162">
      <formula>#REF!="Total"</formula>
    </cfRule>
  </conditionalFormatting>
  <conditionalFormatting sqref="C435:C436">
    <cfRule type="expression" dxfId="7021" priority="163">
      <formula>#REF!="Total"</formula>
    </cfRule>
  </conditionalFormatting>
  <conditionalFormatting sqref="C431:C432">
    <cfRule type="expression" dxfId="7020" priority="164">
      <formula>#REF!="Total"</formula>
    </cfRule>
  </conditionalFormatting>
  <conditionalFormatting sqref="C430:C431">
    <cfRule type="expression" dxfId="7019" priority="165">
      <formula>#REF!="Total"</formula>
    </cfRule>
  </conditionalFormatting>
  <conditionalFormatting sqref="C429:C457">
    <cfRule type="expression" dxfId="7018" priority="166">
      <formula>#REF!="Total"</formula>
    </cfRule>
  </conditionalFormatting>
  <conditionalFormatting sqref="C429:C457">
    <cfRule type="expression" dxfId="7017" priority="167">
      <formula>#REF!="Total"</formula>
    </cfRule>
  </conditionalFormatting>
  <conditionalFormatting sqref="C434:C457">
    <cfRule type="expression" dxfId="7016" priority="100">
      <formula>#REF!="Total"</formula>
    </cfRule>
  </conditionalFormatting>
  <conditionalFormatting sqref="C429:C457">
    <cfRule type="expression" dxfId="7015" priority="99">
      <formula>#REF!="Total"</formula>
    </cfRule>
  </conditionalFormatting>
  <conditionalFormatting sqref="C430:C432">
    <cfRule type="expression" dxfId="7014" priority="168">
      <formula>#REF!="Total"</formula>
    </cfRule>
  </conditionalFormatting>
  <conditionalFormatting sqref="C432:C457">
    <cfRule type="expression" dxfId="7013" priority="169">
      <formula>#REF!="Total"</formula>
    </cfRule>
  </conditionalFormatting>
  <conditionalFormatting sqref="C429:C457">
    <cfRule type="expression" dxfId="7012" priority="170">
      <formula>#REF!="Total"</formula>
    </cfRule>
  </conditionalFormatting>
  <conditionalFormatting sqref="C431">
    <cfRule type="expression" dxfId="7011" priority="96">
      <formula>#REF!="Total"</formula>
    </cfRule>
  </conditionalFormatting>
  <conditionalFormatting sqref="C434:C457">
    <cfRule type="expression" dxfId="7010" priority="95">
      <formula>#REF!="Total"</formula>
    </cfRule>
  </conditionalFormatting>
  <conditionalFormatting sqref="C429:C457">
    <cfRule type="expression" dxfId="7009" priority="171">
      <formula>#REF!="Total"</formula>
    </cfRule>
  </conditionalFormatting>
  <conditionalFormatting sqref="C429:C457">
    <cfRule type="expression" dxfId="7008" priority="6">
      <formula>#REF!="Total"</formula>
    </cfRule>
  </conditionalFormatting>
  <conditionalFormatting sqref="C429:C457">
    <cfRule type="expression" dxfId="7007" priority="7">
      <formula>#REF!="Total"</formula>
    </cfRule>
  </conditionalFormatting>
  <conditionalFormatting sqref="C432">
    <cfRule type="expression" dxfId="7006" priority="8">
      <formula>#REF!="Total"</formula>
    </cfRule>
  </conditionalFormatting>
  <conditionalFormatting sqref="C432">
    <cfRule type="expression" dxfId="7005" priority="9">
      <formula>#REF!="Total"</formula>
    </cfRule>
  </conditionalFormatting>
  <conditionalFormatting sqref="C431">
    <cfRule type="expression" dxfId="7004" priority="10">
      <formula>#REF!="Total"</formula>
    </cfRule>
  </conditionalFormatting>
  <conditionalFormatting sqref="C435:C457">
    <cfRule type="expression" dxfId="7003" priority="11">
      <formula>#REF!="Total"</formula>
    </cfRule>
  </conditionalFormatting>
  <conditionalFormatting sqref="C429:C457">
    <cfRule type="expression" dxfId="7002" priority="13">
      <formula>#REF!="Total"</formula>
    </cfRule>
  </conditionalFormatting>
  <conditionalFormatting sqref="C434:C457">
    <cfRule type="expression" dxfId="7001" priority="21">
      <formula>#REF!="Total"</formula>
    </cfRule>
  </conditionalFormatting>
  <conditionalFormatting sqref="C432:C433">
    <cfRule type="expression" dxfId="7000" priority="22">
      <formula>#REF!="Total"</formula>
    </cfRule>
  </conditionalFormatting>
  <conditionalFormatting sqref="C430:C433">
    <cfRule type="expression" dxfId="6999" priority="23">
      <formula>#REF!="Total"</formula>
    </cfRule>
  </conditionalFormatting>
  <conditionalFormatting sqref="C442:C457">
    <cfRule type="expression" dxfId="6998" priority="91">
      <formula>#REF!="Total"</formula>
    </cfRule>
  </conditionalFormatting>
  <conditionalFormatting sqref="C433:C457">
    <cfRule type="expression" dxfId="6997" priority="90">
      <formula>#REF!="Total"</formula>
    </cfRule>
  </conditionalFormatting>
  <conditionalFormatting sqref="C436:C457">
    <cfRule type="expression" dxfId="6996" priority="88">
      <formula>#REF!="Total"</formula>
    </cfRule>
  </conditionalFormatting>
  <conditionalFormatting sqref="C433">
    <cfRule type="expression" dxfId="6995" priority="87">
      <formula>#REF!="Total"</formula>
    </cfRule>
  </conditionalFormatting>
  <conditionalFormatting sqref="C434">
    <cfRule type="expression" dxfId="6994" priority="85">
      <formula>#REF!="Total"</formula>
    </cfRule>
  </conditionalFormatting>
  <conditionalFormatting sqref="C429:C457">
    <cfRule type="expression" dxfId="6993" priority="70">
      <formula>#REF!="Total"</formula>
    </cfRule>
  </conditionalFormatting>
  <conditionalFormatting sqref="C429:C457">
    <cfRule type="expression" dxfId="6992" priority="71">
      <formula>#REF!="Total"</formula>
    </cfRule>
  </conditionalFormatting>
  <conditionalFormatting sqref="C429:C457">
    <cfRule type="expression" dxfId="6991" priority="72">
      <formula>#REF!="Total"</formula>
    </cfRule>
  </conditionalFormatting>
  <conditionalFormatting sqref="C434:C457">
    <cfRule type="expression" dxfId="6990" priority="77">
      <formula>#REF!="Total"</formula>
    </cfRule>
  </conditionalFormatting>
  <conditionalFormatting sqref="C431:C433">
    <cfRule type="expression" dxfId="6989" priority="78">
      <formula>#REF!="Total"</formula>
    </cfRule>
  </conditionalFormatting>
  <conditionalFormatting sqref="C434:C457">
    <cfRule type="expression" dxfId="6988" priority="108">
      <formula>#REF!="Total"</formula>
    </cfRule>
  </conditionalFormatting>
  <conditionalFormatting sqref="C434">
    <cfRule type="expression" dxfId="6987" priority="81">
      <formula>#REF!="Total"</formula>
    </cfRule>
  </conditionalFormatting>
  <conditionalFormatting sqref="C429:C457">
    <cfRule type="expression" dxfId="6986" priority="93">
      <formula>#REF!="Total"</formula>
    </cfRule>
  </conditionalFormatting>
  <conditionalFormatting sqref="C429:C457">
    <cfRule type="expression" dxfId="6985" priority="94">
      <formula>#REF!="Total"</formula>
    </cfRule>
  </conditionalFormatting>
  <conditionalFormatting sqref="C443">
    <cfRule type="expression" dxfId="6984" priority="82">
      <formula>#REF!="Total"</formula>
    </cfRule>
  </conditionalFormatting>
  <conditionalFormatting sqref="C434:C457">
    <cfRule type="expression" dxfId="6983" priority="107">
      <formula>#REF!="Total"</formula>
    </cfRule>
  </conditionalFormatting>
  <conditionalFormatting sqref="C437:C439">
    <cfRule type="expression" dxfId="6982" priority="80">
      <formula>#REF!="Total"</formula>
    </cfRule>
  </conditionalFormatting>
  <conditionalFormatting sqref="C433">
    <cfRule type="expression" dxfId="6981" priority="86">
      <formula>#REF!="Total"</formula>
    </cfRule>
  </conditionalFormatting>
  <conditionalFormatting sqref="C430">
    <cfRule type="expression" dxfId="6980" priority="89">
      <formula>#REF!="Total"</formula>
    </cfRule>
  </conditionalFormatting>
  <conditionalFormatting sqref="C432:C457">
    <cfRule type="expression" dxfId="6979" priority="106">
      <formula>#REF!="Total"</formula>
    </cfRule>
  </conditionalFormatting>
  <conditionalFormatting sqref="C432:C433">
    <cfRule type="expression" dxfId="6978" priority="76">
      <formula>#REF!="Total"</formula>
    </cfRule>
  </conditionalFormatting>
  <conditionalFormatting sqref="C435:C436">
    <cfRule type="expression" dxfId="6977" priority="92">
      <formula>#REF!="Total"</formula>
    </cfRule>
  </conditionalFormatting>
  <conditionalFormatting sqref="C430">
    <cfRule type="expression" dxfId="6976" priority="75">
      <formula>#REF!="Total"</formula>
    </cfRule>
  </conditionalFormatting>
  <conditionalFormatting sqref="C433">
    <cfRule type="expression" dxfId="6975" priority="79">
      <formula>#REF!="Total"</formula>
    </cfRule>
  </conditionalFormatting>
  <conditionalFormatting sqref="C429:C457">
    <cfRule type="expression" dxfId="6974" priority="74">
      <formula>#REF!="Total"</formula>
    </cfRule>
  </conditionalFormatting>
  <conditionalFormatting sqref="C434">
    <cfRule type="expression" dxfId="6973" priority="83">
      <formula>#REF!="Total"</formula>
    </cfRule>
  </conditionalFormatting>
  <conditionalFormatting sqref="C433">
    <cfRule type="expression" dxfId="6972" priority="84">
      <formula>#REF!="Total"</formula>
    </cfRule>
  </conditionalFormatting>
  <conditionalFormatting sqref="C438:C439">
    <cfRule type="expression" dxfId="6971" priority="116">
      <formula>#REF!="Total"</formula>
    </cfRule>
  </conditionalFormatting>
  <conditionalFormatting sqref="C435 C430">
    <cfRule type="expression" dxfId="6970" priority="97">
      <formula>#REF!="Total"</formula>
    </cfRule>
  </conditionalFormatting>
  <conditionalFormatting sqref="C432">
    <cfRule type="expression" dxfId="6969" priority="98">
      <formula>#REF!="Total"</formula>
    </cfRule>
  </conditionalFormatting>
  <conditionalFormatting sqref="C434:C457">
    <cfRule type="expression" dxfId="6968" priority="73">
      <formula>#REF!="Total"</formula>
    </cfRule>
  </conditionalFormatting>
  <conditionalFormatting sqref="C430:C457">
    <cfRule type="expression" dxfId="6967" priority="69">
      <formula>$A429="Total"</formula>
    </cfRule>
  </conditionalFormatting>
  <conditionalFormatting sqref="C430:C457">
    <cfRule type="expression" dxfId="6966" priority="68">
      <formula>$A428="Total"</formula>
    </cfRule>
  </conditionalFormatting>
  <conditionalFormatting sqref="C430:C457">
    <cfRule type="expression" dxfId="6965" priority="67">
      <formula>$A427="Total"</formula>
    </cfRule>
  </conditionalFormatting>
  <conditionalFormatting sqref="C429:C457">
    <cfRule type="expression" dxfId="6964" priority="66">
      <formula>$A429="Total"</formula>
    </cfRule>
  </conditionalFormatting>
  <conditionalFormatting sqref="C430:C457">
    <cfRule type="expression" dxfId="6963" priority="65">
      <formula>$A424="Total"</formula>
    </cfRule>
  </conditionalFormatting>
  <conditionalFormatting sqref="C431:C432 C440:C457">
    <cfRule type="expression" dxfId="6962" priority="64">
      <formula>$A397="Total"</formula>
    </cfRule>
  </conditionalFormatting>
  <conditionalFormatting sqref="C433 C438:C457">
    <cfRule type="expression" dxfId="6961" priority="63">
      <formula>$A395="Total"</formula>
    </cfRule>
  </conditionalFormatting>
  <conditionalFormatting sqref="C440:C457">
    <cfRule type="expression" dxfId="6960" priority="62">
      <formula>$A433="Total"</formula>
    </cfRule>
  </conditionalFormatting>
  <conditionalFormatting sqref="C432:C457">
    <cfRule type="expression" dxfId="6959" priority="61">
      <formula>$A424="Total"</formula>
    </cfRule>
  </conditionalFormatting>
  <conditionalFormatting sqref="C440:C457">
    <cfRule type="expression" dxfId="6958" priority="60">
      <formula>$A430="Total"</formula>
    </cfRule>
  </conditionalFormatting>
  <conditionalFormatting sqref="C435:C439">
    <cfRule type="expression" dxfId="6957" priority="59">
      <formula>$A424="Total"</formula>
    </cfRule>
  </conditionalFormatting>
  <conditionalFormatting sqref="C434:C435 C430:C432 C437:C457">
    <cfRule type="expression" dxfId="6956" priority="58">
      <formula>$A393="Total"</formula>
    </cfRule>
  </conditionalFormatting>
  <conditionalFormatting sqref="C435:C457">
    <cfRule type="expression" dxfId="6955" priority="57">
      <formula>$A413="Total"</formula>
    </cfRule>
  </conditionalFormatting>
  <conditionalFormatting sqref="C433:C438 C440:C457">
    <cfRule type="expression" dxfId="6954" priority="56">
      <formula>$A406="Total"</formula>
    </cfRule>
  </conditionalFormatting>
  <conditionalFormatting sqref="C429:C457">
    <cfRule type="expression" dxfId="6953" priority="55">
      <formula>$A413="Total"</formula>
    </cfRule>
  </conditionalFormatting>
  <conditionalFormatting sqref="C429:C457">
    <cfRule type="expression" dxfId="6952" priority="54">
      <formula>$A411="Total"</formula>
    </cfRule>
  </conditionalFormatting>
  <conditionalFormatting sqref="C429:C457">
    <cfRule type="expression" dxfId="6951" priority="53">
      <formula>$A410="Total"</formula>
    </cfRule>
  </conditionalFormatting>
  <conditionalFormatting sqref="C430:C432 C435:C457">
    <cfRule type="expression" dxfId="6950" priority="52">
      <formula>$A409="Total"</formula>
    </cfRule>
  </conditionalFormatting>
  <conditionalFormatting sqref="C436:C439 C441:C457">
    <cfRule type="expression" dxfId="6949" priority="51">
      <formula>$A395="Total"</formula>
    </cfRule>
  </conditionalFormatting>
  <conditionalFormatting sqref="C433:C457">
    <cfRule type="expression" dxfId="6948" priority="50">
      <formula>$A413="Total"</formula>
    </cfRule>
  </conditionalFormatting>
  <conditionalFormatting sqref="C438:C457">
    <cfRule type="expression" dxfId="6947" priority="49">
      <formula>$A413="Total"</formula>
    </cfRule>
  </conditionalFormatting>
  <conditionalFormatting sqref="C435:C437 C439:C457">
    <cfRule type="expression" dxfId="6946" priority="48">
      <formula>$A409="Total"</formula>
    </cfRule>
  </conditionalFormatting>
  <conditionalFormatting sqref="C429:C457">
    <cfRule type="expression" dxfId="6945" priority="47">
      <formula>$A394="Total"</formula>
    </cfRule>
  </conditionalFormatting>
  <conditionalFormatting sqref="C435:C439 C442:C457">
    <cfRule type="expression" dxfId="6944" priority="46">
      <formula>$A406="Total"</formula>
    </cfRule>
  </conditionalFormatting>
  <conditionalFormatting sqref="C430:C457">
    <cfRule type="expression" dxfId="6943" priority="45">
      <formula>$A400="Total"</formula>
    </cfRule>
  </conditionalFormatting>
  <conditionalFormatting sqref="C429:C438 C440:C457">
    <cfRule type="expression" dxfId="6942" priority="44">
      <formula>$A390="Total"</formula>
    </cfRule>
  </conditionalFormatting>
  <conditionalFormatting sqref="C434:C439">
    <cfRule type="expression" dxfId="6941" priority="43">
      <formula>$A406="Total"</formula>
    </cfRule>
  </conditionalFormatting>
  <conditionalFormatting sqref="C433:C435">
    <cfRule type="expression" dxfId="6940" priority="42">
      <formula>$A393="Total"</formula>
    </cfRule>
  </conditionalFormatting>
  <conditionalFormatting sqref="C431:C439">
    <cfRule type="expression" dxfId="6939" priority="41">
      <formula>$A400="Total"</formula>
    </cfRule>
  </conditionalFormatting>
  <conditionalFormatting sqref="C430:C457">
    <cfRule type="expression" dxfId="6938" priority="40">
      <formula>$A413="Total"</formula>
    </cfRule>
  </conditionalFormatting>
  <conditionalFormatting sqref="C434:C439">
    <cfRule type="expression" dxfId="6937" priority="39">
      <formula>$A355="Total"</formula>
    </cfRule>
  </conditionalFormatting>
  <conditionalFormatting sqref="C430:C435 C440:C457">
    <cfRule type="expression" dxfId="6936" priority="38">
      <formula>$A406="Total"</formula>
    </cfRule>
  </conditionalFormatting>
  <conditionalFormatting sqref="C429:C457">
    <cfRule type="expression" dxfId="6935" priority="37">
      <formula>$A393="Total"</formula>
    </cfRule>
  </conditionalFormatting>
  <conditionalFormatting sqref="C430:C457">
    <cfRule type="expression" dxfId="6934" priority="36">
      <formula>$A374="Total"</formula>
    </cfRule>
  </conditionalFormatting>
  <conditionalFormatting sqref="C429:C439">
    <cfRule type="expression" dxfId="6933" priority="35">
      <formula>$A377="Total"</formula>
    </cfRule>
  </conditionalFormatting>
  <conditionalFormatting sqref="C429:C457">
    <cfRule type="expression" dxfId="6932" priority="34">
      <formula>$A428="Total"</formula>
    </cfRule>
  </conditionalFormatting>
  <conditionalFormatting sqref="C429:C457">
    <cfRule type="expression" dxfId="6931" priority="33">
      <formula>$A427="Total"</formula>
    </cfRule>
  </conditionalFormatting>
  <conditionalFormatting sqref="C429:C457">
    <cfRule type="expression" dxfId="6930" priority="32">
      <formula>$A426="Total"</formula>
    </cfRule>
  </conditionalFormatting>
  <conditionalFormatting sqref="C429:C457">
    <cfRule type="expression" dxfId="6929" priority="31">
      <formula>$A405="Total"</formula>
    </cfRule>
  </conditionalFormatting>
  <conditionalFormatting sqref="C429:C457">
    <cfRule type="expression" dxfId="6928" priority="30">
      <formula>$A408="Total"</formula>
    </cfRule>
  </conditionalFormatting>
  <conditionalFormatting sqref="C434 C436:C457">
    <cfRule type="expression" dxfId="6927" priority="29">
      <formula>$A411="Total"</formula>
    </cfRule>
  </conditionalFormatting>
  <conditionalFormatting sqref="C440:C457">
    <cfRule type="expression" dxfId="6926" priority="28">
      <formula>$A365="Total"</formula>
    </cfRule>
  </conditionalFormatting>
  <conditionalFormatting sqref="C429:C457">
    <cfRule type="expression" dxfId="6925" priority="27">
      <formula>$A353="Total"</formula>
    </cfRule>
  </conditionalFormatting>
  <conditionalFormatting sqref="C440:C457">
    <cfRule type="expression" dxfId="6924" priority="26">
      <formula>$A360="Total"</formula>
    </cfRule>
  </conditionalFormatting>
  <conditionalFormatting sqref="C432:C457">
    <cfRule type="expression" dxfId="6923" priority="25">
      <formula>$A354="Total"</formula>
    </cfRule>
  </conditionalFormatting>
  <conditionalFormatting sqref="C431:C457">
    <cfRule type="expression" dxfId="6922" priority="20">
      <formula>$A354="Total"</formula>
    </cfRule>
  </conditionalFormatting>
  <conditionalFormatting sqref="C436:C439">
    <cfRule type="expression" dxfId="6921" priority="24">
      <formula>$A355="Total"</formula>
    </cfRule>
  </conditionalFormatting>
  <conditionalFormatting sqref="C429:C457">
    <cfRule type="expression" dxfId="6920" priority="19">
      <formula>$A428="Total"</formula>
    </cfRule>
  </conditionalFormatting>
  <conditionalFormatting sqref="C429:C457">
    <cfRule type="expression" dxfId="6919" priority="18">
      <formula>$A427="Total"</formula>
    </cfRule>
  </conditionalFormatting>
  <conditionalFormatting sqref="C429:C457">
    <cfRule type="expression" dxfId="6918" priority="17">
      <formula>$A426="Total"</formula>
    </cfRule>
  </conditionalFormatting>
  <conditionalFormatting sqref="C429:C457">
    <cfRule type="expression" dxfId="6917" priority="16">
      <formula>$A425="Total"</formula>
    </cfRule>
  </conditionalFormatting>
  <conditionalFormatting sqref="C441:C457">
    <cfRule type="expression" dxfId="6916" priority="15">
      <formula>$A388="Total"</formula>
    </cfRule>
  </conditionalFormatting>
  <conditionalFormatting sqref="C429:C457">
    <cfRule type="expression" dxfId="6915" priority="14">
      <formula>$A373="Total"</formula>
    </cfRule>
  </conditionalFormatting>
  <conditionalFormatting sqref="C443">
    <cfRule type="expression" dxfId="6914" priority="12">
      <formula>#REF!="Total"</formula>
    </cfRule>
  </conditionalFormatting>
  <conditionalFormatting sqref="C433">
    <cfRule type="expression" dxfId="6913" priority="172">
      <formula>#REF!="Total"</formula>
    </cfRule>
  </conditionalFormatting>
  <conditionalFormatting sqref="C436:C437">
    <cfRule type="expression" dxfId="6912" priority="173">
      <formula>#REF!="Total"</formula>
    </cfRule>
  </conditionalFormatting>
  <conditionalFormatting sqref="C432">
    <cfRule type="expression" dxfId="6911" priority="174">
      <formula>#REF!="Total"</formula>
    </cfRule>
  </conditionalFormatting>
  <conditionalFormatting sqref="C435:C436">
    <cfRule type="expression" dxfId="6910" priority="175">
      <formula>#REF!="Total"</formula>
    </cfRule>
  </conditionalFormatting>
  <conditionalFormatting sqref="C431">
    <cfRule type="expression" dxfId="6909" priority="176">
      <formula>#REF!="Total"</formula>
    </cfRule>
  </conditionalFormatting>
  <conditionalFormatting sqref="C439:C440">
    <cfRule type="expression" dxfId="6908" priority="177">
      <formula>#REF!="Total"</formula>
    </cfRule>
  </conditionalFormatting>
  <conditionalFormatting sqref="C429">
    <cfRule type="expression" dxfId="6907" priority="178">
      <formula>#REF!="Total"</formula>
    </cfRule>
  </conditionalFormatting>
  <conditionalFormatting sqref="C439">
    <cfRule type="expression" dxfId="6906" priority="179">
      <formula>#REF!="Total"</formula>
    </cfRule>
  </conditionalFormatting>
  <conditionalFormatting sqref="C435">
    <cfRule type="expression" dxfId="6905" priority="180">
      <formula>#REF!="Total"</formula>
    </cfRule>
  </conditionalFormatting>
  <conditionalFormatting sqref="C440">
    <cfRule type="expression" dxfId="6904" priority="181">
      <formula>#REF!="Total"</formula>
    </cfRule>
  </conditionalFormatting>
  <conditionalFormatting sqref="C432:C439">
    <cfRule type="expression" dxfId="6903" priority="182">
      <formula>#REF!="Total"</formula>
    </cfRule>
  </conditionalFormatting>
  <conditionalFormatting sqref="C440:C441">
    <cfRule type="expression" dxfId="6902" priority="183">
      <formula>#REF!="Total"</formula>
    </cfRule>
  </conditionalFormatting>
  <conditionalFormatting sqref="C440:C457">
    <cfRule type="expression" dxfId="6901" priority="184">
      <formula>#REF!="Total"</formula>
    </cfRule>
  </conditionalFormatting>
  <conditionalFormatting sqref="C429:C442">
    <cfRule type="expression" dxfId="6900" priority="185">
      <formula>#REF!="Total"</formula>
    </cfRule>
  </conditionalFormatting>
  <conditionalFormatting sqref="C437">
    <cfRule type="expression" dxfId="6899" priority="186">
      <formula>#REF!="Total"</formula>
    </cfRule>
  </conditionalFormatting>
  <conditionalFormatting sqref="C435:C439">
    <cfRule type="expression" dxfId="6898" priority="187">
      <formula>#REF!="Total"</formula>
    </cfRule>
  </conditionalFormatting>
  <conditionalFormatting sqref="C440:C457">
    <cfRule type="expression" dxfId="6897" priority="188">
      <formula>#REF!="Total"</formula>
    </cfRule>
  </conditionalFormatting>
  <conditionalFormatting sqref="C433:C457">
    <cfRule type="expression" dxfId="6896" priority="189">
      <formula>#REF!="Total"</formula>
    </cfRule>
  </conditionalFormatting>
  <conditionalFormatting sqref="C442">
    <cfRule type="expression" dxfId="6895" priority="190">
      <formula>$A444="Total"</formula>
    </cfRule>
  </conditionalFormatting>
  <conditionalFormatting sqref="C444:C456">
    <cfRule type="expression" dxfId="6894" priority="4">
      <formula>#REF!="Total"</formula>
    </cfRule>
  </conditionalFormatting>
  <conditionalFormatting sqref="C444:C456">
    <cfRule type="expression" dxfId="6893" priority="5">
      <formula>$A446="Total"</formula>
    </cfRule>
  </conditionalFormatting>
  <conditionalFormatting sqref="C457">
    <cfRule type="expression" dxfId="6892" priority="3">
      <formula>#REF!="Total"</formula>
    </cfRule>
  </conditionalFormatting>
  <conditionalFormatting sqref="C457">
    <cfRule type="expression" dxfId="6891" priority="2">
      <formula>#REF!="Total"</formula>
    </cfRule>
  </conditionalFormatting>
  <conditionalFormatting sqref="C457">
    <cfRule type="expression" dxfId="6890" priority="1">
      <formula>#REF!="Total"</formula>
    </cfRule>
  </conditionalFormatting>
  <hyperlinks>
    <hyperlink ref="A1" location="Index!A1" display="Index" xr:uid="{2177E9A6-7C6C-47FA-9761-205E3C8E3BE3}"/>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B037-90E1-4CF6-9A6E-F7E9248C7A7B}">
  <dimension ref="A1:N1028"/>
  <sheetViews>
    <sheetView workbookViewId="0">
      <selection activeCell="B1" sqref="B1:E1"/>
    </sheetView>
  </sheetViews>
  <sheetFormatPr defaultRowHeight="12.75"/>
  <cols>
    <col min="1" max="1" width="5.42578125" style="12" bestFit="1" customWidth="1"/>
    <col min="2" max="2" width="88.28515625" style="12" customWidth="1"/>
    <col min="3" max="3" width="25.7109375" style="15" customWidth="1"/>
    <col min="4" max="4" width="25.7109375" style="12" customWidth="1"/>
    <col min="5" max="5" width="14" style="12" bestFit="1" customWidth="1"/>
    <col min="6" max="6" width="14.7109375" style="16" customWidth="1"/>
    <col min="7" max="7" width="18.140625" style="16" bestFit="1" customWidth="1"/>
    <col min="8" max="8" width="9.140625" style="16" bestFit="1" customWidth="1"/>
    <col min="9" max="9" width="1.7109375" style="12" bestFit="1" customWidth="1"/>
    <col min="10" max="10" width="9.140625" style="12"/>
    <col min="11" max="11" width="9.5703125" style="12" bestFit="1" customWidth="1"/>
    <col min="12"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265" width="1.7109375" style="12" bestFit="1" customWidth="1"/>
    <col min="266"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521" width="1.7109375" style="12" bestFit="1" customWidth="1"/>
    <col min="522"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777" width="1.7109375" style="12" bestFit="1" customWidth="1"/>
    <col min="778"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033" width="1.7109375" style="12" bestFit="1" customWidth="1"/>
    <col min="1034"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289" width="1.7109375" style="12" bestFit="1" customWidth="1"/>
    <col min="1290"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545" width="1.7109375" style="12" bestFit="1" customWidth="1"/>
    <col min="1546"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1801" width="1.7109375" style="12" bestFit="1" customWidth="1"/>
    <col min="1802"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057" width="1.7109375" style="12" bestFit="1" customWidth="1"/>
    <col min="2058"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313" width="1.7109375" style="12" bestFit="1" customWidth="1"/>
    <col min="2314"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569" width="1.7109375" style="12" bestFit="1" customWidth="1"/>
    <col min="2570"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2825" width="1.7109375" style="12" bestFit="1" customWidth="1"/>
    <col min="2826"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081" width="1.7109375" style="12" bestFit="1" customWidth="1"/>
    <col min="3082"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337" width="1.7109375" style="12" bestFit="1" customWidth="1"/>
    <col min="3338"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593" width="1.7109375" style="12" bestFit="1" customWidth="1"/>
    <col min="3594"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3849" width="1.7109375" style="12" bestFit="1" customWidth="1"/>
    <col min="3850"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105" width="1.7109375" style="12" bestFit="1" customWidth="1"/>
    <col min="4106"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361" width="1.7109375" style="12" bestFit="1" customWidth="1"/>
    <col min="4362"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617" width="1.7109375" style="12" bestFit="1" customWidth="1"/>
    <col min="4618"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4873" width="1.7109375" style="12" bestFit="1" customWidth="1"/>
    <col min="4874"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129" width="1.7109375" style="12" bestFit="1" customWidth="1"/>
    <col min="5130"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385" width="1.7109375" style="12" bestFit="1" customWidth="1"/>
    <col min="5386"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641" width="1.7109375" style="12" bestFit="1" customWidth="1"/>
    <col min="5642"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5897" width="1.7109375" style="12" bestFit="1" customWidth="1"/>
    <col min="5898"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153" width="1.7109375" style="12" bestFit="1" customWidth="1"/>
    <col min="6154"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409" width="1.7109375" style="12" bestFit="1" customWidth="1"/>
    <col min="6410"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665" width="1.7109375" style="12" bestFit="1" customWidth="1"/>
    <col min="6666"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6921" width="1.7109375" style="12" bestFit="1" customWidth="1"/>
    <col min="6922"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177" width="1.7109375" style="12" bestFit="1" customWidth="1"/>
    <col min="7178"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433" width="1.7109375" style="12" bestFit="1" customWidth="1"/>
    <col min="7434"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689" width="1.7109375" style="12" bestFit="1" customWidth="1"/>
    <col min="7690"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7945" width="1.7109375" style="12" bestFit="1" customWidth="1"/>
    <col min="7946"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201" width="1.7109375" style="12" bestFit="1" customWidth="1"/>
    <col min="8202"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457" width="1.7109375" style="12" bestFit="1" customWidth="1"/>
    <col min="8458"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713" width="1.7109375" style="12" bestFit="1" customWidth="1"/>
    <col min="8714"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8969" width="1.7109375" style="12" bestFit="1" customWidth="1"/>
    <col min="8970"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225" width="1.7109375" style="12" bestFit="1" customWidth="1"/>
    <col min="9226"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481" width="1.7109375" style="12" bestFit="1" customWidth="1"/>
    <col min="9482"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737" width="1.7109375" style="12" bestFit="1" customWidth="1"/>
    <col min="9738"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9993" width="1.7109375" style="12" bestFit="1" customWidth="1"/>
    <col min="9994"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249" width="1.7109375" style="12" bestFit="1" customWidth="1"/>
    <col min="10250"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505" width="1.7109375" style="12" bestFit="1" customWidth="1"/>
    <col min="10506"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0761" width="1.7109375" style="12" bestFit="1" customWidth="1"/>
    <col min="10762"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017" width="1.7109375" style="12" bestFit="1" customWidth="1"/>
    <col min="11018"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273" width="1.7109375" style="12" bestFit="1" customWidth="1"/>
    <col min="11274"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529" width="1.7109375" style="12" bestFit="1" customWidth="1"/>
    <col min="11530"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1785" width="1.7109375" style="12" bestFit="1" customWidth="1"/>
    <col min="11786"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041" width="1.7109375" style="12" bestFit="1" customWidth="1"/>
    <col min="12042"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297" width="1.7109375" style="12" bestFit="1" customWidth="1"/>
    <col min="12298"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553" width="1.7109375" style="12" bestFit="1" customWidth="1"/>
    <col min="12554"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2809" width="1.7109375" style="12" bestFit="1" customWidth="1"/>
    <col min="12810"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065" width="1.7109375" style="12" bestFit="1" customWidth="1"/>
    <col min="13066"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321" width="1.7109375" style="12" bestFit="1" customWidth="1"/>
    <col min="13322"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577" width="1.7109375" style="12" bestFit="1" customWidth="1"/>
    <col min="13578"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3833" width="1.7109375" style="12" bestFit="1" customWidth="1"/>
    <col min="13834"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089" width="1.7109375" style="12" bestFit="1" customWidth="1"/>
    <col min="14090"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345" width="1.7109375" style="12" bestFit="1" customWidth="1"/>
    <col min="14346"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601" width="1.7109375" style="12" bestFit="1" customWidth="1"/>
    <col min="14602"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4857" width="1.7109375" style="12" bestFit="1" customWidth="1"/>
    <col min="14858"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113" width="1.7109375" style="12" bestFit="1" customWidth="1"/>
    <col min="15114"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369" width="1.7109375" style="12" bestFit="1" customWidth="1"/>
    <col min="15370"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625" width="1.7109375" style="12" bestFit="1" customWidth="1"/>
    <col min="15626"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5881" width="1.7109375" style="12" bestFit="1" customWidth="1"/>
    <col min="15882"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137" width="1.7109375" style="12" bestFit="1" customWidth="1"/>
    <col min="16138" max="16384" width="9.140625" style="12"/>
  </cols>
  <sheetData>
    <row r="1" spans="1:9">
      <c r="A1" s="3" t="s">
        <v>0</v>
      </c>
      <c r="B1" s="420" t="s">
        <v>71</v>
      </c>
      <c r="C1" s="420"/>
      <c r="D1" s="420"/>
      <c r="E1" s="420"/>
      <c r="F1" s="4"/>
      <c r="G1" s="4"/>
      <c r="H1" s="4"/>
    </row>
    <row r="2" spans="1:9" ht="13.5" thickBot="1">
      <c r="A2" s="1"/>
      <c r="B2" s="1"/>
      <c r="C2" s="5"/>
      <c r="D2" s="1"/>
      <c r="E2" s="1"/>
      <c r="F2" s="4"/>
      <c r="G2" s="4"/>
      <c r="H2" s="4"/>
    </row>
    <row r="3" spans="1:9" s="13" customFormat="1" ht="15">
      <c r="B3" s="48" t="s">
        <v>3945</v>
      </c>
      <c r="C3" s="421"/>
      <c r="D3" s="424"/>
      <c r="F3" s="18"/>
      <c r="G3" s="18"/>
      <c r="H3" s="18"/>
      <c r="I3" s="211"/>
    </row>
    <row r="4" spans="1:9" s="13" customFormat="1" ht="15">
      <c r="B4" s="49" t="s">
        <v>3946</v>
      </c>
      <c r="C4" s="422"/>
      <c r="D4" s="425"/>
      <c r="F4" s="18"/>
      <c r="G4" s="18"/>
      <c r="H4" s="18"/>
      <c r="I4" s="211"/>
    </row>
    <row r="5" spans="1:9" s="13" customFormat="1" ht="15">
      <c r="B5" s="49" t="s">
        <v>1556</v>
      </c>
      <c r="C5" s="422"/>
      <c r="D5" s="425"/>
      <c r="F5" s="18"/>
      <c r="G5" s="18"/>
      <c r="H5" s="18"/>
      <c r="I5" s="211"/>
    </row>
    <row r="6" spans="1:9" s="13" customFormat="1" ht="15">
      <c r="B6" s="49" t="s">
        <v>3947</v>
      </c>
      <c r="C6" s="422"/>
      <c r="D6" s="425"/>
      <c r="F6" s="18"/>
      <c r="G6" s="18"/>
      <c r="H6" s="18"/>
      <c r="I6" s="211"/>
    </row>
    <row r="7" spans="1:9" s="13" customFormat="1" ht="30.75" thickBot="1">
      <c r="B7" s="50" t="s">
        <v>3948</v>
      </c>
      <c r="C7" s="423"/>
      <c r="D7" s="426"/>
      <c r="F7" s="18"/>
      <c r="G7" s="18"/>
      <c r="H7" s="18"/>
      <c r="I7" s="211"/>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1025750</v>
      </c>
      <c r="G16" s="16">
        <v>8841.9699999999993</v>
      </c>
      <c r="H16" s="16">
        <v>6.38</v>
      </c>
    </row>
    <row r="17" spans="2:8">
      <c r="B17" s="12" t="s">
        <v>1078</v>
      </c>
      <c r="C17" s="200" t="s">
        <v>127</v>
      </c>
      <c r="D17" s="12" t="s">
        <v>128</v>
      </c>
      <c r="E17" s="12" t="s">
        <v>130</v>
      </c>
      <c r="F17" s="16">
        <v>462200</v>
      </c>
      <c r="G17" s="16">
        <v>6569.48</v>
      </c>
      <c r="H17" s="16">
        <v>4.74</v>
      </c>
    </row>
    <row r="18" spans="2:8">
      <c r="B18" s="12" t="s">
        <v>1116</v>
      </c>
      <c r="C18" s="200" t="s">
        <v>127</v>
      </c>
      <c r="D18" s="12" t="s">
        <v>131</v>
      </c>
      <c r="E18" s="12" t="s">
        <v>132</v>
      </c>
      <c r="F18" s="16">
        <v>217641</v>
      </c>
      <c r="G18" s="16">
        <v>5174.96</v>
      </c>
      <c r="H18" s="16">
        <v>3.74</v>
      </c>
    </row>
    <row r="19" spans="2:8">
      <c r="B19" s="12" t="s">
        <v>1067</v>
      </c>
      <c r="C19" s="200" t="s">
        <v>127</v>
      </c>
      <c r="D19" s="12" t="s">
        <v>141</v>
      </c>
      <c r="E19" s="12" t="s">
        <v>142</v>
      </c>
      <c r="F19" s="16">
        <v>226100</v>
      </c>
      <c r="G19" s="16">
        <v>5172.6000000000004</v>
      </c>
      <c r="H19" s="16">
        <v>3.73</v>
      </c>
    </row>
    <row r="20" spans="2:8">
      <c r="B20" s="12" t="s">
        <v>278</v>
      </c>
      <c r="C20" s="200" t="s">
        <v>127</v>
      </c>
      <c r="D20" s="12" t="s">
        <v>128</v>
      </c>
      <c r="E20" s="12" t="s">
        <v>279</v>
      </c>
      <c r="F20" s="16">
        <v>807000</v>
      </c>
      <c r="G20" s="16">
        <v>4281.9399999999996</v>
      </c>
      <c r="H20" s="16">
        <v>3.09</v>
      </c>
    </row>
    <row r="21" spans="2:8">
      <c r="B21" s="12" t="s">
        <v>1315</v>
      </c>
      <c r="C21" s="200" t="s">
        <v>127</v>
      </c>
      <c r="D21" s="12" t="s">
        <v>148</v>
      </c>
      <c r="E21" s="12" t="s">
        <v>149</v>
      </c>
      <c r="F21" s="16">
        <v>512176</v>
      </c>
      <c r="G21" s="16">
        <v>4096.8999999999996</v>
      </c>
      <c r="H21" s="16">
        <v>2.96</v>
      </c>
    </row>
    <row r="22" spans="2:8">
      <c r="B22" s="12" t="s">
        <v>1113</v>
      </c>
      <c r="C22" s="200" t="s">
        <v>127</v>
      </c>
      <c r="D22" s="12" t="s">
        <v>133</v>
      </c>
      <c r="E22" s="12" t="s">
        <v>134</v>
      </c>
      <c r="F22" s="16">
        <v>243000</v>
      </c>
      <c r="G22" s="16">
        <v>3434.68</v>
      </c>
      <c r="H22" s="16">
        <v>2.48</v>
      </c>
    </row>
    <row r="23" spans="2:8">
      <c r="B23" s="12" t="s">
        <v>1154</v>
      </c>
      <c r="C23" s="200" t="s">
        <v>127</v>
      </c>
      <c r="D23" s="12" t="s">
        <v>152</v>
      </c>
      <c r="E23" s="12" t="s">
        <v>153</v>
      </c>
      <c r="F23" s="16">
        <v>185261</v>
      </c>
      <c r="G23" s="16">
        <v>3423.07</v>
      </c>
      <c r="H23" s="16">
        <v>2.4700000000000002</v>
      </c>
    </row>
    <row r="24" spans="2:8">
      <c r="B24" s="12" t="s">
        <v>1126</v>
      </c>
      <c r="C24" s="200" t="s">
        <v>127</v>
      </c>
      <c r="D24" s="12" t="s">
        <v>133</v>
      </c>
      <c r="E24" s="12" t="s">
        <v>135</v>
      </c>
      <c r="F24" s="16">
        <v>113788</v>
      </c>
      <c r="G24" s="16">
        <v>3418.82</v>
      </c>
      <c r="H24" s="16">
        <v>2.4700000000000002</v>
      </c>
    </row>
    <row r="25" spans="2:8">
      <c r="B25" s="12" t="s">
        <v>1079</v>
      </c>
      <c r="C25" s="200" t="s">
        <v>127</v>
      </c>
      <c r="D25" s="12" t="s">
        <v>128</v>
      </c>
      <c r="E25" s="12" t="s">
        <v>143</v>
      </c>
      <c r="F25" s="16">
        <v>359300</v>
      </c>
      <c r="G25" s="16">
        <v>2634.39</v>
      </c>
      <c r="H25" s="16">
        <v>1.9</v>
      </c>
    </row>
    <row r="26" spans="2:8">
      <c r="B26" s="12" t="s">
        <v>489</v>
      </c>
      <c r="C26" s="200" t="s">
        <v>127</v>
      </c>
      <c r="D26" s="12" t="s">
        <v>128</v>
      </c>
      <c r="E26" s="12" t="s">
        <v>490</v>
      </c>
      <c r="F26" s="16">
        <v>1540000</v>
      </c>
      <c r="G26" s="16">
        <v>2038.96</v>
      </c>
      <c r="H26" s="16">
        <v>1.47</v>
      </c>
    </row>
    <row r="27" spans="2:8">
      <c r="B27" s="12" t="s">
        <v>254</v>
      </c>
      <c r="C27" s="200" t="s">
        <v>127</v>
      </c>
      <c r="D27" s="12" t="s">
        <v>242</v>
      </c>
      <c r="E27" s="12" t="s">
        <v>255</v>
      </c>
      <c r="F27" s="16">
        <v>2858100</v>
      </c>
      <c r="G27" s="16">
        <v>1770.59</v>
      </c>
      <c r="H27" s="16">
        <v>1.28</v>
      </c>
    </row>
    <row r="28" spans="2:8">
      <c r="B28" s="12" t="s">
        <v>1153</v>
      </c>
      <c r="C28" s="200" t="s">
        <v>127</v>
      </c>
      <c r="D28" s="12" t="s">
        <v>371</v>
      </c>
      <c r="E28" s="12" t="s">
        <v>372</v>
      </c>
      <c r="F28" s="16">
        <v>452425</v>
      </c>
      <c r="G28" s="16">
        <v>1766.95</v>
      </c>
      <c r="H28" s="16">
        <v>1.28</v>
      </c>
    </row>
    <row r="29" spans="2:8">
      <c r="B29" s="12" t="s">
        <v>1100</v>
      </c>
      <c r="C29" s="200" t="s">
        <v>127</v>
      </c>
      <c r="D29" s="12" t="s">
        <v>164</v>
      </c>
      <c r="E29" s="12" t="s">
        <v>179</v>
      </c>
      <c r="F29" s="16">
        <v>26900</v>
      </c>
      <c r="G29" s="16">
        <v>1682.62</v>
      </c>
      <c r="H29" s="16">
        <v>1.21</v>
      </c>
    </row>
    <row r="30" spans="2:8">
      <c r="B30" s="12" t="s">
        <v>1056</v>
      </c>
      <c r="C30" s="200" t="s">
        <v>127</v>
      </c>
      <c r="D30" s="12" t="s">
        <v>133</v>
      </c>
      <c r="E30" s="12" t="s">
        <v>286</v>
      </c>
      <c r="F30" s="16">
        <v>175500</v>
      </c>
      <c r="G30" s="16">
        <v>1636.27</v>
      </c>
      <c r="H30" s="16">
        <v>1.18</v>
      </c>
    </row>
    <row r="31" spans="2:8">
      <c r="B31" s="12" t="s">
        <v>1049</v>
      </c>
      <c r="C31" s="200" t="s">
        <v>127</v>
      </c>
      <c r="D31" s="12" t="s">
        <v>193</v>
      </c>
      <c r="E31" s="12" t="s">
        <v>283</v>
      </c>
      <c r="F31" s="16">
        <v>18100</v>
      </c>
      <c r="G31" s="16">
        <v>1597.9</v>
      </c>
      <c r="H31" s="16">
        <v>1.1499999999999999</v>
      </c>
    </row>
    <row r="32" spans="2:8">
      <c r="B32" s="12" t="s">
        <v>1063</v>
      </c>
      <c r="C32" s="200" t="s">
        <v>127</v>
      </c>
      <c r="D32" s="12" t="s">
        <v>224</v>
      </c>
      <c r="E32" s="12" t="s">
        <v>476</v>
      </c>
      <c r="F32" s="16">
        <v>35949</v>
      </c>
      <c r="G32" s="16">
        <v>1575.79</v>
      </c>
      <c r="H32" s="16">
        <v>1.1399999999999999</v>
      </c>
    </row>
    <row r="33" spans="2:8">
      <c r="B33" s="12" t="s">
        <v>1319</v>
      </c>
      <c r="C33" s="200" t="s">
        <v>127</v>
      </c>
      <c r="D33" s="12" t="s">
        <v>266</v>
      </c>
      <c r="E33" s="12" t="s">
        <v>291</v>
      </c>
      <c r="F33" s="16">
        <v>718666</v>
      </c>
      <c r="G33" s="16">
        <v>1525.01</v>
      </c>
      <c r="H33" s="16">
        <v>1.1000000000000001</v>
      </c>
    </row>
    <row r="34" spans="2:8">
      <c r="B34" s="12" t="s">
        <v>1370</v>
      </c>
      <c r="C34" s="200" t="s">
        <v>127</v>
      </c>
      <c r="D34" s="12" t="s">
        <v>313</v>
      </c>
      <c r="E34" s="12" t="s">
        <v>493</v>
      </c>
      <c r="F34" s="16">
        <v>296000</v>
      </c>
      <c r="G34" s="16">
        <v>1505.75</v>
      </c>
      <c r="H34" s="16">
        <v>1.0900000000000001</v>
      </c>
    </row>
    <row r="35" spans="2:8">
      <c r="B35" s="12" t="s">
        <v>1096</v>
      </c>
      <c r="C35" s="200" t="s">
        <v>127</v>
      </c>
      <c r="D35" s="12" t="s">
        <v>313</v>
      </c>
      <c r="E35" s="12" t="s">
        <v>494</v>
      </c>
      <c r="F35" s="16">
        <v>417000</v>
      </c>
      <c r="G35" s="16">
        <v>1487.44</v>
      </c>
      <c r="H35" s="16">
        <v>1.07</v>
      </c>
    </row>
    <row r="36" spans="2:8">
      <c r="B36" s="12" t="s">
        <v>1172</v>
      </c>
      <c r="C36" s="200" t="s">
        <v>127</v>
      </c>
      <c r="D36" s="12" t="s">
        <v>136</v>
      </c>
      <c r="E36" s="12" t="s">
        <v>137</v>
      </c>
      <c r="F36" s="16">
        <v>445000</v>
      </c>
      <c r="G36" s="16">
        <v>1478.29</v>
      </c>
      <c r="H36" s="16">
        <v>1.07</v>
      </c>
    </row>
    <row r="37" spans="2:8">
      <c r="B37" s="12" t="s">
        <v>1142</v>
      </c>
      <c r="C37" s="200" t="s">
        <v>127</v>
      </c>
      <c r="D37" s="12" t="s">
        <v>162</v>
      </c>
      <c r="E37" s="12" t="s">
        <v>285</v>
      </c>
      <c r="F37" s="16">
        <v>155000</v>
      </c>
      <c r="G37" s="16">
        <v>1470.41</v>
      </c>
      <c r="H37" s="16">
        <v>1.06</v>
      </c>
    </row>
    <row r="38" spans="2:8">
      <c r="B38" s="12" t="s">
        <v>1171</v>
      </c>
      <c r="C38" s="200" t="s">
        <v>127</v>
      </c>
      <c r="D38" s="12" t="s">
        <v>193</v>
      </c>
      <c r="E38" s="12" t="s">
        <v>282</v>
      </c>
      <c r="F38" s="16">
        <v>110000</v>
      </c>
      <c r="G38" s="16">
        <v>1395.02</v>
      </c>
      <c r="H38" s="16">
        <v>1.01</v>
      </c>
    </row>
    <row r="39" spans="2:8">
      <c r="B39" s="12" t="s">
        <v>1075</v>
      </c>
      <c r="C39" s="200" t="s">
        <v>127</v>
      </c>
      <c r="D39" s="12" t="s">
        <v>266</v>
      </c>
      <c r="E39" s="12" t="s">
        <v>290</v>
      </c>
      <c r="F39" s="16">
        <v>815000</v>
      </c>
      <c r="G39" s="16">
        <v>1301.1500000000001</v>
      </c>
      <c r="H39" s="16">
        <v>0.94</v>
      </c>
    </row>
    <row r="40" spans="2:8">
      <c r="B40" s="12" t="s">
        <v>1328</v>
      </c>
      <c r="C40" s="200" t="s">
        <v>127</v>
      </c>
      <c r="D40" s="12" t="s">
        <v>139</v>
      </c>
      <c r="E40" s="12" t="s">
        <v>495</v>
      </c>
      <c r="F40" s="16">
        <v>308000</v>
      </c>
      <c r="G40" s="16">
        <v>1268.6500000000001</v>
      </c>
      <c r="H40" s="16">
        <v>0.92</v>
      </c>
    </row>
    <row r="41" spans="2:8">
      <c r="B41" s="12" t="s">
        <v>1055</v>
      </c>
      <c r="C41" s="200" t="s">
        <v>127</v>
      </c>
      <c r="D41" s="12" t="s">
        <v>164</v>
      </c>
      <c r="E41" s="12" t="s">
        <v>165</v>
      </c>
      <c r="F41" s="16">
        <v>50900</v>
      </c>
      <c r="G41" s="16">
        <v>1229.57</v>
      </c>
      <c r="H41" s="16">
        <v>0.89</v>
      </c>
    </row>
    <row r="42" spans="2:8">
      <c r="B42" s="12" t="s">
        <v>1320</v>
      </c>
      <c r="C42" s="200" t="s">
        <v>127</v>
      </c>
      <c r="D42" s="12" t="s">
        <v>162</v>
      </c>
      <c r="E42" s="12" t="s">
        <v>469</v>
      </c>
      <c r="F42" s="16">
        <v>109000</v>
      </c>
      <c r="G42" s="16">
        <v>1215.3</v>
      </c>
      <c r="H42" s="16">
        <v>0.88</v>
      </c>
    </row>
    <row r="43" spans="2:8">
      <c r="B43" s="12" t="s">
        <v>1371</v>
      </c>
      <c r="C43" s="200" t="s">
        <v>127</v>
      </c>
      <c r="D43" s="12" t="s">
        <v>154</v>
      </c>
      <c r="E43" s="12" t="s">
        <v>155</v>
      </c>
      <c r="F43" s="16">
        <v>55371</v>
      </c>
      <c r="G43" s="16">
        <v>1201.27</v>
      </c>
      <c r="H43" s="16">
        <v>0.87</v>
      </c>
    </row>
    <row r="44" spans="2:8">
      <c r="B44" s="12" t="s">
        <v>1084</v>
      </c>
      <c r="C44" s="200" t="s">
        <v>127</v>
      </c>
      <c r="D44" s="12" t="s">
        <v>150</v>
      </c>
      <c r="E44" s="12" t="s">
        <v>496</v>
      </c>
      <c r="F44" s="16">
        <v>98250</v>
      </c>
      <c r="G44" s="16">
        <v>1174.92</v>
      </c>
      <c r="H44" s="16">
        <v>0.85</v>
      </c>
    </row>
    <row r="45" spans="2:8">
      <c r="B45" s="12" t="s">
        <v>1089</v>
      </c>
      <c r="C45" s="200" t="s">
        <v>127</v>
      </c>
      <c r="D45" s="12" t="s">
        <v>128</v>
      </c>
      <c r="E45" s="12" t="s">
        <v>429</v>
      </c>
      <c r="F45" s="16">
        <v>846583</v>
      </c>
      <c r="G45" s="16">
        <v>962.99</v>
      </c>
      <c r="H45" s="16">
        <v>0.7</v>
      </c>
    </row>
    <row r="46" spans="2:8">
      <c r="B46" s="12" t="s">
        <v>1130</v>
      </c>
      <c r="C46" s="200" t="s">
        <v>127</v>
      </c>
      <c r="D46" s="12" t="s">
        <v>128</v>
      </c>
      <c r="E46" s="12" t="s">
        <v>411</v>
      </c>
      <c r="F46" s="16">
        <v>800000</v>
      </c>
      <c r="G46" s="16">
        <v>950</v>
      </c>
      <c r="H46" s="16">
        <v>0.69</v>
      </c>
    </row>
    <row r="47" spans="2:8">
      <c r="B47" s="12" t="s">
        <v>1131</v>
      </c>
      <c r="C47" s="200" t="s">
        <v>127</v>
      </c>
      <c r="D47" s="12" t="s">
        <v>287</v>
      </c>
      <c r="E47" s="12" t="s">
        <v>468</v>
      </c>
      <c r="F47" s="16">
        <v>149850</v>
      </c>
      <c r="G47" s="16">
        <v>946.53</v>
      </c>
      <c r="H47" s="16">
        <v>0.68</v>
      </c>
    </row>
    <row r="48" spans="2:8">
      <c r="B48" s="12" t="s">
        <v>1047</v>
      </c>
      <c r="C48" s="200" t="s">
        <v>127</v>
      </c>
      <c r="D48" s="12" t="s">
        <v>164</v>
      </c>
      <c r="E48" s="12" t="s">
        <v>303</v>
      </c>
      <c r="F48" s="16">
        <v>180000</v>
      </c>
      <c r="G48" s="16">
        <v>928.08</v>
      </c>
      <c r="H48" s="16">
        <v>0.67</v>
      </c>
    </row>
    <row r="49" spans="2:8">
      <c r="B49" s="12" t="s">
        <v>1323</v>
      </c>
      <c r="C49" s="200" t="s">
        <v>127</v>
      </c>
      <c r="D49" s="12" t="s">
        <v>187</v>
      </c>
      <c r="E49" s="12" t="s">
        <v>311</v>
      </c>
      <c r="F49" s="16">
        <v>176000</v>
      </c>
      <c r="G49" s="16">
        <v>925.67</v>
      </c>
      <c r="H49" s="16">
        <v>0.67</v>
      </c>
    </row>
    <row r="50" spans="2:8">
      <c r="B50" s="12" t="s">
        <v>200</v>
      </c>
      <c r="C50" s="200" t="s">
        <v>127</v>
      </c>
      <c r="D50" s="12" t="s">
        <v>201</v>
      </c>
      <c r="E50" s="12" t="s">
        <v>202</v>
      </c>
      <c r="F50" s="16">
        <v>171462</v>
      </c>
      <c r="G50" s="16">
        <v>911.32</v>
      </c>
      <c r="H50" s="16">
        <v>0.66</v>
      </c>
    </row>
    <row r="51" spans="2:8">
      <c r="B51" s="12" t="s">
        <v>1321</v>
      </c>
      <c r="C51" s="200" t="s">
        <v>127</v>
      </c>
      <c r="D51" s="12" t="s">
        <v>154</v>
      </c>
      <c r="E51" s="12" t="s">
        <v>497</v>
      </c>
      <c r="F51" s="16">
        <v>193000</v>
      </c>
      <c r="G51" s="16">
        <v>868.02</v>
      </c>
      <c r="H51" s="16">
        <v>0.63</v>
      </c>
    </row>
    <row r="52" spans="2:8">
      <c r="B52" s="12" t="s">
        <v>1317</v>
      </c>
      <c r="C52" s="200" t="s">
        <v>127</v>
      </c>
      <c r="D52" s="12" t="s">
        <v>133</v>
      </c>
      <c r="E52" s="12" t="s">
        <v>294</v>
      </c>
      <c r="F52" s="16">
        <v>86000</v>
      </c>
      <c r="G52" s="16">
        <v>867.4</v>
      </c>
      <c r="H52" s="16">
        <v>0.63</v>
      </c>
    </row>
    <row r="53" spans="2:8">
      <c r="B53" s="12" t="s">
        <v>1087</v>
      </c>
      <c r="C53" s="200" t="s">
        <v>127</v>
      </c>
      <c r="D53" s="12" t="s">
        <v>187</v>
      </c>
      <c r="E53" s="12" t="s">
        <v>188</v>
      </c>
      <c r="F53" s="16">
        <v>70000</v>
      </c>
      <c r="G53" s="16">
        <v>805.81</v>
      </c>
      <c r="H53" s="16">
        <v>0.57999999999999996</v>
      </c>
    </row>
    <row r="54" spans="2:8">
      <c r="B54" s="12" t="s">
        <v>1127</v>
      </c>
      <c r="C54" s="200" t="s">
        <v>127</v>
      </c>
      <c r="D54" s="12" t="s">
        <v>242</v>
      </c>
      <c r="E54" s="12" t="s">
        <v>375</v>
      </c>
      <c r="F54" s="16">
        <v>26200</v>
      </c>
      <c r="G54" s="16">
        <v>785.57</v>
      </c>
      <c r="H54" s="16">
        <v>0.56999999999999995</v>
      </c>
    </row>
    <row r="55" spans="2:8">
      <c r="B55" s="12" t="s">
        <v>1372</v>
      </c>
      <c r="C55" s="200" t="s">
        <v>127</v>
      </c>
      <c r="D55" s="12" t="s">
        <v>150</v>
      </c>
      <c r="E55" s="12" t="s">
        <v>498</v>
      </c>
      <c r="F55" s="16">
        <v>111600</v>
      </c>
      <c r="G55" s="16">
        <v>776.18</v>
      </c>
      <c r="H55" s="16">
        <v>0.56000000000000005</v>
      </c>
    </row>
    <row r="56" spans="2:8">
      <c r="B56" s="12" t="s">
        <v>1146</v>
      </c>
      <c r="C56" s="200" t="s">
        <v>127</v>
      </c>
      <c r="D56" s="12" t="s">
        <v>154</v>
      </c>
      <c r="E56" s="12" t="s">
        <v>499</v>
      </c>
      <c r="F56" s="16">
        <v>25000</v>
      </c>
      <c r="G56" s="16">
        <v>772.1</v>
      </c>
      <c r="H56" s="16">
        <v>0.56000000000000005</v>
      </c>
    </row>
    <row r="57" spans="2:8">
      <c r="B57" s="12" t="s">
        <v>1330</v>
      </c>
      <c r="C57" s="200" t="s">
        <v>127</v>
      </c>
      <c r="D57" s="12" t="s">
        <v>181</v>
      </c>
      <c r="E57" s="12" t="s">
        <v>318</v>
      </c>
      <c r="F57" s="16">
        <v>40500</v>
      </c>
      <c r="G57" s="16">
        <v>765.29</v>
      </c>
      <c r="H57" s="16">
        <v>0.55000000000000004</v>
      </c>
    </row>
    <row r="58" spans="2:8">
      <c r="B58" s="12" t="s">
        <v>1322</v>
      </c>
      <c r="C58" s="200" t="s">
        <v>127</v>
      </c>
      <c r="D58" s="12" t="s">
        <v>162</v>
      </c>
      <c r="E58" s="12" t="s">
        <v>163</v>
      </c>
      <c r="F58" s="16">
        <v>16050</v>
      </c>
      <c r="G58" s="16">
        <v>695.88</v>
      </c>
      <c r="H58" s="16">
        <v>0.5</v>
      </c>
    </row>
    <row r="59" spans="2:8">
      <c r="B59" s="12" t="s">
        <v>1373</v>
      </c>
      <c r="C59" s="200" t="s">
        <v>127</v>
      </c>
      <c r="D59" s="12" t="s">
        <v>169</v>
      </c>
      <c r="E59" s="12" t="s">
        <v>379</v>
      </c>
      <c r="F59" s="16">
        <v>14933</v>
      </c>
      <c r="G59" s="16">
        <v>670.62</v>
      </c>
      <c r="H59" s="16">
        <v>0.48</v>
      </c>
    </row>
    <row r="60" spans="2:8">
      <c r="B60" s="12" t="s">
        <v>1170</v>
      </c>
      <c r="C60" s="200" t="s">
        <v>127</v>
      </c>
      <c r="D60" s="12" t="s">
        <v>287</v>
      </c>
      <c r="E60" s="12" t="s">
        <v>288</v>
      </c>
      <c r="F60" s="16">
        <v>667500</v>
      </c>
      <c r="G60" s="16">
        <v>662.83</v>
      </c>
      <c r="H60" s="16">
        <v>0.48</v>
      </c>
    </row>
    <row r="61" spans="2:8">
      <c r="B61" s="12" t="s">
        <v>1136</v>
      </c>
      <c r="C61" s="200" t="s">
        <v>127</v>
      </c>
      <c r="D61" s="12" t="s">
        <v>242</v>
      </c>
      <c r="E61" s="12" t="s">
        <v>378</v>
      </c>
      <c r="F61" s="16">
        <v>197372</v>
      </c>
      <c r="G61" s="16">
        <v>630.5</v>
      </c>
      <c r="H61" s="16">
        <v>0.46</v>
      </c>
    </row>
    <row r="62" spans="2:8">
      <c r="B62" s="12" t="s">
        <v>1324</v>
      </c>
      <c r="C62" s="200" t="s">
        <v>127</v>
      </c>
      <c r="D62" s="12" t="s">
        <v>150</v>
      </c>
      <c r="E62" s="12" t="s">
        <v>302</v>
      </c>
      <c r="F62" s="16">
        <v>23000</v>
      </c>
      <c r="G62" s="16">
        <v>588.97</v>
      </c>
      <c r="H62" s="16">
        <v>0.43</v>
      </c>
    </row>
    <row r="63" spans="2:8">
      <c r="B63" s="12" t="s">
        <v>1046</v>
      </c>
      <c r="C63" s="200" t="s">
        <v>127</v>
      </c>
      <c r="D63" s="12" t="s">
        <v>189</v>
      </c>
      <c r="E63" s="12" t="s">
        <v>470</v>
      </c>
      <c r="F63" s="16">
        <v>71500</v>
      </c>
      <c r="G63" s="16">
        <v>586.76</v>
      </c>
      <c r="H63" s="16">
        <v>0.42</v>
      </c>
    </row>
    <row r="64" spans="2:8">
      <c r="B64" s="12" t="s">
        <v>1331</v>
      </c>
      <c r="C64" s="200" t="s">
        <v>127</v>
      </c>
      <c r="D64" s="12" t="s">
        <v>266</v>
      </c>
      <c r="E64" s="12" t="s">
        <v>500</v>
      </c>
      <c r="F64" s="16">
        <v>670000</v>
      </c>
      <c r="G64" s="16">
        <v>517.91</v>
      </c>
      <c r="H64" s="16">
        <v>0.37</v>
      </c>
    </row>
    <row r="65" spans="2:9">
      <c r="B65" s="12" t="s">
        <v>1318</v>
      </c>
      <c r="C65" s="200" t="s">
        <v>127</v>
      </c>
      <c r="D65" s="12" t="s">
        <v>193</v>
      </c>
      <c r="E65" s="12" t="s">
        <v>194</v>
      </c>
      <c r="F65" s="16">
        <v>12500</v>
      </c>
      <c r="G65" s="16">
        <v>458.95</v>
      </c>
      <c r="H65" s="16">
        <v>0.33</v>
      </c>
    </row>
    <row r="66" spans="2:9">
      <c r="B66" s="12" t="s">
        <v>1374</v>
      </c>
      <c r="C66" s="200" t="s">
        <v>127</v>
      </c>
      <c r="D66" s="12" t="s">
        <v>234</v>
      </c>
      <c r="E66" s="12" t="s">
        <v>252</v>
      </c>
      <c r="F66" s="16">
        <v>65000</v>
      </c>
      <c r="G66" s="16">
        <v>407.94</v>
      </c>
      <c r="H66" s="16">
        <v>0.28999999999999998</v>
      </c>
    </row>
    <row r="67" spans="2:9">
      <c r="B67" s="12" t="s">
        <v>1375</v>
      </c>
      <c r="C67" s="200" t="s">
        <v>127</v>
      </c>
      <c r="D67" s="12" t="s">
        <v>133</v>
      </c>
      <c r="E67" s="12" t="s">
        <v>501</v>
      </c>
      <c r="F67" s="16">
        <v>23156</v>
      </c>
      <c r="G67" s="16">
        <v>403.2</v>
      </c>
      <c r="H67" s="16">
        <v>0.28999999999999998</v>
      </c>
    </row>
    <row r="68" spans="2:9">
      <c r="B68" s="12" t="s">
        <v>1376</v>
      </c>
      <c r="C68" s="200" t="s">
        <v>127</v>
      </c>
      <c r="D68" s="12" t="s">
        <v>141</v>
      </c>
      <c r="E68" s="12" t="s">
        <v>502</v>
      </c>
      <c r="F68" s="16">
        <v>80236</v>
      </c>
      <c r="G68" s="16">
        <v>314.81</v>
      </c>
      <c r="H68" s="16">
        <v>0.23</v>
      </c>
    </row>
    <row r="69" spans="2:9">
      <c r="B69" s="12" t="s">
        <v>1333</v>
      </c>
      <c r="C69" s="200" t="s">
        <v>127</v>
      </c>
      <c r="D69" s="12" t="s">
        <v>148</v>
      </c>
      <c r="E69" s="12" t="s">
        <v>503</v>
      </c>
      <c r="F69" s="16">
        <v>36562</v>
      </c>
      <c r="G69" s="16">
        <v>147</v>
      </c>
      <c r="H69" s="16">
        <v>0.11</v>
      </c>
    </row>
    <row r="70" spans="2:9">
      <c r="B70" s="12" t="s">
        <v>1051</v>
      </c>
      <c r="C70" s="200" t="s">
        <v>127</v>
      </c>
      <c r="D70" s="12" t="s">
        <v>266</v>
      </c>
      <c r="E70" s="12" t="s">
        <v>374</v>
      </c>
      <c r="F70" s="16">
        <v>1250</v>
      </c>
      <c r="G70" s="16">
        <v>2.71</v>
      </c>
      <c r="H70" s="16">
        <v>0</v>
      </c>
      <c r="I70" s="12" t="s">
        <v>431</v>
      </c>
    </row>
    <row r="71" spans="2:9">
      <c r="B71" s="12" t="s">
        <v>1181</v>
      </c>
      <c r="C71" s="200" t="s">
        <v>127</v>
      </c>
      <c r="D71" s="12" t="s">
        <v>287</v>
      </c>
      <c r="E71" s="12" t="s">
        <v>288</v>
      </c>
      <c r="F71" s="16">
        <v>-233750</v>
      </c>
      <c r="G71" s="16">
        <v>-232.93</v>
      </c>
      <c r="H71" s="16">
        <v>-0.17</v>
      </c>
    </row>
    <row r="72" spans="2:9">
      <c r="B72" s="12" t="s">
        <v>1295</v>
      </c>
      <c r="C72" s="200" t="s">
        <v>127</v>
      </c>
      <c r="D72" s="12" t="s">
        <v>133</v>
      </c>
      <c r="E72" s="12" t="s">
        <v>286</v>
      </c>
      <c r="F72" s="16">
        <v>-42000</v>
      </c>
      <c r="G72" s="16">
        <v>-388.19</v>
      </c>
      <c r="H72" s="16">
        <v>-0.28000000000000003</v>
      </c>
    </row>
    <row r="73" spans="2:9">
      <c r="B73" s="12" t="s">
        <v>1272</v>
      </c>
      <c r="C73" s="200" t="s">
        <v>127</v>
      </c>
      <c r="D73" s="12" t="s">
        <v>128</v>
      </c>
      <c r="E73" s="12" t="s">
        <v>143</v>
      </c>
      <c r="F73" s="16">
        <v>-96000</v>
      </c>
      <c r="G73" s="16">
        <v>-706.03</v>
      </c>
      <c r="H73" s="16">
        <v>-0.51</v>
      </c>
    </row>
    <row r="74" spans="2:9">
      <c r="B74" s="12" t="s">
        <v>1198</v>
      </c>
      <c r="C74" s="200" t="s">
        <v>127</v>
      </c>
      <c r="D74" s="12" t="s">
        <v>371</v>
      </c>
      <c r="E74" s="12" t="s">
        <v>372</v>
      </c>
      <c r="F74" s="16">
        <v>-213925</v>
      </c>
      <c r="G74" s="16">
        <v>-839.23</v>
      </c>
      <c r="H74" s="16">
        <v>-0.61</v>
      </c>
    </row>
    <row r="75" spans="2:9">
      <c r="B75" s="12" t="s">
        <v>1304</v>
      </c>
      <c r="C75" s="200" t="s">
        <v>127</v>
      </c>
      <c r="D75" s="12" t="s">
        <v>164</v>
      </c>
      <c r="E75" s="12" t="s">
        <v>303</v>
      </c>
      <c r="F75" s="16">
        <v>-180000</v>
      </c>
      <c r="G75" s="16">
        <v>-933.39</v>
      </c>
      <c r="H75" s="16">
        <v>-0.67</v>
      </c>
    </row>
    <row r="76" spans="2:9">
      <c r="B76" s="12" t="s">
        <v>1225</v>
      </c>
      <c r="C76" s="200" t="s">
        <v>127</v>
      </c>
      <c r="D76" s="12" t="s">
        <v>133</v>
      </c>
      <c r="E76" s="12" t="s">
        <v>135</v>
      </c>
      <c r="F76" s="16">
        <v>-31200</v>
      </c>
      <c r="G76" s="16">
        <v>-938.76</v>
      </c>
      <c r="H76" s="16">
        <v>-0.68</v>
      </c>
    </row>
    <row r="77" spans="2:9">
      <c r="B77" s="12" t="s">
        <v>1220</v>
      </c>
      <c r="C77" s="200" t="s">
        <v>127</v>
      </c>
      <c r="D77" s="12" t="s">
        <v>287</v>
      </c>
      <c r="E77" s="12" t="s">
        <v>468</v>
      </c>
      <c r="F77" s="16">
        <v>-149850</v>
      </c>
      <c r="G77" s="16">
        <v>-951.25</v>
      </c>
      <c r="H77" s="16">
        <v>-0.69</v>
      </c>
    </row>
    <row r="78" spans="2:9">
      <c r="B78" s="12" t="s">
        <v>1302</v>
      </c>
      <c r="C78" s="200" t="s">
        <v>127</v>
      </c>
      <c r="D78" s="12" t="s">
        <v>193</v>
      </c>
      <c r="E78" s="12" t="s">
        <v>283</v>
      </c>
      <c r="F78" s="16">
        <v>-18100</v>
      </c>
      <c r="G78" s="16">
        <v>-1602.66</v>
      </c>
      <c r="H78" s="16">
        <v>-1.1599999999999999</v>
      </c>
    </row>
    <row r="79" spans="2:9">
      <c r="B79" s="12" t="s">
        <v>1307</v>
      </c>
      <c r="C79" s="200" t="s">
        <v>127</v>
      </c>
      <c r="D79" s="12" t="s">
        <v>128</v>
      </c>
      <c r="E79" s="12" t="s">
        <v>129</v>
      </c>
      <c r="F79" s="16">
        <v>-281875</v>
      </c>
      <c r="G79" s="16">
        <v>-2442.4499999999998</v>
      </c>
      <c r="H79" s="16">
        <v>-1.76</v>
      </c>
    </row>
    <row r="80" spans="2:9">
      <c r="B80" s="12" t="s">
        <v>1284</v>
      </c>
      <c r="C80" s="200" t="s">
        <v>127</v>
      </c>
      <c r="D80" s="12" t="s">
        <v>141</v>
      </c>
      <c r="E80" s="12" t="s">
        <v>142</v>
      </c>
      <c r="F80" s="16">
        <v>-123300</v>
      </c>
      <c r="G80" s="16">
        <v>-2835.41</v>
      </c>
      <c r="H80" s="16">
        <v>-2.0499999999999998</v>
      </c>
    </row>
    <row r="81" spans="2:8">
      <c r="B81" s="12" t="s">
        <v>1273</v>
      </c>
      <c r="C81" s="200" t="s">
        <v>127</v>
      </c>
      <c r="D81" s="12" t="s">
        <v>128</v>
      </c>
      <c r="E81" s="12" t="s">
        <v>130</v>
      </c>
      <c r="F81" s="16">
        <v>-202950</v>
      </c>
      <c r="G81" s="16">
        <v>-2893.66</v>
      </c>
      <c r="H81" s="16">
        <v>-2.09</v>
      </c>
    </row>
    <row r="82" spans="2:8">
      <c r="B82" s="132" t="s">
        <v>208</v>
      </c>
      <c r="C82" s="204"/>
      <c r="D82" s="132"/>
      <c r="E82" s="132"/>
      <c r="F82" s="205"/>
      <c r="G82" s="205">
        <f>SUM(G13:G70)</f>
        <v>92723.71</v>
      </c>
      <c r="H82" s="205">
        <f>SUM(H13:H70)</f>
        <v>66.960000000000036</v>
      </c>
    </row>
    <row r="83" spans="2:8">
      <c r="B83" s="206" t="s">
        <v>2413</v>
      </c>
      <c r="C83" s="204"/>
      <c r="D83" s="132"/>
      <c r="E83" s="132"/>
      <c r="F83" s="205"/>
      <c r="G83" s="205"/>
      <c r="H83" s="205"/>
    </row>
    <row r="84" spans="2:8">
      <c r="B84" s="206" t="s">
        <v>2414</v>
      </c>
      <c r="C84" s="204"/>
      <c r="D84" s="132"/>
      <c r="E84" s="132"/>
      <c r="F84" s="205"/>
      <c r="G84" s="205"/>
      <c r="H84" s="205"/>
    </row>
    <row r="85" spans="2:8">
      <c r="B85" s="12" t="s">
        <v>487</v>
      </c>
      <c r="C85" s="200" t="s">
        <v>127</v>
      </c>
      <c r="D85" s="12" t="s">
        <v>2428</v>
      </c>
      <c r="E85" s="12" t="s">
        <v>488</v>
      </c>
      <c r="F85" s="201">
        <v>203</v>
      </c>
      <c r="G85" s="16">
        <v>3273.375</v>
      </c>
      <c r="H85" s="16">
        <v>2.3628149999999999</v>
      </c>
    </row>
    <row r="86" spans="2:8">
      <c r="B86" s="12" t="s">
        <v>486</v>
      </c>
      <c r="C86" s="200" t="s">
        <v>127</v>
      </c>
      <c r="D86" s="12" t="s">
        <v>2431</v>
      </c>
      <c r="E86" s="12" t="s">
        <v>2432</v>
      </c>
      <c r="F86" s="201">
        <v>116</v>
      </c>
      <c r="G86" s="16">
        <v>5810.9040000000005</v>
      </c>
      <c r="H86" s="16">
        <v>4.1944759999999999</v>
      </c>
    </row>
    <row r="87" spans="2:8">
      <c r="B87" s="12" t="s">
        <v>484</v>
      </c>
      <c r="C87" s="200" t="s">
        <v>127</v>
      </c>
      <c r="D87" s="12" t="s">
        <v>2433</v>
      </c>
      <c r="E87" s="12" t="s">
        <v>485</v>
      </c>
      <c r="F87" s="201">
        <v>649</v>
      </c>
      <c r="G87" s="16">
        <v>11070.2526</v>
      </c>
      <c r="H87" s="16">
        <v>7.9908239999999999</v>
      </c>
    </row>
    <row r="88" spans="2:8">
      <c r="B88" s="12" t="s">
        <v>491</v>
      </c>
      <c r="C88" s="200" t="s">
        <v>127</v>
      </c>
      <c r="D88" s="12" t="s">
        <v>2433</v>
      </c>
      <c r="E88" s="12" t="s">
        <v>2417</v>
      </c>
      <c r="F88" s="201">
        <v>3450</v>
      </c>
      <c r="G88" s="16">
        <v>1979.7825</v>
      </c>
      <c r="H88" s="16">
        <v>1.429063</v>
      </c>
    </row>
    <row r="89" spans="2:8">
      <c r="B89" s="206" t="s">
        <v>2415</v>
      </c>
      <c r="C89" s="204"/>
      <c r="D89" s="132"/>
      <c r="E89" s="132"/>
      <c r="F89" s="205"/>
      <c r="G89" s="205"/>
      <c r="H89" s="205"/>
    </row>
    <row r="90" spans="2:8">
      <c r="B90" s="12" t="s">
        <v>2418</v>
      </c>
      <c r="C90" s="200" t="s">
        <v>127</v>
      </c>
      <c r="D90" s="12" t="s">
        <v>2428</v>
      </c>
      <c r="E90" s="12" t="s">
        <v>488</v>
      </c>
      <c r="F90" s="16">
        <v>-203</v>
      </c>
      <c r="G90" s="16">
        <v>-3273.1212500000001</v>
      </c>
      <c r="H90" s="16">
        <v>-2.3626320000000001</v>
      </c>
    </row>
    <row r="91" spans="2:8">
      <c r="B91" s="12" t="s">
        <v>2419</v>
      </c>
      <c r="C91" s="200" t="s">
        <v>127</v>
      </c>
      <c r="D91" s="12" t="s">
        <v>2429</v>
      </c>
      <c r="E91" s="12" t="s">
        <v>2430</v>
      </c>
      <c r="F91" s="16">
        <v>125</v>
      </c>
      <c r="G91" s="16">
        <v>816.25</v>
      </c>
      <c r="H91" s="16">
        <v>0.58919299999999997</v>
      </c>
    </row>
    <row r="92" spans="2:8">
      <c r="B92" s="12" t="s">
        <v>2420</v>
      </c>
      <c r="C92" s="200" t="s">
        <v>127</v>
      </c>
      <c r="D92" s="12" t="s">
        <v>2431</v>
      </c>
      <c r="E92" s="12" t="s">
        <v>2432</v>
      </c>
      <c r="F92" s="16">
        <v>-10</v>
      </c>
      <c r="G92" s="16">
        <v>-501.94</v>
      </c>
      <c r="H92" s="16">
        <v>-0.36231460762400763</v>
      </c>
    </row>
    <row r="93" spans="2:8">
      <c r="B93" s="12" t="s">
        <v>2420</v>
      </c>
      <c r="C93" s="200" t="s">
        <v>127</v>
      </c>
      <c r="D93" s="12" t="s">
        <v>2431</v>
      </c>
      <c r="E93" s="12" t="s">
        <v>2432</v>
      </c>
      <c r="F93" s="16">
        <v>-66</v>
      </c>
      <c r="G93" s="16">
        <v>-3312.8040000000001</v>
      </c>
      <c r="H93" s="16">
        <v>-2.3912764103184503</v>
      </c>
    </row>
    <row r="94" spans="2:8">
      <c r="B94" s="12" t="s">
        <v>2421</v>
      </c>
      <c r="C94" s="200" t="s">
        <v>127</v>
      </c>
      <c r="D94" s="12" t="s">
        <v>2431</v>
      </c>
      <c r="E94" s="12" t="s">
        <v>2432</v>
      </c>
      <c r="F94" s="16">
        <v>66</v>
      </c>
      <c r="G94" s="16">
        <v>3306.2040000000002</v>
      </c>
      <c r="H94" s="16">
        <v>2.3865120000000002</v>
      </c>
    </row>
    <row r="95" spans="2:8">
      <c r="B95" s="12" t="s">
        <v>2422</v>
      </c>
      <c r="C95" s="200" t="s">
        <v>127</v>
      </c>
      <c r="D95" s="12" t="s">
        <v>2434</v>
      </c>
      <c r="E95" s="12" t="s">
        <v>2435</v>
      </c>
      <c r="F95" s="16">
        <v>22</v>
      </c>
      <c r="G95" s="16">
        <v>153.351</v>
      </c>
      <c r="H95" s="16">
        <v>0.110693</v>
      </c>
    </row>
    <row r="96" spans="2:8">
      <c r="B96" s="12" t="s">
        <v>2423</v>
      </c>
      <c r="C96" s="200" t="s">
        <v>127</v>
      </c>
      <c r="D96" s="12" t="s">
        <v>2434</v>
      </c>
      <c r="E96" s="12" t="s">
        <v>2435</v>
      </c>
      <c r="F96" s="16">
        <v>50</v>
      </c>
      <c r="G96" s="16">
        <v>346.75</v>
      </c>
      <c r="H96" s="16">
        <v>0.25029400000000002</v>
      </c>
    </row>
    <row r="97" spans="2:8">
      <c r="B97" s="12" t="s">
        <v>2424</v>
      </c>
      <c r="C97" s="200" t="s">
        <v>127</v>
      </c>
      <c r="D97" s="12" t="s">
        <v>2433</v>
      </c>
      <c r="E97" s="12" t="s">
        <v>485</v>
      </c>
      <c r="F97" s="16">
        <v>-558</v>
      </c>
      <c r="G97" s="16">
        <v>-9518.0292000000009</v>
      </c>
      <c r="H97" s="16">
        <v>-6.8703849999999997</v>
      </c>
    </row>
    <row r="98" spans="2:8">
      <c r="B98" s="12" t="s">
        <v>2426</v>
      </c>
      <c r="C98" s="200" t="s">
        <v>127</v>
      </c>
      <c r="D98" s="12" t="s">
        <v>2436</v>
      </c>
      <c r="E98" s="12" t="s">
        <v>504</v>
      </c>
      <c r="F98" s="16">
        <v>-165</v>
      </c>
      <c r="G98" s="16">
        <v>-488.17725000000002</v>
      </c>
      <c r="H98" s="16">
        <v>-0.35238000000000003</v>
      </c>
    </row>
    <row r="99" spans="2:8">
      <c r="B99" s="12" t="s">
        <v>2427</v>
      </c>
      <c r="C99" s="200" t="s">
        <v>127</v>
      </c>
      <c r="D99" s="12" t="s">
        <v>2436</v>
      </c>
      <c r="E99" s="12" t="s">
        <v>504</v>
      </c>
      <c r="F99" s="16">
        <v>165</v>
      </c>
      <c r="G99" s="16">
        <v>481.39575000000002</v>
      </c>
      <c r="H99" s="16">
        <v>0.34748499999999999</v>
      </c>
    </row>
    <row r="100" spans="2:8">
      <c r="B100" s="12" t="s">
        <v>2425</v>
      </c>
      <c r="C100" s="200" t="s">
        <v>127</v>
      </c>
      <c r="D100" s="12" t="s">
        <v>2433</v>
      </c>
      <c r="E100" s="12" t="s">
        <v>492</v>
      </c>
      <c r="F100" s="16">
        <v>-3450</v>
      </c>
      <c r="G100" s="16">
        <v>-2015.2139999999999</v>
      </c>
      <c r="H100" s="16">
        <v>-1.454639</v>
      </c>
    </row>
    <row r="101" spans="2:8">
      <c r="B101" s="206" t="s">
        <v>2416</v>
      </c>
      <c r="C101" s="204"/>
      <c r="D101" s="132"/>
      <c r="E101" s="132"/>
      <c r="F101" s="205"/>
      <c r="G101" s="207">
        <f>+SUMIF(G85:G100,"&gt;0",G85:G100)</f>
        <v>27238.264850000003</v>
      </c>
      <c r="H101" s="207">
        <f>+SUMIF(H85:H100,"&gt;0",H85:H100)</f>
        <v>19.661355</v>
      </c>
    </row>
    <row r="102" spans="2:8">
      <c r="B102" s="254" t="s">
        <v>99</v>
      </c>
      <c r="C102" s="255" t="s">
        <v>122</v>
      </c>
      <c r="D102" s="254" t="s">
        <v>100</v>
      </c>
      <c r="E102" s="254" t="s">
        <v>101</v>
      </c>
      <c r="F102" s="256" t="s">
        <v>102</v>
      </c>
      <c r="G102" s="256" t="s">
        <v>103</v>
      </c>
      <c r="H102" s="256" t="s">
        <v>104</v>
      </c>
    </row>
    <row r="103" spans="2:8">
      <c r="B103" s="132" t="s">
        <v>105</v>
      </c>
      <c r="C103" s="200"/>
    </row>
    <row r="104" spans="2:8">
      <c r="B104" s="132" t="s">
        <v>126</v>
      </c>
      <c r="C104" s="200"/>
    </row>
    <row r="105" spans="2:8">
      <c r="B105" s="132" t="s">
        <v>330</v>
      </c>
      <c r="C105" s="200"/>
    </row>
    <row r="106" spans="2:8">
      <c r="B106" s="12" t="s">
        <v>505</v>
      </c>
      <c r="C106" s="200">
        <v>6.68</v>
      </c>
      <c r="D106" s="12" t="s">
        <v>332</v>
      </c>
      <c r="E106" s="12" t="s">
        <v>506</v>
      </c>
      <c r="F106" s="16">
        <v>2500000</v>
      </c>
      <c r="G106" s="16">
        <v>2507.12</v>
      </c>
      <c r="H106" s="16">
        <v>1.81</v>
      </c>
    </row>
    <row r="107" spans="2:8">
      <c r="B107" s="12" t="s">
        <v>507</v>
      </c>
      <c r="C107" s="200">
        <v>7.23</v>
      </c>
      <c r="D107" s="12" t="s">
        <v>332</v>
      </c>
      <c r="E107" s="12" t="s">
        <v>508</v>
      </c>
      <c r="F107" s="16">
        <v>2500000</v>
      </c>
      <c r="G107" s="16">
        <v>2377.1</v>
      </c>
      <c r="H107" s="16">
        <v>1.72</v>
      </c>
    </row>
    <row r="108" spans="2:8">
      <c r="B108" s="12" t="s">
        <v>334</v>
      </c>
      <c r="C108" s="200">
        <v>7.22</v>
      </c>
      <c r="D108" s="12" t="s">
        <v>332</v>
      </c>
      <c r="E108" s="12" t="s">
        <v>335</v>
      </c>
      <c r="F108" s="16">
        <v>1800000</v>
      </c>
      <c r="G108" s="16">
        <v>1802.73</v>
      </c>
      <c r="H108" s="16">
        <v>1.3</v>
      </c>
    </row>
    <row r="109" spans="2:8">
      <c r="B109" s="12" t="s">
        <v>509</v>
      </c>
      <c r="C109" s="200">
        <v>7.09</v>
      </c>
      <c r="D109" s="12" t="s">
        <v>332</v>
      </c>
      <c r="E109" s="12" t="s">
        <v>510</v>
      </c>
      <c r="F109" s="16">
        <v>1500000</v>
      </c>
      <c r="G109" s="16">
        <v>1504.03</v>
      </c>
      <c r="H109" s="16">
        <v>1.0900000000000001</v>
      </c>
    </row>
    <row r="110" spans="2:8">
      <c r="B110" s="12" t="s">
        <v>511</v>
      </c>
      <c r="C110" s="200">
        <v>7.32</v>
      </c>
      <c r="D110" s="12" t="s">
        <v>332</v>
      </c>
      <c r="E110" s="12" t="s">
        <v>512</v>
      </c>
      <c r="F110" s="16">
        <v>79500</v>
      </c>
      <c r="G110" s="16">
        <v>72.22</v>
      </c>
      <c r="H110" s="16">
        <v>0.05</v>
      </c>
    </row>
    <row r="111" spans="2:8">
      <c r="B111" s="132" t="s">
        <v>342</v>
      </c>
      <c r="C111" s="257"/>
      <c r="D111" s="132"/>
      <c r="E111" s="132"/>
      <c r="F111" s="205"/>
      <c r="G111" s="205">
        <f>SUM(G102:G110)</f>
        <v>8263.1999999999989</v>
      </c>
      <c r="H111" s="205">
        <f>SUM(H102:H110)</f>
        <v>5.97</v>
      </c>
    </row>
    <row r="112" spans="2:8">
      <c r="B112" s="132" t="s">
        <v>343</v>
      </c>
      <c r="C112" s="200"/>
    </row>
    <row r="113" spans="2:14">
      <c r="B113" s="12" t="s">
        <v>1377</v>
      </c>
      <c r="C113" s="200">
        <v>7.85</v>
      </c>
      <c r="D113" s="12" t="s">
        <v>345</v>
      </c>
      <c r="E113" s="12" t="s">
        <v>513</v>
      </c>
      <c r="F113" s="16">
        <v>250</v>
      </c>
      <c r="G113" s="16">
        <v>2496.39</v>
      </c>
      <c r="H113" s="16">
        <v>1.8</v>
      </c>
    </row>
    <row r="114" spans="2:14">
      <c r="B114" s="12" t="s">
        <v>514</v>
      </c>
      <c r="C114" s="200">
        <v>6.7</v>
      </c>
      <c r="D114" s="12" t="s">
        <v>345</v>
      </c>
      <c r="E114" s="12" t="s">
        <v>515</v>
      </c>
      <c r="F114" s="16">
        <v>50</v>
      </c>
      <c r="G114" s="16">
        <v>502.32</v>
      </c>
      <c r="H114" s="16">
        <v>0.36</v>
      </c>
    </row>
    <row r="115" spans="2:14">
      <c r="B115" s="12" t="s">
        <v>516</v>
      </c>
      <c r="C115" s="200">
        <v>7.1</v>
      </c>
      <c r="D115" s="12" t="s">
        <v>345</v>
      </c>
      <c r="E115" s="12" t="s">
        <v>517</v>
      </c>
      <c r="F115" s="16">
        <v>30</v>
      </c>
      <c r="G115" s="16">
        <v>298.17</v>
      </c>
      <c r="H115" s="16">
        <v>0.22</v>
      </c>
    </row>
    <row r="116" spans="2:14">
      <c r="B116" s="132" t="s">
        <v>360</v>
      </c>
      <c r="C116" s="257"/>
      <c r="D116" s="132"/>
      <c r="E116" s="132"/>
      <c r="F116" s="205"/>
      <c r="G116" s="205">
        <f>SUM(G112:G115)</f>
        <v>3296.88</v>
      </c>
      <c r="H116" s="205">
        <f>SUM(H112:H115)</f>
        <v>2.3800000000000003</v>
      </c>
    </row>
    <row r="117" spans="2:14">
      <c r="B117" s="132" t="s">
        <v>518</v>
      </c>
      <c r="C117" s="200"/>
    </row>
    <row r="118" spans="2:14">
      <c r="B118" s="12" t="s">
        <v>1378</v>
      </c>
      <c r="C118" s="200">
        <v>6.75</v>
      </c>
      <c r="D118" s="12" t="s">
        <v>107</v>
      </c>
      <c r="E118" s="12" t="s">
        <v>519</v>
      </c>
      <c r="F118" s="16">
        <v>500</v>
      </c>
      <c r="G118" s="16">
        <v>2440.39</v>
      </c>
      <c r="H118" s="16">
        <v>1.76</v>
      </c>
    </row>
    <row r="119" spans="2:14">
      <c r="B119" s="132" t="s">
        <v>108</v>
      </c>
      <c r="C119" s="204"/>
      <c r="D119" s="132"/>
      <c r="E119" s="132"/>
      <c r="F119" s="205"/>
      <c r="G119" s="205">
        <f>SUM(G117:G118)</f>
        <v>2440.39</v>
      </c>
      <c r="H119" s="205">
        <f>SUM(H117:H118)</f>
        <v>1.76</v>
      </c>
    </row>
    <row r="120" spans="2:14">
      <c r="B120" s="132" t="s">
        <v>109</v>
      </c>
      <c r="C120" s="204"/>
      <c r="D120" s="132"/>
      <c r="E120" s="132"/>
      <c r="F120" s="205"/>
      <c r="G120" s="205">
        <v>5897.49</v>
      </c>
      <c r="H120" s="205">
        <v>4.26</v>
      </c>
    </row>
    <row r="121" spans="2:14">
      <c r="B121" s="132" t="s">
        <v>110</v>
      </c>
      <c r="C121" s="204"/>
      <c r="D121" s="132"/>
      <c r="E121" s="132"/>
      <c r="F121" s="205"/>
      <c r="G121" s="205">
        <f>+G82+G101+G111+G116+G119+G120</f>
        <v>139859.93485000002</v>
      </c>
      <c r="H121" s="205">
        <f>+H82+H101+H111+H116+H119+H120</f>
        <v>100.99135500000004</v>
      </c>
      <c r="K121" s="205"/>
      <c r="L121" s="205"/>
      <c r="N121" s="15"/>
    </row>
    <row r="122" spans="2:14">
      <c r="B122" s="132" t="s">
        <v>111</v>
      </c>
      <c r="C122" s="204"/>
      <c r="D122" s="132"/>
      <c r="E122" s="132"/>
      <c r="F122" s="205"/>
      <c r="G122" s="205">
        <f>+G123-G121</f>
        <v>-1322.8763274300145</v>
      </c>
      <c r="H122" s="205">
        <f>+H123-H121</f>
        <v>-0.99135500000004129</v>
      </c>
      <c r="K122" s="205"/>
      <c r="L122" s="205"/>
    </row>
    <row r="123" spans="2:14">
      <c r="B123" s="132" t="s">
        <v>112</v>
      </c>
      <c r="C123" s="204"/>
      <c r="D123" s="132"/>
      <c r="E123" s="132"/>
      <c r="F123" s="205"/>
      <c r="G123" s="205">
        <v>138537.05852257001</v>
      </c>
      <c r="H123" s="205">
        <v>100</v>
      </c>
      <c r="K123" s="205"/>
      <c r="L123" s="205"/>
    </row>
    <row r="124" spans="2:14">
      <c r="B124" s="12" t="s">
        <v>113</v>
      </c>
    </row>
    <row r="125" spans="2:14">
      <c r="B125" s="12" t="s">
        <v>114</v>
      </c>
    </row>
    <row r="126" spans="2:14">
      <c r="B126" s="12" t="s">
        <v>115</v>
      </c>
      <c r="C126" s="259">
        <v>44834</v>
      </c>
    </row>
    <row r="127" spans="2:14" ht="25.5">
      <c r="B127" s="260" t="s">
        <v>116</v>
      </c>
      <c r="C127" s="15" t="s">
        <v>117</v>
      </c>
    </row>
    <row r="128" spans="2:14">
      <c r="B128" s="132"/>
    </row>
    <row r="129" spans="2:3">
      <c r="B129" s="132" t="s">
        <v>118</v>
      </c>
    </row>
    <row r="130" spans="2:3">
      <c r="B130" s="132" t="s">
        <v>210</v>
      </c>
    </row>
    <row r="131" spans="2:3">
      <c r="B131" s="132" t="s">
        <v>119</v>
      </c>
    </row>
    <row r="132" spans="2:3">
      <c r="B132" s="132" t="s">
        <v>520</v>
      </c>
      <c r="C132" s="204"/>
    </row>
    <row r="133" spans="2:3">
      <c r="B133" s="132" t="s">
        <v>521</v>
      </c>
      <c r="C133" s="204"/>
    </row>
    <row r="134" spans="2:3">
      <c r="B134" s="132" t="s">
        <v>522</v>
      </c>
      <c r="C134" s="204"/>
    </row>
    <row r="135" spans="2:3">
      <c r="B135" s="132" t="s">
        <v>523</v>
      </c>
      <c r="C135" s="204"/>
    </row>
    <row r="136" spans="2:3">
      <c r="B136" s="132" t="s">
        <v>524</v>
      </c>
      <c r="C136" s="204"/>
    </row>
    <row r="137" spans="2:3">
      <c r="B137" s="132" t="s">
        <v>525</v>
      </c>
      <c r="C137" s="204"/>
    </row>
    <row r="138" spans="2:3">
      <c r="B138" s="132" t="s">
        <v>526</v>
      </c>
      <c r="C138" s="204"/>
    </row>
    <row r="139" spans="2:3">
      <c r="B139" s="132" t="s">
        <v>527</v>
      </c>
      <c r="C139" s="204"/>
    </row>
    <row r="140" spans="2:3">
      <c r="B140" s="132" t="s">
        <v>2479</v>
      </c>
      <c r="C140" s="204"/>
    </row>
    <row r="141" spans="2:3">
      <c r="B141" s="132" t="s">
        <v>120</v>
      </c>
    </row>
    <row r="142" spans="2:3">
      <c r="B142" s="132" t="s">
        <v>2498</v>
      </c>
    </row>
    <row r="143" spans="2:3">
      <c r="B143" s="132" t="s">
        <v>121</v>
      </c>
    </row>
    <row r="144" spans="2:3">
      <c r="B144" s="132"/>
    </row>
    <row r="145" spans="2:6" ht="63" customHeight="1">
      <c r="B145" s="427" t="s">
        <v>1573</v>
      </c>
      <c r="C145" s="427"/>
      <c r="D145" s="427"/>
      <c r="E145" s="427"/>
      <c r="F145" s="427"/>
    </row>
    <row r="147" spans="2:6" ht="14.25">
      <c r="B147" s="261" t="s">
        <v>2446</v>
      </c>
      <c r="C147" s="262"/>
    </row>
    <row r="148" spans="2:6" ht="25.5">
      <c r="B148" s="263" t="s">
        <v>2437</v>
      </c>
      <c r="C148" s="263" t="s">
        <v>2438</v>
      </c>
    </row>
    <row r="149" spans="2:6">
      <c r="B149" s="264" t="s">
        <v>2439</v>
      </c>
      <c r="C149" s="265">
        <v>2509</v>
      </c>
    </row>
    <row r="150" spans="2:6">
      <c r="B150" s="264" t="s">
        <v>2440</v>
      </c>
      <c r="C150" s="265">
        <v>0</v>
      </c>
    </row>
    <row r="151" spans="2:6">
      <c r="B151" s="264" t="s">
        <v>2441</v>
      </c>
      <c r="C151" s="265">
        <v>8300</v>
      </c>
    </row>
    <row r="152" spans="2:6">
      <c r="B152" s="264" t="s">
        <v>2442</v>
      </c>
      <c r="C152" s="265">
        <v>0</v>
      </c>
    </row>
    <row r="153" spans="2:6">
      <c r="B153" s="264" t="s">
        <v>2443</v>
      </c>
      <c r="C153" s="265">
        <v>0</v>
      </c>
    </row>
    <row r="154" spans="2:6">
      <c r="B154" s="264" t="s">
        <v>2445</v>
      </c>
      <c r="C154" s="265">
        <v>0</v>
      </c>
    </row>
    <row r="155" spans="2:6">
      <c r="B155" s="266" t="s">
        <v>2444</v>
      </c>
      <c r="C155" s="267">
        <f>SUM(C149:C154)</f>
        <v>10809</v>
      </c>
    </row>
    <row r="158" spans="2:6" ht="15">
      <c r="B158" s="268" t="s">
        <v>2448</v>
      </c>
      <c r="C158" s="269">
        <v>44834</v>
      </c>
      <c r="D158" s="270"/>
      <c r="E158" s="270"/>
      <c r="F158" s="271"/>
    </row>
    <row r="159" spans="2:6" ht="45">
      <c r="B159" s="272" t="s">
        <v>2449</v>
      </c>
      <c r="C159" s="272" t="s">
        <v>2450</v>
      </c>
      <c r="D159" s="137" t="s">
        <v>2451</v>
      </c>
      <c r="E159" s="272" t="s">
        <v>2452</v>
      </c>
      <c r="F159" s="273" t="s">
        <v>2453</v>
      </c>
    </row>
    <row r="160" spans="2:6" ht="15">
      <c r="B160" s="156" t="s">
        <v>2510</v>
      </c>
      <c r="C160" s="274">
        <v>-180000</v>
      </c>
      <c r="D160" s="160">
        <v>499.0127</v>
      </c>
      <c r="E160" s="275">
        <v>518.54999999999995</v>
      </c>
      <c r="F160" s="308">
        <v>10809</v>
      </c>
    </row>
    <row r="161" spans="1:9" ht="15">
      <c r="B161" s="156" t="s">
        <v>2518</v>
      </c>
      <c r="C161" s="274">
        <v>-96000</v>
      </c>
      <c r="D161" s="160">
        <v>749.00210000000004</v>
      </c>
      <c r="E161" s="275">
        <v>735.45</v>
      </c>
      <c r="F161" s="341"/>
    </row>
    <row r="162" spans="1:9" ht="15">
      <c r="B162" s="156" t="s">
        <v>2554</v>
      </c>
      <c r="C162" s="274">
        <v>-42000</v>
      </c>
      <c r="D162" s="160">
        <v>913.10910000000001</v>
      </c>
      <c r="E162" s="275">
        <v>924.25</v>
      </c>
      <c r="F162" s="341"/>
    </row>
    <row r="163" spans="1:9" ht="15">
      <c r="B163" s="156" t="s">
        <v>2555</v>
      </c>
      <c r="C163" s="274">
        <v>-202950</v>
      </c>
      <c r="D163" s="160">
        <v>1434.0944999999999</v>
      </c>
      <c r="E163" s="275">
        <v>1425.8</v>
      </c>
      <c r="F163" s="341"/>
    </row>
    <row r="164" spans="1:9" ht="15">
      <c r="B164" s="156" t="s">
        <v>2558</v>
      </c>
      <c r="C164" s="274">
        <v>-213925</v>
      </c>
      <c r="D164" s="160">
        <v>436.7285</v>
      </c>
      <c r="E164" s="275">
        <v>392.3</v>
      </c>
      <c r="F164" s="341"/>
    </row>
    <row r="165" spans="1:9" ht="15">
      <c r="B165" s="156" t="s">
        <v>2563</v>
      </c>
      <c r="C165" s="274">
        <v>-123300</v>
      </c>
      <c r="D165" s="160">
        <v>2333.8299000000002</v>
      </c>
      <c r="E165" s="275">
        <v>2299.6</v>
      </c>
      <c r="F165" s="341"/>
    </row>
    <row r="166" spans="1:9" ht="15">
      <c r="B166" s="156" t="s">
        <v>2564</v>
      </c>
      <c r="C166" s="274">
        <v>-281875</v>
      </c>
      <c r="D166" s="160">
        <v>869.68140000000005</v>
      </c>
      <c r="E166" s="275">
        <v>866.5</v>
      </c>
      <c r="F166" s="341"/>
    </row>
    <row r="167" spans="1:9" ht="15">
      <c r="B167" s="156" t="s">
        <v>2580</v>
      </c>
      <c r="C167" s="274">
        <v>-149850</v>
      </c>
      <c r="D167" s="160">
        <v>640.17200000000003</v>
      </c>
      <c r="E167" s="275">
        <v>634.79999999999995</v>
      </c>
      <c r="F167" s="341"/>
    </row>
    <row r="168" spans="1:9" ht="15">
      <c r="B168" s="156" t="s">
        <v>2591</v>
      </c>
      <c r="C168" s="274">
        <v>-18100</v>
      </c>
      <c r="D168" s="160">
        <v>8870.5501999999997</v>
      </c>
      <c r="E168" s="275">
        <v>8854.5</v>
      </c>
      <c r="F168" s="341"/>
    </row>
    <row r="169" spans="1:9" ht="15">
      <c r="B169" s="156" t="s">
        <v>2622</v>
      </c>
      <c r="C169" s="274">
        <v>-31200</v>
      </c>
      <c r="D169" s="160">
        <v>3019.2759000000001</v>
      </c>
      <c r="E169" s="275">
        <v>3008.85</v>
      </c>
      <c r="F169" s="341"/>
    </row>
    <row r="170" spans="1:9" ht="15">
      <c r="B170" s="156" t="s">
        <v>2625</v>
      </c>
      <c r="C170" s="274">
        <v>-233750</v>
      </c>
      <c r="D170" s="160">
        <v>106.57599999999999</v>
      </c>
      <c r="E170" s="275">
        <v>99.65</v>
      </c>
      <c r="F170" s="342"/>
    </row>
    <row r="172" spans="1:9">
      <c r="B172" s="327" t="s">
        <v>3792</v>
      </c>
      <c r="C172" s="328">
        <v>0.1067</v>
      </c>
    </row>
    <row r="174" spans="1:9" s="205" customFormat="1" ht="15">
      <c r="A174" s="132"/>
      <c r="B174" s="281" t="s">
        <v>2641</v>
      </c>
      <c r="C174" s="328"/>
      <c r="D174" s="323"/>
      <c r="E174" s="323"/>
      <c r="F174" s="343"/>
      <c r="I174" s="132"/>
    </row>
    <row r="175" spans="1:9" s="16" customFormat="1" ht="15">
      <c r="A175" s="12"/>
      <c r="B175" s="344"/>
      <c r="C175" s="345"/>
      <c r="D175" s="346"/>
      <c r="E175" s="346"/>
      <c r="F175" s="347"/>
      <c r="I175" s="12"/>
    </row>
    <row r="176" spans="1:9" s="16" customFormat="1" ht="15.75">
      <c r="A176" s="12"/>
      <c r="B176" s="312" t="s">
        <v>2454</v>
      </c>
      <c r="C176" s="145" t="s">
        <v>3812</v>
      </c>
      <c r="D176" s="323"/>
      <c r="E176" s="323"/>
      <c r="F176" s="343"/>
      <c r="I176" s="12"/>
    </row>
    <row r="177" spans="2:3" ht="15">
      <c r="B177" s="185" t="s">
        <v>2675</v>
      </c>
      <c r="C177" s="186">
        <v>2</v>
      </c>
    </row>
    <row r="178" spans="2:3" ht="15">
      <c r="B178" s="185" t="s">
        <v>2736</v>
      </c>
      <c r="C178" s="186">
        <v>1</v>
      </c>
    </row>
    <row r="179" spans="2:3" ht="15">
      <c r="B179" s="185" t="s">
        <v>2730</v>
      </c>
      <c r="C179" s="186">
        <v>2</v>
      </c>
    </row>
    <row r="180" spans="2:3" ht="15">
      <c r="B180" s="185" t="s">
        <v>2743</v>
      </c>
      <c r="C180" s="186">
        <v>2</v>
      </c>
    </row>
    <row r="181" spans="2:3" ht="15">
      <c r="B181" s="185" t="s">
        <v>2758</v>
      </c>
      <c r="C181" s="186">
        <v>1</v>
      </c>
    </row>
    <row r="182" spans="2:3" ht="15">
      <c r="B182" s="185" t="s">
        <v>2771</v>
      </c>
      <c r="C182" s="186">
        <v>1</v>
      </c>
    </row>
    <row r="183" spans="2:3" ht="15">
      <c r="B183" s="185" t="s">
        <v>2774</v>
      </c>
      <c r="C183" s="186">
        <v>2</v>
      </c>
    </row>
    <row r="184" spans="2:3" ht="15">
      <c r="B184" s="185" t="s">
        <v>2778</v>
      </c>
      <c r="C184" s="186">
        <v>1</v>
      </c>
    </row>
    <row r="185" spans="2:3" ht="15">
      <c r="B185" s="185" t="s">
        <v>3813</v>
      </c>
      <c r="C185" s="186">
        <v>6</v>
      </c>
    </row>
    <row r="186" spans="2:3" ht="15">
      <c r="B186" s="185" t="s">
        <v>3814</v>
      </c>
      <c r="C186" s="186">
        <v>2</v>
      </c>
    </row>
    <row r="187" spans="2:3" ht="15">
      <c r="B187" s="185" t="s">
        <v>2825</v>
      </c>
      <c r="C187" s="186">
        <v>2</v>
      </c>
    </row>
    <row r="188" spans="2:3" ht="15">
      <c r="B188" s="185" t="s">
        <v>2834</v>
      </c>
      <c r="C188" s="186">
        <v>3</v>
      </c>
    </row>
    <row r="189" spans="2:3" ht="15">
      <c r="B189" s="185" t="s">
        <v>2853</v>
      </c>
      <c r="C189" s="186">
        <v>2</v>
      </c>
    </row>
    <row r="190" spans="2:3" ht="15">
      <c r="B190" s="185" t="s">
        <v>2849</v>
      </c>
      <c r="C190" s="186">
        <v>1</v>
      </c>
    </row>
    <row r="191" spans="2:3" ht="15">
      <c r="B191" s="185" t="s">
        <v>2860</v>
      </c>
      <c r="C191" s="186">
        <v>2</v>
      </c>
    </row>
    <row r="192" spans="2:3" ht="15">
      <c r="B192" s="185" t="s">
        <v>2867</v>
      </c>
      <c r="C192" s="186">
        <v>1</v>
      </c>
    </row>
    <row r="193" spans="2:3" ht="15">
      <c r="B193" s="185" t="s">
        <v>3815</v>
      </c>
      <c r="C193" s="184">
        <v>60</v>
      </c>
    </row>
    <row r="194" spans="2:3" ht="15">
      <c r="B194" s="185" t="s">
        <v>2676</v>
      </c>
      <c r="C194" s="184">
        <v>12</v>
      </c>
    </row>
    <row r="195" spans="2:3" ht="15">
      <c r="B195" s="185" t="s">
        <v>3816</v>
      </c>
      <c r="C195" s="184">
        <v>338</v>
      </c>
    </row>
    <row r="196" spans="2:3" ht="15">
      <c r="B196" s="185" t="s">
        <v>3817</v>
      </c>
      <c r="C196" s="184">
        <v>349</v>
      </c>
    </row>
    <row r="197" spans="2:3" ht="15">
      <c r="B197" s="185" t="s">
        <v>3818</v>
      </c>
      <c r="C197" s="184">
        <v>77</v>
      </c>
    </row>
    <row r="198" spans="2:3" ht="15">
      <c r="B198" s="185" t="s">
        <v>2759</v>
      </c>
      <c r="C198" s="184">
        <v>46</v>
      </c>
    </row>
    <row r="199" spans="2:3" ht="15">
      <c r="B199" s="156" t="s">
        <v>3819</v>
      </c>
      <c r="C199" s="158">
        <v>55</v>
      </c>
    </row>
    <row r="200" spans="2:3" ht="15">
      <c r="B200" s="156" t="s">
        <v>3820</v>
      </c>
      <c r="C200" s="158">
        <v>37</v>
      </c>
    </row>
    <row r="201" spans="2:3" ht="15">
      <c r="B201" s="156" t="s">
        <v>3821</v>
      </c>
      <c r="C201" s="158">
        <v>119</v>
      </c>
    </row>
    <row r="202" spans="2:3" ht="15">
      <c r="B202" s="156" t="s">
        <v>2826</v>
      </c>
      <c r="C202" s="158">
        <v>61</v>
      </c>
    </row>
    <row r="203" spans="2:3" ht="15">
      <c r="B203" s="156" t="s">
        <v>3073</v>
      </c>
      <c r="C203" s="158">
        <v>18</v>
      </c>
    </row>
    <row r="204" spans="2:3" ht="15">
      <c r="B204" s="156" t="s">
        <v>2850</v>
      </c>
      <c r="C204" s="158">
        <v>51</v>
      </c>
    </row>
    <row r="205" spans="2:3" ht="15">
      <c r="B205" s="156" t="s">
        <v>3822</v>
      </c>
      <c r="C205" s="158">
        <v>115</v>
      </c>
    </row>
    <row r="206" spans="2:3" ht="15">
      <c r="B206" s="156" t="s">
        <v>3823</v>
      </c>
      <c r="C206" s="158">
        <v>154</v>
      </c>
    </row>
    <row r="207" spans="2:3" ht="15">
      <c r="B207" s="156" t="s">
        <v>2868</v>
      </c>
      <c r="C207" s="158">
        <v>25</v>
      </c>
    </row>
    <row r="208" spans="2:3" ht="15">
      <c r="B208" s="156" t="s">
        <v>3124</v>
      </c>
      <c r="C208" s="158">
        <v>60</v>
      </c>
    </row>
    <row r="209" spans="2:3" ht="15">
      <c r="B209" s="156" t="s">
        <v>3824</v>
      </c>
      <c r="C209" s="158">
        <v>75</v>
      </c>
    </row>
    <row r="210" spans="2:3" ht="15">
      <c r="B210" s="156" t="s">
        <v>3176</v>
      </c>
      <c r="C210" s="158">
        <v>356</v>
      </c>
    </row>
    <row r="211" spans="2:3" ht="15">
      <c r="B211" s="156" t="s">
        <v>3182</v>
      </c>
      <c r="C211" s="158">
        <v>377</v>
      </c>
    </row>
    <row r="212" spans="2:3" ht="15">
      <c r="B212" s="156" t="s">
        <v>3193</v>
      </c>
      <c r="C212" s="158">
        <v>110</v>
      </c>
    </row>
    <row r="213" spans="2:3" ht="15">
      <c r="B213" s="156" t="s">
        <v>3208</v>
      </c>
      <c r="C213" s="158">
        <v>46</v>
      </c>
    </row>
    <row r="214" spans="2:3" ht="15">
      <c r="B214" s="156" t="s">
        <v>3227</v>
      </c>
      <c r="C214" s="158">
        <v>177</v>
      </c>
    </row>
    <row r="215" spans="2:3" ht="15">
      <c r="B215" s="156" t="s">
        <v>3072</v>
      </c>
      <c r="C215" s="158">
        <v>18</v>
      </c>
    </row>
    <row r="216" spans="2:3" ht="15">
      <c r="B216" s="156" t="s">
        <v>3282</v>
      </c>
      <c r="C216" s="158">
        <v>51</v>
      </c>
    </row>
    <row r="217" spans="2:3" ht="15">
      <c r="B217" s="156" t="s">
        <v>3285</v>
      </c>
      <c r="C217" s="158">
        <v>85</v>
      </c>
    </row>
    <row r="218" spans="2:3" ht="15">
      <c r="B218" s="156" t="s">
        <v>3294</v>
      </c>
      <c r="C218" s="158">
        <v>153</v>
      </c>
    </row>
    <row r="219" spans="2:3" ht="15">
      <c r="B219" s="156" t="s">
        <v>3299</v>
      </c>
      <c r="C219" s="158">
        <v>25</v>
      </c>
    </row>
    <row r="220" spans="2:3" ht="15">
      <c r="B220" s="156" t="s">
        <v>3123</v>
      </c>
      <c r="C220" s="158">
        <v>60</v>
      </c>
    </row>
    <row r="221" spans="2:3" ht="15">
      <c r="B221" s="156" t="s">
        <v>3825</v>
      </c>
      <c r="C221" s="158">
        <v>74</v>
      </c>
    </row>
    <row r="222" spans="2:3" ht="15">
      <c r="B222" s="156" t="s">
        <v>3175</v>
      </c>
      <c r="C222" s="158">
        <v>342</v>
      </c>
    </row>
    <row r="223" spans="2:3" ht="15">
      <c r="B223" s="156" t="s">
        <v>3181</v>
      </c>
      <c r="C223" s="158">
        <v>396</v>
      </c>
    </row>
    <row r="224" spans="2:3" ht="15">
      <c r="B224" s="156" t="s">
        <v>3383</v>
      </c>
      <c r="C224" s="158">
        <v>110</v>
      </c>
    </row>
    <row r="225" spans="2:3" ht="15">
      <c r="B225" s="156" t="s">
        <v>3207</v>
      </c>
      <c r="C225" s="158">
        <v>54</v>
      </c>
    </row>
    <row r="226" spans="2:3" ht="15">
      <c r="B226" s="156" t="s">
        <v>3226</v>
      </c>
      <c r="C226" s="158">
        <v>181</v>
      </c>
    </row>
    <row r="227" spans="2:3" ht="15">
      <c r="B227" s="156" t="s">
        <v>3268</v>
      </c>
      <c r="C227" s="158">
        <v>18</v>
      </c>
    </row>
    <row r="228" spans="2:3" ht="15">
      <c r="B228" s="156" t="s">
        <v>3281</v>
      </c>
      <c r="C228" s="158">
        <v>51</v>
      </c>
    </row>
    <row r="229" spans="2:3" ht="15">
      <c r="B229" s="156" t="s">
        <v>3447</v>
      </c>
      <c r="C229" s="158">
        <v>64</v>
      </c>
    </row>
    <row r="230" spans="2:3" ht="15">
      <c r="B230" s="156" t="s">
        <v>3454</v>
      </c>
      <c r="C230" s="158">
        <v>153</v>
      </c>
    </row>
    <row r="231" spans="2:3" ht="15">
      <c r="B231" s="156" t="s">
        <v>3306</v>
      </c>
      <c r="C231" s="158">
        <v>60</v>
      </c>
    </row>
    <row r="232" spans="2:3" ht="15">
      <c r="B232" s="156" t="s">
        <v>3363</v>
      </c>
      <c r="C232" s="158">
        <v>342</v>
      </c>
    </row>
    <row r="233" spans="2:3" ht="15">
      <c r="B233" s="156" t="s">
        <v>3367</v>
      </c>
      <c r="C233" s="158">
        <v>60</v>
      </c>
    </row>
    <row r="234" spans="2:3" ht="15">
      <c r="B234" s="156" t="s">
        <v>3371</v>
      </c>
      <c r="C234" s="158">
        <v>396</v>
      </c>
    </row>
    <row r="235" spans="2:3" ht="15">
      <c r="B235" s="156" t="s">
        <v>3382</v>
      </c>
      <c r="C235" s="158">
        <v>110</v>
      </c>
    </row>
    <row r="236" spans="2:3" ht="15">
      <c r="B236" s="156" t="s">
        <v>3392</v>
      </c>
      <c r="C236" s="158">
        <v>73</v>
      </c>
    </row>
    <row r="237" spans="2:3" ht="15">
      <c r="B237" s="156" t="s">
        <v>3401</v>
      </c>
      <c r="C237" s="158">
        <v>181</v>
      </c>
    </row>
    <row r="238" spans="2:3" ht="15">
      <c r="B238" s="156" t="s">
        <v>3446</v>
      </c>
      <c r="C238" s="158">
        <v>104</v>
      </c>
    </row>
    <row r="239" spans="2:3" ht="15">
      <c r="B239" s="156" t="s">
        <v>3826</v>
      </c>
      <c r="C239" s="158">
        <v>18</v>
      </c>
    </row>
    <row r="240" spans="2:3" ht="15">
      <c r="B240" s="156" t="s">
        <v>3495</v>
      </c>
      <c r="C240" s="158">
        <v>57</v>
      </c>
    </row>
    <row r="241" spans="2:3" ht="15">
      <c r="B241" s="156" t="s">
        <v>3561</v>
      </c>
      <c r="C241" s="158">
        <v>16</v>
      </c>
    </row>
    <row r="242" spans="2:3" ht="15">
      <c r="B242" s="156" t="s">
        <v>3580</v>
      </c>
      <c r="C242" s="158">
        <v>134</v>
      </c>
    </row>
    <row r="243" spans="2:3" ht="15">
      <c r="B243" s="156" t="s">
        <v>3594</v>
      </c>
      <c r="C243" s="158">
        <v>181</v>
      </c>
    </row>
    <row r="244" spans="2:3" ht="15">
      <c r="B244" s="156" t="s">
        <v>3596</v>
      </c>
      <c r="C244" s="158">
        <v>73</v>
      </c>
    </row>
    <row r="245" spans="2:3" ht="15">
      <c r="B245" s="156" t="s">
        <v>3614</v>
      </c>
      <c r="C245" s="158">
        <v>396</v>
      </c>
    </row>
    <row r="246" spans="2:3" ht="15">
      <c r="B246" s="156" t="s">
        <v>3619</v>
      </c>
      <c r="C246" s="158">
        <v>60</v>
      </c>
    </row>
    <row r="247" spans="2:3" ht="15">
      <c r="B247" s="156" t="s">
        <v>3620</v>
      </c>
      <c r="C247" s="158">
        <v>342</v>
      </c>
    </row>
    <row r="248" spans="2:3" ht="15">
      <c r="B248" s="156" t="s">
        <v>3624</v>
      </c>
      <c r="C248" s="158">
        <v>104</v>
      </c>
    </row>
    <row r="249" spans="2:3" ht="15">
      <c r="B249" s="156" t="s">
        <v>3799</v>
      </c>
      <c r="C249" s="158">
        <v>18</v>
      </c>
    </row>
    <row r="250" spans="2:3" ht="15">
      <c r="B250" s="156" t="s">
        <v>3670</v>
      </c>
      <c r="C250" s="158">
        <v>60</v>
      </c>
    </row>
    <row r="251" spans="2:3" ht="15">
      <c r="B251" s="156" t="s">
        <v>3808</v>
      </c>
      <c r="C251" s="158">
        <v>56</v>
      </c>
    </row>
    <row r="254" spans="2:3" ht="15.75">
      <c r="B254" s="312" t="s">
        <v>2459</v>
      </c>
      <c r="C254" s="145" t="s">
        <v>3812</v>
      </c>
    </row>
    <row r="255" spans="2:3" ht="15">
      <c r="B255" s="185" t="s">
        <v>2675</v>
      </c>
      <c r="C255" s="186">
        <v>2</v>
      </c>
    </row>
    <row r="256" spans="2:3" ht="15">
      <c r="B256" s="185" t="s">
        <v>2736</v>
      </c>
      <c r="C256" s="186">
        <v>1</v>
      </c>
    </row>
    <row r="257" spans="2:3" ht="15">
      <c r="B257" s="185" t="s">
        <v>2730</v>
      </c>
      <c r="C257" s="186">
        <v>2</v>
      </c>
    </row>
    <row r="258" spans="2:3" ht="15">
      <c r="B258" s="185" t="s">
        <v>2743</v>
      </c>
      <c r="C258" s="186">
        <v>2</v>
      </c>
    </row>
    <row r="259" spans="2:3" ht="15">
      <c r="B259" s="185" t="s">
        <v>2758</v>
      </c>
      <c r="C259" s="186">
        <v>1</v>
      </c>
    </row>
    <row r="260" spans="2:3" ht="15">
      <c r="B260" s="185" t="s">
        <v>2771</v>
      </c>
      <c r="C260" s="186">
        <v>1</v>
      </c>
    </row>
    <row r="261" spans="2:3" ht="15">
      <c r="B261" s="185" t="s">
        <v>2774</v>
      </c>
      <c r="C261" s="186">
        <v>2</v>
      </c>
    </row>
    <row r="262" spans="2:3" ht="15">
      <c r="B262" s="185" t="s">
        <v>2778</v>
      </c>
      <c r="C262" s="186">
        <v>1</v>
      </c>
    </row>
    <row r="263" spans="2:3" ht="15">
      <c r="B263" s="185" t="s">
        <v>3813</v>
      </c>
      <c r="C263" s="186">
        <v>6</v>
      </c>
    </row>
    <row r="264" spans="2:3" ht="15">
      <c r="B264" s="185" t="s">
        <v>3814</v>
      </c>
      <c r="C264" s="186">
        <v>2</v>
      </c>
    </row>
    <row r="265" spans="2:3" ht="15">
      <c r="B265" s="185" t="s">
        <v>2825</v>
      </c>
      <c r="C265" s="186">
        <v>2</v>
      </c>
    </row>
    <row r="266" spans="2:3" ht="15">
      <c r="B266" s="185" t="s">
        <v>2834</v>
      </c>
      <c r="C266" s="186">
        <v>3</v>
      </c>
    </row>
    <row r="267" spans="2:3" ht="15">
      <c r="B267" s="185" t="s">
        <v>2853</v>
      </c>
      <c r="C267" s="186">
        <v>2</v>
      </c>
    </row>
    <row r="268" spans="2:3" ht="15">
      <c r="B268" s="185" t="s">
        <v>2849</v>
      </c>
      <c r="C268" s="186">
        <v>1</v>
      </c>
    </row>
    <row r="269" spans="2:3" ht="15">
      <c r="B269" s="185" t="s">
        <v>2860</v>
      </c>
      <c r="C269" s="186">
        <v>2</v>
      </c>
    </row>
    <row r="270" spans="2:3" ht="15">
      <c r="B270" s="185" t="s">
        <v>2867</v>
      </c>
      <c r="C270" s="186">
        <v>1</v>
      </c>
    </row>
    <row r="271" spans="2:3" ht="15">
      <c r="B271" s="185" t="s">
        <v>3815</v>
      </c>
      <c r="C271" s="184">
        <v>60</v>
      </c>
    </row>
    <row r="272" spans="2:3" ht="15">
      <c r="B272" s="185" t="s">
        <v>2676</v>
      </c>
      <c r="C272" s="184">
        <v>12</v>
      </c>
    </row>
    <row r="273" spans="2:3" ht="15">
      <c r="B273" s="185" t="s">
        <v>3816</v>
      </c>
      <c r="C273" s="184">
        <v>338</v>
      </c>
    </row>
    <row r="274" spans="2:3" ht="15">
      <c r="B274" s="185" t="s">
        <v>3817</v>
      </c>
      <c r="C274" s="184">
        <v>349</v>
      </c>
    </row>
    <row r="275" spans="2:3" ht="15">
      <c r="B275" s="185" t="s">
        <v>3818</v>
      </c>
      <c r="C275" s="184">
        <v>77</v>
      </c>
    </row>
    <row r="276" spans="2:3" ht="15">
      <c r="B276" s="185" t="s">
        <v>2759</v>
      </c>
      <c r="C276" s="184">
        <v>46</v>
      </c>
    </row>
    <row r="277" spans="2:3" ht="15">
      <c r="B277" s="156" t="s">
        <v>3819</v>
      </c>
      <c r="C277" s="158">
        <v>55</v>
      </c>
    </row>
    <row r="278" spans="2:3" ht="15">
      <c r="B278" s="156" t="s">
        <v>3820</v>
      </c>
      <c r="C278" s="158">
        <v>37</v>
      </c>
    </row>
    <row r="279" spans="2:3" ht="15">
      <c r="B279" s="156" t="s">
        <v>3821</v>
      </c>
      <c r="C279" s="158">
        <v>119</v>
      </c>
    </row>
    <row r="280" spans="2:3" ht="15">
      <c r="B280" s="156" t="s">
        <v>2826</v>
      </c>
      <c r="C280" s="158">
        <v>61</v>
      </c>
    </row>
    <row r="281" spans="2:3" ht="15">
      <c r="B281" s="156" t="s">
        <v>3073</v>
      </c>
      <c r="C281" s="158">
        <v>18</v>
      </c>
    </row>
    <row r="282" spans="2:3" ht="15">
      <c r="B282" s="156" t="s">
        <v>2850</v>
      </c>
      <c r="C282" s="158">
        <v>51</v>
      </c>
    </row>
    <row r="283" spans="2:3" ht="15">
      <c r="B283" s="156" t="s">
        <v>3822</v>
      </c>
      <c r="C283" s="158">
        <v>115</v>
      </c>
    </row>
    <row r="284" spans="2:3" ht="15">
      <c r="B284" s="156" t="s">
        <v>3823</v>
      </c>
      <c r="C284" s="158">
        <v>154</v>
      </c>
    </row>
    <row r="285" spans="2:3" ht="15">
      <c r="B285" s="156" t="s">
        <v>2868</v>
      </c>
      <c r="C285" s="158">
        <v>25</v>
      </c>
    </row>
    <row r="286" spans="2:3" ht="15">
      <c r="B286" s="156" t="s">
        <v>3124</v>
      </c>
      <c r="C286" s="158">
        <v>60</v>
      </c>
    </row>
    <row r="287" spans="2:3" ht="15">
      <c r="B287" s="156" t="s">
        <v>3824</v>
      </c>
      <c r="C287" s="158">
        <v>75</v>
      </c>
    </row>
    <row r="288" spans="2:3" ht="15">
      <c r="B288" s="156" t="s">
        <v>3176</v>
      </c>
      <c r="C288" s="158">
        <v>356</v>
      </c>
    </row>
    <row r="289" spans="2:3" ht="15">
      <c r="B289" s="156" t="s">
        <v>3182</v>
      </c>
      <c r="C289" s="158">
        <v>377</v>
      </c>
    </row>
    <row r="290" spans="2:3" ht="15">
      <c r="B290" s="156" t="s">
        <v>3193</v>
      </c>
      <c r="C290" s="158">
        <v>110</v>
      </c>
    </row>
    <row r="291" spans="2:3" ht="15">
      <c r="B291" s="156" t="s">
        <v>3208</v>
      </c>
      <c r="C291" s="158">
        <v>46</v>
      </c>
    </row>
    <row r="292" spans="2:3" ht="15">
      <c r="B292" s="156" t="s">
        <v>3227</v>
      </c>
      <c r="C292" s="158">
        <v>177</v>
      </c>
    </row>
    <row r="293" spans="2:3" ht="15">
      <c r="B293" s="156" t="s">
        <v>3072</v>
      </c>
      <c r="C293" s="158">
        <v>18</v>
      </c>
    </row>
    <row r="294" spans="2:3" ht="15">
      <c r="B294" s="156" t="s">
        <v>3282</v>
      </c>
      <c r="C294" s="158">
        <v>51</v>
      </c>
    </row>
    <row r="295" spans="2:3" ht="15">
      <c r="B295" s="156" t="s">
        <v>3285</v>
      </c>
      <c r="C295" s="158">
        <v>85</v>
      </c>
    </row>
    <row r="296" spans="2:3" ht="15">
      <c r="B296" s="156" t="s">
        <v>3294</v>
      </c>
      <c r="C296" s="158">
        <v>153</v>
      </c>
    </row>
    <row r="297" spans="2:3" ht="15">
      <c r="B297" s="156" t="s">
        <v>3299</v>
      </c>
      <c r="C297" s="158">
        <v>25</v>
      </c>
    </row>
    <row r="298" spans="2:3" ht="15">
      <c r="B298" s="156" t="s">
        <v>3123</v>
      </c>
      <c r="C298" s="158">
        <v>60</v>
      </c>
    </row>
    <row r="299" spans="2:3" ht="15">
      <c r="B299" s="156" t="s">
        <v>3825</v>
      </c>
      <c r="C299" s="158">
        <v>74</v>
      </c>
    </row>
    <row r="300" spans="2:3" ht="15">
      <c r="B300" s="156" t="s">
        <v>3175</v>
      </c>
      <c r="C300" s="158">
        <v>342</v>
      </c>
    </row>
    <row r="301" spans="2:3" ht="15">
      <c r="B301" s="156" t="s">
        <v>3181</v>
      </c>
      <c r="C301" s="158">
        <v>396</v>
      </c>
    </row>
    <row r="302" spans="2:3" ht="15">
      <c r="B302" s="156" t="s">
        <v>3383</v>
      </c>
      <c r="C302" s="158">
        <v>110</v>
      </c>
    </row>
    <row r="303" spans="2:3" ht="15">
      <c r="B303" s="156" t="s">
        <v>3207</v>
      </c>
      <c r="C303" s="158">
        <v>54</v>
      </c>
    </row>
    <row r="304" spans="2:3" ht="15">
      <c r="B304" s="156" t="s">
        <v>3226</v>
      </c>
      <c r="C304" s="158">
        <v>181</v>
      </c>
    </row>
    <row r="305" spans="2:3" ht="15">
      <c r="B305" s="156" t="s">
        <v>3268</v>
      </c>
      <c r="C305" s="158">
        <v>18</v>
      </c>
    </row>
    <row r="306" spans="2:3" ht="15">
      <c r="B306" s="156" t="s">
        <v>3281</v>
      </c>
      <c r="C306" s="158">
        <v>51</v>
      </c>
    </row>
    <row r="307" spans="2:3" ht="15">
      <c r="B307" s="156" t="s">
        <v>3447</v>
      </c>
      <c r="C307" s="158">
        <v>64</v>
      </c>
    </row>
    <row r="308" spans="2:3" ht="15">
      <c r="B308" s="156" t="s">
        <v>3454</v>
      </c>
      <c r="C308" s="158">
        <v>153</v>
      </c>
    </row>
    <row r="309" spans="2:3" ht="15">
      <c r="B309" s="156" t="s">
        <v>3306</v>
      </c>
      <c r="C309" s="158">
        <v>60</v>
      </c>
    </row>
    <row r="310" spans="2:3" ht="15">
      <c r="B310" s="156" t="s">
        <v>3363</v>
      </c>
      <c r="C310" s="158">
        <v>342</v>
      </c>
    </row>
    <row r="311" spans="2:3" ht="15">
      <c r="B311" s="156" t="s">
        <v>3367</v>
      </c>
      <c r="C311" s="158">
        <v>60</v>
      </c>
    </row>
    <row r="312" spans="2:3" ht="15">
      <c r="B312" s="156" t="s">
        <v>3371</v>
      </c>
      <c r="C312" s="158">
        <v>396</v>
      </c>
    </row>
    <row r="313" spans="2:3" ht="15">
      <c r="B313" s="156" t="s">
        <v>3382</v>
      </c>
      <c r="C313" s="158">
        <v>110</v>
      </c>
    </row>
    <row r="314" spans="2:3" ht="15">
      <c r="B314" s="156" t="s">
        <v>3392</v>
      </c>
      <c r="C314" s="158">
        <v>73</v>
      </c>
    </row>
    <row r="315" spans="2:3" ht="15">
      <c r="B315" s="156" t="s">
        <v>3401</v>
      </c>
      <c r="C315" s="158">
        <v>181</v>
      </c>
    </row>
    <row r="316" spans="2:3" ht="15">
      <c r="B316" s="156" t="s">
        <v>3446</v>
      </c>
      <c r="C316" s="158">
        <v>104</v>
      </c>
    </row>
    <row r="317" spans="2:3" ht="15">
      <c r="B317" s="156" t="s">
        <v>3826</v>
      </c>
      <c r="C317" s="158">
        <v>18</v>
      </c>
    </row>
    <row r="318" spans="2:3" ht="15">
      <c r="B318" s="156" t="s">
        <v>3495</v>
      </c>
      <c r="C318" s="158">
        <v>57</v>
      </c>
    </row>
    <row r="319" spans="2:3" ht="15">
      <c r="B319" s="156" t="s">
        <v>3561</v>
      </c>
      <c r="C319" s="158">
        <v>16</v>
      </c>
    </row>
    <row r="320" spans="2:3" ht="15">
      <c r="B320" s="156" t="s">
        <v>3580</v>
      </c>
      <c r="C320" s="158">
        <v>134</v>
      </c>
    </row>
    <row r="321" spans="2:3" ht="15">
      <c r="B321" s="156" t="s">
        <v>3594</v>
      </c>
      <c r="C321" s="158">
        <v>181</v>
      </c>
    </row>
    <row r="322" spans="2:3" ht="15">
      <c r="B322" s="156" t="s">
        <v>3596</v>
      </c>
      <c r="C322" s="158">
        <v>73</v>
      </c>
    </row>
    <row r="323" spans="2:3" ht="15">
      <c r="B323" s="156" t="s">
        <v>3614</v>
      </c>
      <c r="C323" s="158">
        <v>396</v>
      </c>
    </row>
    <row r="324" spans="2:3" ht="15">
      <c r="B324" s="156" t="s">
        <v>3619</v>
      </c>
      <c r="C324" s="158">
        <v>60</v>
      </c>
    </row>
    <row r="325" spans="2:3" ht="15">
      <c r="B325" s="156" t="s">
        <v>3620</v>
      </c>
      <c r="C325" s="158">
        <v>342</v>
      </c>
    </row>
    <row r="326" spans="2:3" ht="15">
      <c r="B326" s="156" t="s">
        <v>3624</v>
      </c>
      <c r="C326" s="158">
        <v>104</v>
      </c>
    </row>
    <row r="327" spans="2:3" ht="15">
      <c r="B327" s="156" t="s">
        <v>3799</v>
      </c>
      <c r="C327" s="158">
        <v>18</v>
      </c>
    </row>
    <row r="328" spans="2:3" ht="15">
      <c r="B328" s="156" t="s">
        <v>3670</v>
      </c>
      <c r="C328" s="158">
        <v>60</v>
      </c>
    </row>
    <row r="329" spans="2:3" ht="15">
      <c r="B329" s="156" t="s">
        <v>3808</v>
      </c>
      <c r="C329" s="158">
        <v>56</v>
      </c>
    </row>
    <row r="332" spans="2:3" ht="15.75">
      <c r="B332" s="283" t="s">
        <v>2460</v>
      </c>
      <c r="C332" s="348" t="s">
        <v>3779</v>
      </c>
    </row>
    <row r="333" spans="2:3" ht="15">
      <c r="B333" s="185" t="s">
        <v>2675</v>
      </c>
      <c r="C333" s="187">
        <v>55872825.859999999</v>
      </c>
    </row>
    <row r="334" spans="2:3" ht="15">
      <c r="B334" s="185" t="s">
        <v>2736</v>
      </c>
      <c r="C334" s="187">
        <v>20237460.48</v>
      </c>
    </row>
    <row r="335" spans="2:3" ht="15">
      <c r="B335" s="185" t="s">
        <v>2730</v>
      </c>
      <c r="C335" s="187">
        <v>232457427.66</v>
      </c>
    </row>
    <row r="336" spans="2:3" ht="15">
      <c r="B336" s="185" t="s">
        <v>2743</v>
      </c>
      <c r="C336" s="187">
        <v>64657658.18</v>
      </c>
    </row>
    <row r="337" spans="2:3" ht="15">
      <c r="B337" s="185" t="s">
        <v>2758</v>
      </c>
      <c r="C337" s="187">
        <v>89105327.640000001</v>
      </c>
    </row>
    <row r="338" spans="2:3" ht="15">
      <c r="B338" s="185" t="s">
        <v>2771</v>
      </c>
      <c r="C338" s="187">
        <v>10423197.5</v>
      </c>
    </row>
    <row r="339" spans="2:3" ht="15">
      <c r="B339" s="185" t="s">
        <v>2774</v>
      </c>
      <c r="C339" s="187">
        <v>56353684.200000003</v>
      </c>
    </row>
    <row r="340" spans="2:3" ht="15">
      <c r="B340" s="185" t="s">
        <v>2778</v>
      </c>
      <c r="C340" s="187">
        <v>94387295.450000003</v>
      </c>
    </row>
    <row r="341" spans="2:3" ht="15">
      <c r="B341" s="185" t="s">
        <v>3813</v>
      </c>
      <c r="C341" s="187">
        <v>78642000.019999996</v>
      </c>
    </row>
    <row r="342" spans="2:3" ht="15">
      <c r="B342" s="185" t="s">
        <v>3814</v>
      </c>
      <c r="C342" s="187">
        <v>23293050</v>
      </c>
    </row>
    <row r="343" spans="2:3" ht="15">
      <c r="B343" s="185" t="s">
        <v>2825</v>
      </c>
      <c r="C343" s="187">
        <v>81493412.729999989</v>
      </c>
    </row>
    <row r="344" spans="2:3" ht="15">
      <c r="B344" s="185" t="s">
        <v>2834</v>
      </c>
      <c r="C344" s="187">
        <v>67024577.399999999</v>
      </c>
    </row>
    <row r="345" spans="2:3" ht="15">
      <c r="B345" s="185" t="s">
        <v>2853</v>
      </c>
      <c r="C345" s="187">
        <v>160478930.73000002</v>
      </c>
    </row>
    <row r="346" spans="2:3" ht="15">
      <c r="B346" s="185" t="s">
        <v>2849</v>
      </c>
      <c r="C346" s="187">
        <v>171900549</v>
      </c>
    </row>
    <row r="347" spans="2:3" ht="15">
      <c r="B347" s="185" t="s">
        <v>2860</v>
      </c>
      <c r="C347" s="187">
        <v>237260279.63999999</v>
      </c>
    </row>
    <row r="348" spans="2:3" ht="15">
      <c r="B348" s="185" t="s">
        <v>2867</v>
      </c>
      <c r="C348" s="187">
        <v>40681320.960000001</v>
      </c>
    </row>
    <row r="349" spans="2:3" ht="15">
      <c r="B349" s="185" t="s">
        <v>3815</v>
      </c>
      <c r="C349" s="160">
        <v>65067299.399999999</v>
      </c>
    </row>
    <row r="350" spans="2:3" ht="15">
      <c r="B350" s="185" t="s">
        <v>2676</v>
      </c>
      <c r="C350" s="160">
        <v>15722309.529999999</v>
      </c>
    </row>
    <row r="351" spans="2:3" ht="15">
      <c r="B351" s="185" t="s">
        <v>3816</v>
      </c>
      <c r="C351" s="160">
        <v>246574516.05000001</v>
      </c>
    </row>
    <row r="352" spans="2:3" ht="15">
      <c r="B352" s="185" t="s">
        <v>3817</v>
      </c>
      <c r="C352" s="160">
        <v>230530872.75</v>
      </c>
    </row>
    <row r="353" spans="2:3" ht="15">
      <c r="B353" s="185" t="s">
        <v>3818</v>
      </c>
      <c r="C353" s="160">
        <v>76324871.159999996</v>
      </c>
    </row>
    <row r="354" spans="2:3" ht="15">
      <c r="B354" s="185" t="s">
        <v>2759</v>
      </c>
      <c r="C354" s="160">
        <v>68435551.620000005</v>
      </c>
    </row>
    <row r="355" spans="2:3" ht="15">
      <c r="B355" s="156" t="s">
        <v>3819</v>
      </c>
      <c r="C355" s="160">
        <v>50051824.899999999</v>
      </c>
    </row>
    <row r="356" spans="2:3" ht="15">
      <c r="B356" s="156" t="s">
        <v>3820</v>
      </c>
      <c r="C356" s="160">
        <v>22556874.07</v>
      </c>
    </row>
    <row r="357" spans="2:3" ht="15">
      <c r="B357" s="156" t="s">
        <v>3821</v>
      </c>
      <c r="C357" s="160">
        <v>94020349.430000007</v>
      </c>
    </row>
    <row r="358" spans="2:3" ht="15">
      <c r="B358" s="156" t="s">
        <v>2826</v>
      </c>
      <c r="C358" s="160">
        <v>37501537.299999997</v>
      </c>
    </row>
    <row r="359" spans="2:3" ht="15">
      <c r="B359" s="156" t="s">
        <v>3073</v>
      </c>
      <c r="C359" s="160">
        <v>24562048.200000003</v>
      </c>
    </row>
    <row r="360" spans="2:3" ht="15">
      <c r="B360" s="156" t="s">
        <v>2850</v>
      </c>
      <c r="C360" s="160">
        <v>156744794.93000001</v>
      </c>
    </row>
    <row r="361" spans="2:3" ht="15">
      <c r="B361" s="156" t="s">
        <v>3822</v>
      </c>
      <c r="C361" s="160">
        <v>111554557.75999999</v>
      </c>
    </row>
    <row r="362" spans="2:3" ht="15">
      <c r="B362" s="156" t="s">
        <v>3823</v>
      </c>
      <c r="C362" s="160">
        <v>180958219.73999998</v>
      </c>
    </row>
    <row r="363" spans="2:3" ht="15">
      <c r="B363" s="156" t="s">
        <v>2868</v>
      </c>
      <c r="C363" s="160">
        <v>36407400.960000001</v>
      </c>
    </row>
    <row r="364" spans="2:3" ht="15">
      <c r="B364" s="156" t="s">
        <v>3124</v>
      </c>
      <c r="C364" s="160">
        <v>65395652.700000003</v>
      </c>
    </row>
    <row r="365" spans="2:3" ht="15">
      <c r="B365" s="156" t="s">
        <v>3824</v>
      </c>
      <c r="C365" s="160">
        <v>72350475</v>
      </c>
    </row>
    <row r="366" spans="2:3" ht="15">
      <c r="B366" s="156" t="s">
        <v>3176</v>
      </c>
      <c r="C366" s="160">
        <v>263156662.12</v>
      </c>
    </row>
    <row r="367" spans="2:3" ht="15">
      <c r="B367" s="156" t="s">
        <v>3182</v>
      </c>
      <c r="C367" s="160">
        <v>245048250.50999999</v>
      </c>
    </row>
    <row r="368" spans="2:3" ht="15">
      <c r="B368" s="156" t="s">
        <v>3193</v>
      </c>
      <c r="C368" s="160">
        <v>107947125</v>
      </c>
    </row>
    <row r="369" spans="2:3" ht="15">
      <c r="B369" s="156" t="s">
        <v>3208</v>
      </c>
      <c r="C369" s="160">
        <v>71691282.900000006</v>
      </c>
    </row>
    <row r="370" spans="2:3" ht="15">
      <c r="B370" s="156" t="s">
        <v>3227</v>
      </c>
      <c r="C370" s="160">
        <v>150689944.74000001</v>
      </c>
    </row>
    <row r="371" spans="2:3" ht="15">
      <c r="B371" s="156" t="s">
        <v>3072</v>
      </c>
      <c r="C371" s="160">
        <v>25000347.600000001</v>
      </c>
    </row>
    <row r="372" spans="2:3" ht="15">
      <c r="B372" s="156" t="s">
        <v>3282</v>
      </c>
      <c r="C372" s="160">
        <v>143758800</v>
      </c>
    </row>
    <row r="373" spans="2:3" ht="15">
      <c r="B373" s="156" t="s">
        <v>3285</v>
      </c>
      <c r="C373" s="160">
        <v>83010277.049999997</v>
      </c>
    </row>
    <row r="374" spans="2:3" ht="15">
      <c r="B374" s="156" t="s">
        <v>3294</v>
      </c>
      <c r="C374" s="160">
        <v>169110550.09999999</v>
      </c>
    </row>
    <row r="375" spans="2:3" ht="15">
      <c r="B375" s="156" t="s">
        <v>3299</v>
      </c>
      <c r="C375" s="160">
        <v>35641797.840000004</v>
      </c>
    </row>
    <row r="376" spans="2:3" ht="15">
      <c r="B376" s="156" t="s">
        <v>3123</v>
      </c>
      <c r="C376" s="160">
        <v>66656970</v>
      </c>
    </row>
    <row r="377" spans="2:3" ht="15">
      <c r="B377" s="156" t="s">
        <v>3825</v>
      </c>
      <c r="C377" s="160">
        <v>79167952.799999997</v>
      </c>
    </row>
    <row r="378" spans="2:3" ht="15">
      <c r="B378" s="156" t="s">
        <v>3175</v>
      </c>
      <c r="C378" s="160">
        <v>261730785.69</v>
      </c>
    </row>
    <row r="379" spans="2:3" ht="15">
      <c r="B379" s="156" t="s">
        <v>3181</v>
      </c>
      <c r="C379" s="160">
        <v>273502975.68000001</v>
      </c>
    </row>
    <row r="380" spans="2:3" ht="15">
      <c r="B380" s="156" t="s">
        <v>3383</v>
      </c>
      <c r="C380" s="160">
        <v>121253888.25</v>
      </c>
    </row>
    <row r="381" spans="2:3" ht="15">
      <c r="B381" s="156" t="s">
        <v>3207</v>
      </c>
      <c r="C381" s="160">
        <v>85704214.319999993</v>
      </c>
    </row>
    <row r="382" spans="2:3" ht="15">
      <c r="B382" s="156" t="s">
        <v>3226</v>
      </c>
      <c r="C382" s="160">
        <v>155215974.41999999</v>
      </c>
    </row>
    <row r="383" spans="2:3" ht="15">
      <c r="B383" s="156" t="s">
        <v>3268</v>
      </c>
      <c r="C383" s="160">
        <v>27788772.600000001</v>
      </c>
    </row>
    <row r="384" spans="2:3" ht="15">
      <c r="B384" s="156" t="s">
        <v>3281</v>
      </c>
      <c r="C384" s="160">
        <v>152093889</v>
      </c>
    </row>
    <row r="385" spans="2:3" ht="15">
      <c r="B385" s="156" t="s">
        <v>3447</v>
      </c>
      <c r="C385" s="160">
        <v>59629530.859999999</v>
      </c>
    </row>
    <row r="386" spans="2:3" ht="15">
      <c r="B386" s="156" t="s">
        <v>3454</v>
      </c>
      <c r="C386" s="160">
        <v>193816229.80000001</v>
      </c>
    </row>
    <row r="387" spans="2:3" ht="15">
      <c r="B387" s="156" t="s">
        <v>3306</v>
      </c>
      <c r="C387" s="160">
        <v>74861910</v>
      </c>
    </row>
    <row r="388" spans="2:3" ht="15">
      <c r="B388" s="156" t="s">
        <v>3363</v>
      </c>
      <c r="C388" s="160">
        <v>278333883.63</v>
      </c>
    </row>
    <row r="389" spans="2:3" ht="15">
      <c r="B389" s="156" t="s">
        <v>3367</v>
      </c>
      <c r="C389" s="160">
        <v>40649246.399999999</v>
      </c>
    </row>
    <row r="390" spans="2:3" ht="15">
      <c r="B390" s="156" t="s">
        <v>3371</v>
      </c>
      <c r="C390" s="160">
        <v>289475742.60000002</v>
      </c>
    </row>
    <row r="391" spans="2:3" ht="15">
      <c r="B391" s="156" t="s">
        <v>3382</v>
      </c>
      <c r="C391" s="160">
        <v>129658306.25</v>
      </c>
    </row>
    <row r="392" spans="2:3" ht="15">
      <c r="B392" s="156" t="s">
        <v>3392</v>
      </c>
      <c r="C392" s="160">
        <v>69027840.150000006</v>
      </c>
    </row>
    <row r="393" spans="2:3" ht="15">
      <c r="B393" s="156" t="s">
        <v>3401</v>
      </c>
      <c r="C393" s="160">
        <v>157000654.33000001</v>
      </c>
    </row>
    <row r="394" spans="2:3" ht="15">
      <c r="B394" s="156" t="s">
        <v>3446</v>
      </c>
      <c r="C394" s="160">
        <v>105170691.59999999</v>
      </c>
    </row>
    <row r="395" spans="2:3" ht="15">
      <c r="B395" s="156" t="s">
        <v>3826</v>
      </c>
      <c r="C395" s="160">
        <v>28911675.300000001</v>
      </c>
    </row>
    <row r="396" spans="2:3" ht="15">
      <c r="B396" s="156" t="s">
        <v>3495</v>
      </c>
      <c r="C396" s="160">
        <v>100261189.13</v>
      </c>
    </row>
    <row r="397" spans="2:3" ht="15">
      <c r="B397" s="156" t="s">
        <v>3561</v>
      </c>
      <c r="C397" s="160">
        <v>26925231.129999999</v>
      </c>
    </row>
    <row r="398" spans="2:3" ht="15">
      <c r="B398" s="156" t="s">
        <v>3580</v>
      </c>
      <c r="C398" s="160">
        <v>159207403.30000001</v>
      </c>
    </row>
    <row r="399" spans="2:3" ht="15">
      <c r="B399" s="156" t="s">
        <v>3594</v>
      </c>
      <c r="C399" s="160">
        <v>159738190.63999999</v>
      </c>
    </row>
    <row r="400" spans="2:3" ht="15">
      <c r="B400" s="156" t="s">
        <v>3596</v>
      </c>
      <c r="C400" s="160">
        <v>67267199.400000006</v>
      </c>
    </row>
    <row r="401" spans="2:3" ht="15">
      <c r="B401" s="156" t="s">
        <v>3614</v>
      </c>
      <c r="C401" s="160">
        <v>275619492.72000003</v>
      </c>
    </row>
    <row r="402" spans="2:3" ht="15">
      <c r="B402" s="156" t="s">
        <v>3619</v>
      </c>
      <c r="C402" s="160">
        <v>38572800</v>
      </c>
    </row>
    <row r="403" spans="2:3" ht="15">
      <c r="B403" s="156" t="s">
        <v>3620</v>
      </c>
      <c r="C403" s="160">
        <v>268008209.37</v>
      </c>
    </row>
    <row r="404" spans="2:3" ht="15">
      <c r="B404" s="156" t="s">
        <v>3624</v>
      </c>
      <c r="C404" s="160">
        <v>94016370.239999995</v>
      </c>
    </row>
    <row r="405" spans="2:3" ht="15">
      <c r="B405" s="156" t="s">
        <v>3799</v>
      </c>
      <c r="C405" s="160">
        <v>30914551.800000001</v>
      </c>
    </row>
    <row r="406" spans="2:3" ht="15">
      <c r="B406" s="156" t="s">
        <v>3670</v>
      </c>
      <c r="C406" s="160">
        <v>89336250</v>
      </c>
    </row>
    <row r="407" spans="2:3" ht="15">
      <c r="B407" s="156" t="s">
        <v>3808</v>
      </c>
      <c r="C407" s="160">
        <v>95461942.5</v>
      </c>
    </row>
    <row r="408" spans="2:3" ht="15.75">
      <c r="C408" s="285">
        <f>SUM(C333:C407)</f>
        <v>8389063154.7200012</v>
      </c>
    </row>
    <row r="411" spans="2:3" ht="15.75">
      <c r="B411" s="283" t="s">
        <v>2462</v>
      </c>
      <c r="C411" s="145" t="s">
        <v>3779</v>
      </c>
    </row>
    <row r="412" spans="2:3" ht="15">
      <c r="B412" s="185" t="s">
        <v>2675</v>
      </c>
      <c r="C412" s="188">
        <v>52758072.209999993</v>
      </c>
    </row>
    <row r="413" spans="2:3" ht="15">
      <c r="B413" s="185" t="s">
        <v>2736</v>
      </c>
      <c r="C413" s="188">
        <v>18686211.629999999</v>
      </c>
    </row>
    <row r="414" spans="2:3" ht="15">
      <c r="B414" s="185" t="s">
        <v>2730</v>
      </c>
      <c r="C414" s="188">
        <v>236506690.56</v>
      </c>
    </row>
    <row r="415" spans="2:3" ht="15">
      <c r="B415" s="185" t="s">
        <v>2743</v>
      </c>
      <c r="C415" s="188">
        <v>61747615.270000003</v>
      </c>
    </row>
    <row r="416" spans="2:3" ht="15">
      <c r="B416" s="185" t="s">
        <v>2758</v>
      </c>
      <c r="C416" s="188">
        <v>90741080.920000002</v>
      </c>
    </row>
    <row r="417" spans="2:3" ht="15">
      <c r="B417" s="185" t="s">
        <v>2771</v>
      </c>
      <c r="C417" s="188">
        <v>10057527.07</v>
      </c>
    </row>
    <row r="418" spans="2:3" ht="15">
      <c r="B418" s="185" t="s">
        <v>2774</v>
      </c>
      <c r="C418" s="188">
        <v>55537157.630000003</v>
      </c>
    </row>
    <row r="419" spans="2:3" ht="15">
      <c r="B419" s="185" t="s">
        <v>2778</v>
      </c>
      <c r="C419" s="188">
        <v>89546632.620000005</v>
      </c>
    </row>
    <row r="420" spans="2:3" ht="15">
      <c r="B420" s="185" t="s">
        <v>3813</v>
      </c>
      <c r="C420" s="188">
        <v>79240008.120000005</v>
      </c>
    </row>
    <row r="421" spans="2:3" ht="15">
      <c r="B421" s="185" t="s">
        <v>3814</v>
      </c>
      <c r="C421" s="188">
        <v>23424209.129999999</v>
      </c>
    </row>
    <row r="422" spans="2:3" ht="15">
      <c r="B422" s="185" t="s">
        <v>2825</v>
      </c>
      <c r="C422" s="188">
        <v>79039048.069999993</v>
      </c>
    </row>
    <row r="423" spans="2:3" ht="15">
      <c r="B423" s="185" t="s">
        <v>2834</v>
      </c>
      <c r="C423" s="188">
        <v>64502119</v>
      </c>
    </row>
    <row r="424" spans="2:3" ht="15">
      <c r="B424" s="185" t="s">
        <v>2853</v>
      </c>
      <c r="C424" s="188">
        <v>164830447.53</v>
      </c>
    </row>
    <row r="425" spans="2:3" ht="15">
      <c r="B425" s="185" t="s">
        <v>2849</v>
      </c>
      <c r="C425" s="188">
        <v>164884833.84999999</v>
      </c>
    </row>
    <row r="426" spans="2:3" ht="15">
      <c r="B426" s="185" t="s">
        <v>2860</v>
      </c>
      <c r="C426" s="188">
        <v>225477201.56</v>
      </c>
    </row>
    <row r="427" spans="2:3" ht="15">
      <c r="B427" s="185" t="s">
        <v>2867</v>
      </c>
      <c r="C427" s="188">
        <v>46682961.200000003</v>
      </c>
    </row>
    <row r="428" spans="2:3" ht="15">
      <c r="B428" s="185" t="s">
        <v>3815</v>
      </c>
      <c r="C428" s="160">
        <v>66501446.149999991</v>
      </c>
    </row>
    <row r="429" spans="2:3" ht="15">
      <c r="B429" s="185" t="s">
        <v>2676</v>
      </c>
      <c r="C429" s="160">
        <v>16248344.539999999</v>
      </c>
    </row>
    <row r="430" spans="2:3" ht="15">
      <c r="B430" s="185" t="s">
        <v>3816</v>
      </c>
      <c r="C430" s="160">
        <v>249065180.78</v>
      </c>
    </row>
    <row r="431" spans="2:3" ht="15">
      <c r="B431" s="185" t="s">
        <v>3817</v>
      </c>
      <c r="C431" s="160">
        <v>232769610.07999998</v>
      </c>
    </row>
    <row r="432" spans="2:3" ht="15">
      <c r="B432" s="185" t="s">
        <v>3818</v>
      </c>
      <c r="C432" s="160">
        <v>80434617.539999992</v>
      </c>
    </row>
    <row r="433" spans="2:3" ht="15">
      <c r="B433" s="185" t="s">
        <v>2759</v>
      </c>
      <c r="C433" s="160">
        <v>89403697.829999998</v>
      </c>
    </row>
    <row r="434" spans="2:3" ht="15">
      <c r="B434" s="156" t="s">
        <v>3819</v>
      </c>
      <c r="C434" s="160">
        <v>53546515.659999996</v>
      </c>
    </row>
    <row r="435" spans="2:3" ht="15">
      <c r="B435" s="156" t="s">
        <v>3820</v>
      </c>
      <c r="C435" s="160">
        <v>24026318.649999999</v>
      </c>
    </row>
    <row r="436" spans="2:3" ht="15">
      <c r="B436" s="156" t="s">
        <v>3821</v>
      </c>
      <c r="C436" s="160">
        <v>94657362.210000008</v>
      </c>
    </row>
    <row r="437" spans="2:3" ht="15">
      <c r="B437" s="156" t="s">
        <v>2826</v>
      </c>
      <c r="C437" s="160">
        <v>41682427.329999998</v>
      </c>
    </row>
    <row r="438" spans="2:3" ht="15">
      <c r="B438" s="156" t="s">
        <v>3073</v>
      </c>
      <c r="C438" s="160">
        <v>26958183</v>
      </c>
    </row>
    <row r="439" spans="2:3" ht="15">
      <c r="B439" s="156" t="s">
        <v>2850</v>
      </c>
      <c r="C439" s="160">
        <v>172398586.51000002</v>
      </c>
    </row>
    <row r="440" spans="2:3" ht="15">
      <c r="B440" s="156" t="s">
        <v>3822</v>
      </c>
      <c r="C440" s="160">
        <v>120715864.44999999</v>
      </c>
    </row>
    <row r="441" spans="2:3" ht="15">
      <c r="B441" s="156" t="s">
        <v>3823</v>
      </c>
      <c r="C441" s="160">
        <v>203673587.88999999</v>
      </c>
    </row>
    <row r="442" spans="2:3" ht="15">
      <c r="B442" s="156" t="s">
        <v>2868</v>
      </c>
      <c r="C442" s="160">
        <v>41134536.439999998</v>
      </c>
    </row>
    <row r="443" spans="2:3" ht="15">
      <c r="B443" s="156" t="s">
        <v>3124</v>
      </c>
      <c r="C443" s="160">
        <v>65243071.400000006</v>
      </c>
    </row>
    <row r="444" spans="2:3" ht="15">
      <c r="B444" s="156" t="s">
        <v>3824</v>
      </c>
      <c r="C444" s="160">
        <v>75535458.569999993</v>
      </c>
    </row>
    <row r="445" spans="2:3" ht="15">
      <c r="B445" s="156" t="s">
        <v>3176</v>
      </c>
      <c r="C445" s="160">
        <v>260336875.39000002</v>
      </c>
    </row>
    <row r="446" spans="2:3" ht="15">
      <c r="B446" s="156" t="s">
        <v>3182</v>
      </c>
      <c r="C446" s="160">
        <v>246114715.72999999</v>
      </c>
    </row>
    <row r="447" spans="2:3" ht="15">
      <c r="B447" s="156" t="s">
        <v>3193</v>
      </c>
      <c r="C447" s="160">
        <v>108029527.09</v>
      </c>
    </row>
    <row r="448" spans="2:3" ht="15">
      <c r="B448" s="156" t="s">
        <v>3208</v>
      </c>
      <c r="C448" s="160">
        <v>68654536.109999999</v>
      </c>
    </row>
    <row r="449" spans="2:3" ht="15">
      <c r="B449" s="156" t="s">
        <v>3227</v>
      </c>
      <c r="C449" s="160">
        <v>138429219.88</v>
      </c>
    </row>
    <row r="450" spans="2:3" ht="15">
      <c r="B450" s="156" t="s">
        <v>3072</v>
      </c>
      <c r="C450" s="160">
        <v>24630379.700000003</v>
      </c>
    </row>
    <row r="451" spans="2:3" ht="15">
      <c r="B451" s="156" t="s">
        <v>3282</v>
      </c>
      <c r="C451" s="160">
        <v>155940772.30000001</v>
      </c>
    </row>
    <row r="452" spans="2:3" ht="15">
      <c r="B452" s="156" t="s">
        <v>3285</v>
      </c>
      <c r="C452" s="160">
        <v>81763458.060000002</v>
      </c>
    </row>
    <row r="453" spans="2:3" ht="15">
      <c r="B453" s="156" t="s">
        <v>3294</v>
      </c>
      <c r="C453" s="160">
        <v>181466842.06</v>
      </c>
    </row>
    <row r="454" spans="2:3" ht="15">
      <c r="B454" s="156" t="s">
        <v>3299</v>
      </c>
      <c r="C454" s="160">
        <v>36468295.440000005</v>
      </c>
    </row>
    <row r="455" spans="2:3" ht="15">
      <c r="B455" s="156" t="s">
        <v>3123</v>
      </c>
      <c r="C455" s="160">
        <v>66095509</v>
      </c>
    </row>
    <row r="456" spans="2:3" ht="15">
      <c r="B456" s="156" t="s">
        <v>3825</v>
      </c>
      <c r="C456" s="160">
        <v>86710910.700000003</v>
      </c>
    </row>
    <row r="457" spans="2:3" ht="15">
      <c r="B457" s="156" t="s">
        <v>3175</v>
      </c>
      <c r="C457" s="160">
        <v>252806893.13999999</v>
      </c>
    </row>
    <row r="458" spans="2:3" ht="15">
      <c r="B458" s="156" t="s">
        <v>3181</v>
      </c>
      <c r="C458" s="160">
        <v>255967587.87</v>
      </c>
    </row>
    <row r="459" spans="2:3" ht="15">
      <c r="B459" s="156" t="s">
        <v>3383</v>
      </c>
      <c r="C459" s="160">
        <v>107619067.75</v>
      </c>
    </row>
    <row r="460" spans="2:3" ht="15">
      <c r="B460" s="156" t="s">
        <v>3207</v>
      </c>
      <c r="C460" s="160">
        <v>81458223.61999999</v>
      </c>
    </row>
    <row r="461" spans="2:3" ht="15">
      <c r="B461" s="156" t="s">
        <v>3226</v>
      </c>
      <c r="C461" s="160">
        <v>154186012.38</v>
      </c>
    </row>
    <row r="462" spans="2:3" ht="15">
      <c r="B462" s="156" t="s">
        <v>3268</v>
      </c>
      <c r="C462" s="160">
        <v>25062689.200000003</v>
      </c>
    </row>
    <row r="463" spans="2:3" ht="15">
      <c r="B463" s="156" t="s">
        <v>3281</v>
      </c>
      <c r="C463" s="160">
        <v>144083404.40000001</v>
      </c>
    </row>
    <row r="464" spans="2:3" ht="15">
      <c r="B464" s="156" t="s">
        <v>3447</v>
      </c>
      <c r="C464" s="160">
        <v>62872505.100000001</v>
      </c>
    </row>
    <row r="465" spans="2:3" ht="15">
      <c r="B465" s="156" t="s">
        <v>3454</v>
      </c>
      <c r="C465" s="160">
        <v>169185064.84</v>
      </c>
    </row>
    <row r="466" spans="2:3" ht="15">
      <c r="B466" s="156" t="s">
        <v>3306</v>
      </c>
      <c r="C466" s="160">
        <v>66780862</v>
      </c>
    </row>
    <row r="467" spans="2:3" ht="15">
      <c r="B467" s="156" t="s">
        <v>3363</v>
      </c>
      <c r="C467" s="160">
        <v>262468705.75</v>
      </c>
    </row>
    <row r="468" spans="2:3" ht="15">
      <c r="B468" s="156" t="s">
        <v>3367</v>
      </c>
      <c r="C468" s="160">
        <v>38571945</v>
      </c>
    </row>
    <row r="469" spans="2:3" ht="15">
      <c r="B469" s="156" t="s">
        <v>3371</v>
      </c>
      <c r="C469" s="160">
        <v>274358049.36000001</v>
      </c>
    </row>
    <row r="470" spans="2:3" ht="15">
      <c r="B470" s="156" t="s">
        <v>3382</v>
      </c>
      <c r="C470" s="160">
        <v>120884210.98999999</v>
      </c>
    </row>
    <row r="471" spans="2:3" ht="15">
      <c r="B471" s="156" t="s">
        <v>3392</v>
      </c>
      <c r="C471" s="160">
        <v>65748005.600000009</v>
      </c>
    </row>
    <row r="472" spans="2:3" ht="15">
      <c r="B472" s="156" t="s">
        <v>3401</v>
      </c>
      <c r="C472" s="160">
        <v>154640581.92000002</v>
      </c>
    </row>
    <row r="473" spans="2:3" ht="15">
      <c r="B473" s="156" t="s">
        <v>3446</v>
      </c>
      <c r="C473" s="160">
        <v>98405556.129999995</v>
      </c>
    </row>
    <row r="474" spans="2:3" ht="15">
      <c r="B474" s="156" t="s">
        <v>3826</v>
      </c>
      <c r="C474" s="160">
        <v>27871448.300000001</v>
      </c>
    </row>
    <row r="475" spans="2:3" ht="15">
      <c r="B475" s="156" t="s">
        <v>3495</v>
      </c>
      <c r="C475" s="160">
        <v>89966184.469999999</v>
      </c>
    </row>
    <row r="476" spans="2:3" ht="15">
      <c r="B476" s="156" t="s">
        <v>3561</v>
      </c>
      <c r="C476" s="160">
        <v>30022471.369999997</v>
      </c>
    </row>
    <row r="477" spans="2:3" ht="15">
      <c r="B477" s="156" t="s">
        <v>3580</v>
      </c>
      <c r="C477" s="160">
        <v>160358486.40000001</v>
      </c>
    </row>
    <row r="478" spans="2:3" ht="15">
      <c r="B478" s="156" t="s">
        <v>3594</v>
      </c>
      <c r="C478" s="160">
        <v>157784675.94</v>
      </c>
    </row>
    <row r="479" spans="2:3" ht="15">
      <c r="B479" s="156" t="s">
        <v>3596</v>
      </c>
      <c r="C479" s="160">
        <v>69351990.350000009</v>
      </c>
    </row>
    <row r="480" spans="2:3" ht="15">
      <c r="B480" s="156" t="s">
        <v>3614</v>
      </c>
      <c r="C480" s="160">
        <v>290839318.24000001</v>
      </c>
    </row>
    <row r="481" spans="2:9" ht="15">
      <c r="B481" s="156" t="s">
        <v>3619</v>
      </c>
      <c r="C481" s="160">
        <v>40847222.399999999</v>
      </c>
    </row>
    <row r="482" spans="2:9" ht="15">
      <c r="B482" s="156" t="s">
        <v>3620</v>
      </c>
      <c r="C482" s="160">
        <v>279652630.38999999</v>
      </c>
    </row>
    <row r="483" spans="2:9" ht="15">
      <c r="B483" s="156" t="s">
        <v>3624</v>
      </c>
      <c r="C483" s="160">
        <v>105629978.88</v>
      </c>
    </row>
    <row r="484" spans="2:9" ht="15">
      <c r="B484" s="156" t="s">
        <v>3799</v>
      </c>
      <c r="C484" s="160">
        <v>30189171.140000001</v>
      </c>
    </row>
    <row r="485" spans="2:9" ht="15">
      <c r="B485" s="156" t="s">
        <v>3670</v>
      </c>
      <c r="C485" s="160">
        <v>75215952</v>
      </c>
    </row>
    <row r="486" spans="2:9" ht="15">
      <c r="B486" s="156" t="s">
        <v>3808</v>
      </c>
      <c r="C486" s="160">
        <v>99004158.819999993</v>
      </c>
    </row>
    <row r="487" spans="2:9" ht="15.75">
      <c r="C487" s="285">
        <f>SUM(C412:C486)</f>
        <v>8364130720.6099997</v>
      </c>
    </row>
    <row r="489" spans="2:9" ht="15.75">
      <c r="B489" s="313" t="s">
        <v>2463</v>
      </c>
      <c r="C489" s="285">
        <f>+C487-C408</f>
        <v>-24932434.110001564</v>
      </c>
    </row>
    <row r="491" spans="2:9" ht="15">
      <c r="B491" s="268" t="s">
        <v>3827</v>
      </c>
      <c r="C491" s="269">
        <v>44834</v>
      </c>
      <c r="D491" s="288"/>
      <c r="E491" s="288"/>
      <c r="F491" s="329"/>
    </row>
    <row r="492" spans="2:9" ht="38.25">
      <c r="B492" s="263" t="s">
        <v>2449</v>
      </c>
      <c r="C492" s="263" t="s">
        <v>2450</v>
      </c>
      <c r="D492" s="189" t="s">
        <v>2451</v>
      </c>
      <c r="E492" s="263" t="s">
        <v>2452</v>
      </c>
      <c r="F492" s="330" t="s">
        <v>2453</v>
      </c>
    </row>
    <row r="493" spans="2:9" ht="15" customHeight="1">
      <c r="B493" s="156" t="s">
        <v>487</v>
      </c>
      <c r="C493" s="349">
        <v>203</v>
      </c>
      <c r="D493" s="202">
        <v>635.49239999999998</v>
      </c>
      <c r="E493" s="203">
        <v>645</v>
      </c>
      <c r="F493" s="350" t="s">
        <v>3828</v>
      </c>
      <c r="G493" s="162"/>
      <c r="H493" s="162"/>
      <c r="I493" s="16"/>
    </row>
    <row r="494" spans="2:9" ht="15" customHeight="1">
      <c r="B494" s="156" t="s">
        <v>2418</v>
      </c>
      <c r="C494" s="349">
        <v>-203</v>
      </c>
      <c r="D494" s="202">
        <v>634.87059999999997</v>
      </c>
      <c r="E494" s="203">
        <v>644.95000000000005</v>
      </c>
      <c r="F494" s="350"/>
      <c r="G494" s="162"/>
      <c r="H494" s="162"/>
      <c r="I494" s="16"/>
    </row>
    <row r="495" spans="2:9" ht="15" customHeight="1">
      <c r="B495" s="156" t="s">
        <v>491</v>
      </c>
      <c r="C495" s="349">
        <v>3450</v>
      </c>
      <c r="D495" s="202">
        <v>55270.782599999999</v>
      </c>
      <c r="E495" s="203">
        <v>57385</v>
      </c>
      <c r="F495" s="350"/>
      <c r="G495" s="162"/>
      <c r="H495" s="162"/>
      <c r="I495" s="16"/>
    </row>
    <row r="496" spans="2:9" ht="15" customHeight="1">
      <c r="B496" s="156" t="s">
        <v>2425</v>
      </c>
      <c r="C496" s="349">
        <v>-3450</v>
      </c>
      <c r="D496" s="202">
        <v>57535.214399999997</v>
      </c>
      <c r="E496" s="203">
        <v>58412</v>
      </c>
      <c r="F496" s="350"/>
      <c r="G496" s="162"/>
      <c r="H496" s="162"/>
      <c r="I496" s="16"/>
    </row>
    <row r="497" spans="2:9" ht="15" customHeight="1">
      <c r="B497" s="156" t="s">
        <v>2427</v>
      </c>
      <c r="C497" s="349">
        <v>165</v>
      </c>
      <c r="D497" s="202">
        <v>56419.3292</v>
      </c>
      <c r="E497" s="203">
        <v>58351</v>
      </c>
      <c r="F497" s="350"/>
      <c r="G497" s="162"/>
      <c r="H497" s="162"/>
      <c r="I497" s="16"/>
    </row>
    <row r="498" spans="2:9" ht="15" customHeight="1">
      <c r="B498" s="156" t="s">
        <v>2426</v>
      </c>
      <c r="C498" s="349">
        <v>-165</v>
      </c>
      <c r="D498" s="202">
        <v>57887.700599999996</v>
      </c>
      <c r="E498" s="203">
        <v>59173</v>
      </c>
      <c r="F498" s="350"/>
      <c r="G498" s="162"/>
      <c r="H498" s="162"/>
      <c r="I498" s="16"/>
    </row>
    <row r="499" spans="2:9" ht="15" customHeight="1">
      <c r="B499" s="156" t="s">
        <v>2421</v>
      </c>
      <c r="C499" s="349">
        <v>66</v>
      </c>
      <c r="D499" s="202">
        <v>50742.911200000002</v>
      </c>
      <c r="E499" s="203">
        <v>50094</v>
      </c>
      <c r="F499" s="350"/>
      <c r="H499" s="162"/>
      <c r="I499" s="16"/>
    </row>
    <row r="500" spans="2:9" ht="15" customHeight="1">
      <c r="B500" s="156" t="s">
        <v>2420</v>
      </c>
      <c r="C500" s="349">
        <v>-66</v>
      </c>
      <c r="D500" s="202">
        <v>51052.501600000003</v>
      </c>
      <c r="E500" s="203">
        <v>50194</v>
      </c>
      <c r="F500" s="350"/>
      <c r="H500" s="162"/>
      <c r="I500" s="16"/>
    </row>
    <row r="501" spans="2:9" ht="15" customHeight="1">
      <c r="B501" s="156" t="s">
        <v>484</v>
      </c>
      <c r="C501" s="349">
        <v>558</v>
      </c>
      <c r="D501" s="202">
        <v>53357</v>
      </c>
      <c r="E501" s="203">
        <v>56858</v>
      </c>
      <c r="F501" s="350"/>
      <c r="G501" s="162"/>
      <c r="H501" s="162"/>
      <c r="I501" s="16"/>
    </row>
    <row r="502" spans="2:9" ht="15" customHeight="1">
      <c r="B502" s="156" t="s">
        <v>2424</v>
      </c>
      <c r="C502" s="349">
        <v>-558</v>
      </c>
      <c r="D502" s="202">
        <v>57607.099900000001</v>
      </c>
      <c r="E502" s="203">
        <v>56858</v>
      </c>
      <c r="F502" s="350"/>
      <c r="G502" s="162"/>
      <c r="H502" s="162"/>
      <c r="I502" s="16"/>
    </row>
    <row r="503" spans="2:9" ht="15" customHeight="1">
      <c r="B503" s="156" t="s">
        <v>486</v>
      </c>
      <c r="C503" s="349">
        <v>10</v>
      </c>
      <c r="D503" s="202">
        <v>49980.0242</v>
      </c>
      <c r="E503" s="203">
        <v>50094</v>
      </c>
      <c r="F503" s="350"/>
      <c r="G503" s="162"/>
      <c r="H503" s="162"/>
      <c r="I503" s="16"/>
    </row>
    <row r="504" spans="2:9" ht="15" customHeight="1">
      <c r="B504" s="156" t="s">
        <v>2420</v>
      </c>
      <c r="C504" s="349">
        <v>-10</v>
      </c>
      <c r="D504" s="157">
        <v>51052.501600000003</v>
      </c>
      <c r="E504" s="203">
        <v>50194</v>
      </c>
      <c r="F504" s="350"/>
      <c r="G504" s="162"/>
      <c r="H504" s="207"/>
      <c r="I504" s="16"/>
    </row>
    <row r="505" spans="2:9" s="270" customFormat="1" ht="15">
      <c r="B505" s="297" t="s">
        <v>3833</v>
      </c>
      <c r="C505" s="298"/>
      <c r="D505" s="298"/>
      <c r="E505" s="298"/>
      <c r="F505" s="290"/>
      <c r="G505" s="162"/>
    </row>
    <row r="506" spans="2:9" ht="15">
      <c r="G506" s="162"/>
    </row>
    <row r="507" spans="2:9" ht="25.5">
      <c r="B507" s="208" t="s">
        <v>3829</v>
      </c>
      <c r="C507" s="209">
        <v>0.1376</v>
      </c>
      <c r="G507" s="162"/>
    </row>
    <row r="508" spans="2:9" ht="15">
      <c r="G508" s="162"/>
    </row>
    <row r="509" spans="2:9" ht="15">
      <c r="B509" s="288" t="s">
        <v>3830</v>
      </c>
      <c r="C509" s="269">
        <v>44834</v>
      </c>
      <c r="D509" s="191"/>
      <c r="E509" s="333"/>
      <c r="F509" s="329"/>
      <c r="G509" s="162"/>
    </row>
    <row r="510" spans="2:9" ht="45">
      <c r="B510" s="291" t="s">
        <v>2449</v>
      </c>
      <c r="C510" s="291" t="s">
        <v>3831</v>
      </c>
      <c r="D510" s="168" t="s">
        <v>2451</v>
      </c>
      <c r="E510" s="292" t="s">
        <v>2452</v>
      </c>
      <c r="F510" s="263" t="s">
        <v>2453</v>
      </c>
      <c r="G510" s="162"/>
    </row>
    <row r="511" spans="2:9" ht="15">
      <c r="B511" s="156" t="s">
        <v>2422</v>
      </c>
      <c r="C511" s="349">
        <v>22</v>
      </c>
      <c r="D511" s="351">
        <v>13883.866599999999</v>
      </c>
      <c r="E511" s="203">
        <v>13941</v>
      </c>
      <c r="F511" s="350" t="s">
        <v>3828</v>
      </c>
    </row>
    <row r="512" spans="2:9" ht="15">
      <c r="B512" s="156" t="s">
        <v>2423</v>
      </c>
      <c r="C512" s="349">
        <v>50</v>
      </c>
      <c r="D512" s="351">
        <v>13731.291999999999</v>
      </c>
      <c r="E512" s="203">
        <v>13870</v>
      </c>
      <c r="F512" s="272"/>
    </row>
    <row r="513" spans="1:9" ht="15">
      <c r="B513" s="156" t="s">
        <v>2419</v>
      </c>
      <c r="C513" s="349">
        <v>125</v>
      </c>
      <c r="D513" s="351">
        <v>7357.6450999999997</v>
      </c>
      <c r="E513" s="203">
        <v>6530</v>
      </c>
      <c r="F513" s="272"/>
    </row>
    <row r="514" spans="1:9" ht="15">
      <c r="B514" s="156" t="s">
        <v>484</v>
      </c>
      <c r="C514" s="349">
        <v>558</v>
      </c>
      <c r="D514" s="202">
        <v>53357</v>
      </c>
      <c r="E514" s="203">
        <v>56858</v>
      </c>
      <c r="F514" s="272"/>
    </row>
    <row r="515" spans="1:9" ht="15">
      <c r="B515" s="156" t="s">
        <v>486</v>
      </c>
      <c r="C515" s="349">
        <v>106</v>
      </c>
      <c r="D515" s="202">
        <v>49980.0242</v>
      </c>
      <c r="E515" s="203">
        <v>50094</v>
      </c>
      <c r="F515" s="272"/>
      <c r="H515" s="207"/>
    </row>
    <row r="516" spans="1:9" s="270" customFormat="1" ht="15">
      <c r="B516" s="297" t="s">
        <v>3834</v>
      </c>
      <c r="C516" s="298"/>
      <c r="D516" s="298"/>
      <c r="E516" s="298"/>
      <c r="F516" s="290"/>
      <c r="G516" s="162"/>
    </row>
    <row r="517" spans="1:9" s="16" customFormat="1" ht="15">
      <c r="A517" s="12"/>
      <c r="B517" s="239"/>
      <c r="C517" s="209"/>
      <c r="D517" s="346"/>
      <c r="E517" s="346"/>
      <c r="F517" s="347"/>
      <c r="G517" s="162"/>
      <c r="I517" s="12"/>
    </row>
    <row r="518" spans="1:9" ht="15">
      <c r="B518" s="239" t="s">
        <v>3832</v>
      </c>
      <c r="C518" s="209">
        <v>5.8999999999999997E-2</v>
      </c>
      <c r="G518" s="162"/>
    </row>
    <row r="521" spans="1:9" ht="15.75">
      <c r="B521" s="334" t="s">
        <v>3835</v>
      </c>
      <c r="C521" s="145" t="s">
        <v>3812</v>
      </c>
    </row>
    <row r="522" spans="1:9" ht="15">
      <c r="B522" s="185" t="s">
        <v>3836</v>
      </c>
      <c r="C522" s="186">
        <v>1</v>
      </c>
    </row>
    <row r="523" spans="1:9" ht="15">
      <c r="B523" s="185" t="s">
        <v>3837</v>
      </c>
      <c r="C523" s="186">
        <v>1</v>
      </c>
    </row>
    <row r="524" spans="1:9" ht="15">
      <c r="B524" s="185" t="s">
        <v>3838</v>
      </c>
      <c r="C524" s="186">
        <v>3</v>
      </c>
    </row>
    <row r="525" spans="1:9" ht="15">
      <c r="B525" s="185" t="s">
        <v>3839</v>
      </c>
      <c r="C525" s="186">
        <v>5</v>
      </c>
    </row>
    <row r="526" spans="1:9" ht="15">
      <c r="B526" s="185" t="s">
        <v>3840</v>
      </c>
      <c r="C526" s="186">
        <v>1</v>
      </c>
    </row>
    <row r="527" spans="1:9" ht="15">
      <c r="B527" s="185" t="s">
        <v>3841</v>
      </c>
      <c r="C527" s="186">
        <v>1</v>
      </c>
    </row>
    <row r="528" spans="1:9" ht="15">
      <c r="B528" s="185" t="s">
        <v>3842</v>
      </c>
      <c r="C528" s="186">
        <v>1</v>
      </c>
    </row>
    <row r="529" spans="2:3" ht="15">
      <c r="B529" s="185" t="s">
        <v>3843</v>
      </c>
      <c r="C529" s="186">
        <v>1</v>
      </c>
    </row>
    <row r="530" spans="2:3" ht="15">
      <c r="B530" s="185" t="s">
        <v>3844</v>
      </c>
      <c r="C530" s="186">
        <v>2</v>
      </c>
    </row>
    <row r="531" spans="2:3" ht="15">
      <c r="B531" s="185" t="s">
        <v>3845</v>
      </c>
      <c r="C531" s="186">
        <v>3</v>
      </c>
    </row>
    <row r="532" spans="2:3" ht="15">
      <c r="B532" s="185" t="s">
        <v>3846</v>
      </c>
      <c r="C532" s="186">
        <v>9</v>
      </c>
    </row>
    <row r="533" spans="2:3" ht="15">
      <c r="B533" s="185" t="s">
        <v>3847</v>
      </c>
      <c r="C533" s="186">
        <v>2</v>
      </c>
    </row>
    <row r="534" spans="2:3" ht="15">
      <c r="B534" s="185" t="s">
        <v>3848</v>
      </c>
      <c r="C534" s="186">
        <v>2</v>
      </c>
    </row>
    <row r="535" spans="2:3" ht="15">
      <c r="B535" s="185" t="s">
        <v>3849</v>
      </c>
      <c r="C535" s="186">
        <v>10</v>
      </c>
    </row>
    <row r="536" spans="2:3" ht="15">
      <c r="B536" s="185" t="s">
        <v>3850</v>
      </c>
      <c r="C536" s="186">
        <v>3</v>
      </c>
    </row>
    <row r="537" spans="2:3" ht="15">
      <c r="B537" s="185" t="s">
        <v>3851</v>
      </c>
      <c r="C537" s="186">
        <v>8</v>
      </c>
    </row>
    <row r="538" spans="2:3" ht="15">
      <c r="B538" s="185" t="s">
        <v>3852</v>
      </c>
      <c r="C538" s="186">
        <v>2</v>
      </c>
    </row>
    <row r="539" spans="2:3" ht="15">
      <c r="B539" s="185" t="s">
        <v>3853</v>
      </c>
      <c r="C539" s="186">
        <v>7</v>
      </c>
    </row>
    <row r="540" spans="2:3" ht="15">
      <c r="B540" s="185" t="s">
        <v>3854</v>
      </c>
      <c r="C540" s="186">
        <v>1</v>
      </c>
    </row>
    <row r="541" spans="2:3" ht="15">
      <c r="B541" s="156" t="s">
        <v>3855</v>
      </c>
      <c r="C541" s="158">
        <v>37</v>
      </c>
    </row>
    <row r="542" spans="2:3" ht="15">
      <c r="B542" s="156" t="s">
        <v>3856</v>
      </c>
      <c r="C542" s="158">
        <v>90</v>
      </c>
    </row>
    <row r="543" spans="2:3" ht="15">
      <c r="B543" s="156" t="s">
        <v>3857</v>
      </c>
      <c r="C543" s="158">
        <v>55</v>
      </c>
    </row>
    <row r="544" spans="2:3" ht="15">
      <c r="B544" s="156" t="s">
        <v>3858</v>
      </c>
      <c r="C544" s="158">
        <v>30</v>
      </c>
    </row>
    <row r="545" spans="2:3" ht="15">
      <c r="B545" s="156" t="s">
        <v>3859</v>
      </c>
      <c r="C545" s="158">
        <v>39</v>
      </c>
    </row>
    <row r="546" spans="2:3" ht="15">
      <c r="B546" s="156" t="s">
        <v>3860</v>
      </c>
      <c r="C546" s="158">
        <v>192</v>
      </c>
    </row>
    <row r="547" spans="2:3" ht="15">
      <c r="B547" s="156" t="s">
        <v>3861</v>
      </c>
      <c r="C547" s="158">
        <v>20</v>
      </c>
    </row>
    <row r="548" spans="2:3" ht="15">
      <c r="B548" s="156" t="s">
        <v>3862</v>
      </c>
      <c r="C548" s="158">
        <v>56</v>
      </c>
    </row>
    <row r="549" spans="2:3" ht="15">
      <c r="B549" s="156" t="s">
        <v>3863</v>
      </c>
      <c r="C549" s="158">
        <v>25</v>
      </c>
    </row>
    <row r="550" spans="2:3" ht="15">
      <c r="B550" s="156" t="s">
        <v>3864</v>
      </c>
      <c r="C550" s="158">
        <v>15</v>
      </c>
    </row>
    <row r="551" spans="2:3" ht="15">
      <c r="B551" s="156" t="s">
        <v>3843</v>
      </c>
      <c r="C551" s="158">
        <v>45</v>
      </c>
    </row>
    <row r="552" spans="2:3" ht="15">
      <c r="B552" s="156" t="s">
        <v>3844</v>
      </c>
      <c r="C552" s="158">
        <v>135</v>
      </c>
    </row>
    <row r="553" spans="2:3" ht="15">
      <c r="B553" s="156" t="s">
        <v>3865</v>
      </c>
      <c r="C553" s="158">
        <v>240</v>
      </c>
    </row>
    <row r="554" spans="2:3" ht="15">
      <c r="B554" s="156" t="s">
        <v>3845</v>
      </c>
      <c r="C554" s="158">
        <v>190</v>
      </c>
    </row>
    <row r="555" spans="2:3" ht="15">
      <c r="B555" s="156" t="s">
        <v>3866</v>
      </c>
      <c r="C555" s="158">
        <v>10</v>
      </c>
    </row>
    <row r="556" spans="2:3" ht="15">
      <c r="B556" s="156" t="s">
        <v>3867</v>
      </c>
      <c r="C556" s="158">
        <v>10</v>
      </c>
    </row>
    <row r="557" spans="2:3" ht="15">
      <c r="B557" s="156" t="s">
        <v>3848</v>
      </c>
      <c r="C557" s="158">
        <v>15</v>
      </c>
    </row>
    <row r="558" spans="2:3" ht="15">
      <c r="B558" s="156" t="s">
        <v>3868</v>
      </c>
      <c r="C558" s="158">
        <v>6500</v>
      </c>
    </row>
    <row r="559" spans="2:3" ht="15">
      <c r="B559" s="156" t="s">
        <v>3869</v>
      </c>
      <c r="C559" s="158">
        <v>18</v>
      </c>
    </row>
    <row r="560" spans="2:3" ht="15">
      <c r="B560" s="156" t="s">
        <v>3870</v>
      </c>
      <c r="C560" s="158">
        <v>375</v>
      </c>
    </row>
    <row r="561" spans="2:3" ht="15">
      <c r="B561" s="156" t="s">
        <v>3871</v>
      </c>
      <c r="C561" s="158">
        <v>47</v>
      </c>
    </row>
    <row r="562" spans="2:3" ht="15">
      <c r="B562" s="156" t="s">
        <v>3872</v>
      </c>
      <c r="C562" s="158">
        <v>55</v>
      </c>
    </row>
    <row r="563" spans="2:3" ht="15">
      <c r="B563" s="156" t="s">
        <v>3873</v>
      </c>
      <c r="C563" s="158">
        <v>565</v>
      </c>
    </row>
    <row r="564" spans="2:3" ht="15">
      <c r="B564" s="156" t="s">
        <v>3874</v>
      </c>
      <c r="C564" s="158">
        <v>20</v>
      </c>
    </row>
    <row r="565" spans="2:3" ht="15">
      <c r="B565" s="156" t="s">
        <v>3855</v>
      </c>
      <c r="C565" s="158">
        <v>68</v>
      </c>
    </row>
    <row r="566" spans="2:3" ht="15">
      <c r="B566" s="156" t="s">
        <v>3857</v>
      </c>
      <c r="C566" s="158">
        <v>50</v>
      </c>
    </row>
    <row r="567" spans="2:3" ht="15">
      <c r="B567" s="156" t="s">
        <v>3875</v>
      </c>
      <c r="C567" s="158">
        <v>40</v>
      </c>
    </row>
    <row r="568" spans="2:3" ht="15">
      <c r="B568" s="156" t="s">
        <v>3859</v>
      </c>
      <c r="C568" s="158">
        <v>68</v>
      </c>
    </row>
    <row r="569" spans="2:3" ht="15">
      <c r="B569" s="156" t="s">
        <v>3876</v>
      </c>
      <c r="C569" s="158">
        <v>14</v>
      </c>
    </row>
    <row r="570" spans="2:3" ht="15">
      <c r="B570" s="156" t="s">
        <v>3877</v>
      </c>
      <c r="C570" s="158">
        <v>54</v>
      </c>
    </row>
    <row r="571" spans="2:3" ht="15">
      <c r="B571" s="156" t="s">
        <v>3861</v>
      </c>
      <c r="C571" s="158">
        <v>94</v>
      </c>
    </row>
    <row r="572" spans="2:3" ht="15">
      <c r="B572" s="156" t="s">
        <v>3862</v>
      </c>
      <c r="C572" s="158">
        <v>45</v>
      </c>
    </row>
    <row r="573" spans="2:3" ht="15">
      <c r="B573" s="156" t="s">
        <v>3863</v>
      </c>
      <c r="C573" s="158">
        <v>25</v>
      </c>
    </row>
    <row r="574" spans="2:3" ht="15">
      <c r="B574" s="156" t="s">
        <v>3844</v>
      </c>
      <c r="C574" s="158">
        <v>80</v>
      </c>
    </row>
    <row r="575" spans="2:3" ht="15">
      <c r="B575" s="156" t="s">
        <v>3878</v>
      </c>
      <c r="C575" s="158">
        <v>52</v>
      </c>
    </row>
    <row r="576" spans="2:3" ht="15">
      <c r="B576" s="156" t="s">
        <v>3865</v>
      </c>
      <c r="C576" s="158">
        <v>220</v>
      </c>
    </row>
    <row r="577" spans="2:3" ht="15">
      <c r="B577" s="156" t="s">
        <v>3879</v>
      </c>
      <c r="C577" s="158">
        <v>35</v>
      </c>
    </row>
    <row r="578" spans="2:3" ht="15">
      <c r="B578" s="156" t="s">
        <v>3880</v>
      </c>
      <c r="C578" s="158">
        <v>55</v>
      </c>
    </row>
    <row r="579" spans="2:3" ht="15">
      <c r="B579" s="156" t="s">
        <v>3881</v>
      </c>
      <c r="C579" s="158">
        <v>9050</v>
      </c>
    </row>
    <row r="580" spans="2:3" ht="15">
      <c r="B580" s="156" t="s">
        <v>3870</v>
      </c>
      <c r="C580" s="158">
        <v>30</v>
      </c>
    </row>
    <row r="581" spans="2:3" ht="15">
      <c r="B581" s="156" t="s">
        <v>3871</v>
      </c>
      <c r="C581" s="158">
        <v>139</v>
      </c>
    </row>
    <row r="582" spans="2:3" ht="15">
      <c r="B582" s="156" t="s">
        <v>3882</v>
      </c>
      <c r="C582" s="158">
        <v>4663</v>
      </c>
    </row>
    <row r="583" spans="2:3" ht="15">
      <c r="B583" s="156" t="s">
        <v>3883</v>
      </c>
      <c r="C583" s="158">
        <v>15</v>
      </c>
    </row>
    <row r="584" spans="2:3" ht="15">
      <c r="B584" s="156" t="s">
        <v>3884</v>
      </c>
      <c r="C584" s="158">
        <v>25</v>
      </c>
    </row>
    <row r="585" spans="2:3" ht="15">
      <c r="B585" s="156" t="s">
        <v>3885</v>
      </c>
      <c r="C585" s="158">
        <v>20</v>
      </c>
    </row>
    <row r="586" spans="2:3" ht="15">
      <c r="B586" s="156" t="s">
        <v>3874</v>
      </c>
      <c r="C586" s="158">
        <v>90</v>
      </c>
    </row>
    <row r="587" spans="2:3" ht="15">
      <c r="B587" s="156" t="s">
        <v>3886</v>
      </c>
      <c r="C587" s="158">
        <v>30</v>
      </c>
    </row>
    <row r="588" spans="2:3" ht="15">
      <c r="B588" s="156" t="s">
        <v>3875</v>
      </c>
      <c r="C588" s="158">
        <v>213</v>
      </c>
    </row>
    <row r="589" spans="2:3" ht="15">
      <c r="B589" s="156" t="s">
        <v>3876</v>
      </c>
      <c r="C589" s="158">
        <v>40</v>
      </c>
    </row>
    <row r="590" spans="2:3" ht="15">
      <c r="B590" s="156" t="s">
        <v>3862</v>
      </c>
      <c r="C590" s="158">
        <v>75</v>
      </c>
    </row>
    <row r="591" spans="2:3" ht="15">
      <c r="B591" s="156" t="s">
        <v>3843</v>
      </c>
      <c r="C591" s="158">
        <v>28</v>
      </c>
    </row>
    <row r="592" spans="2:3" ht="15">
      <c r="B592" s="156" t="s">
        <v>3793</v>
      </c>
      <c r="C592" s="158">
        <v>45</v>
      </c>
    </row>
    <row r="593" spans="2:3" ht="15">
      <c r="B593" s="156" t="s">
        <v>3878</v>
      </c>
      <c r="C593" s="158">
        <v>939</v>
      </c>
    </row>
    <row r="594" spans="2:3" ht="15">
      <c r="B594" s="156" t="s">
        <v>3865</v>
      </c>
      <c r="C594" s="158">
        <v>989</v>
      </c>
    </row>
    <row r="595" spans="2:3" ht="15">
      <c r="B595" s="156" t="s">
        <v>3887</v>
      </c>
      <c r="C595" s="158">
        <v>30</v>
      </c>
    </row>
    <row r="596" spans="2:3" ht="15">
      <c r="B596" s="156" t="s">
        <v>3888</v>
      </c>
      <c r="C596" s="158">
        <v>30</v>
      </c>
    </row>
    <row r="597" spans="2:3" ht="15">
      <c r="B597" s="156" t="s">
        <v>3889</v>
      </c>
      <c r="C597" s="158">
        <v>8500</v>
      </c>
    </row>
    <row r="598" spans="2:3" ht="15">
      <c r="B598" s="156" t="s">
        <v>3890</v>
      </c>
      <c r="C598" s="158">
        <v>20</v>
      </c>
    </row>
    <row r="599" spans="2:3" ht="15">
      <c r="B599" s="156" t="s">
        <v>3891</v>
      </c>
      <c r="C599" s="158">
        <v>20</v>
      </c>
    </row>
    <row r="600" spans="2:3" ht="15">
      <c r="B600" s="156" t="s">
        <v>3794</v>
      </c>
      <c r="C600" s="158">
        <v>151</v>
      </c>
    </row>
    <row r="601" spans="2:3" ht="15">
      <c r="B601" s="156" t="s">
        <v>3883</v>
      </c>
      <c r="C601" s="158">
        <v>40</v>
      </c>
    </row>
    <row r="602" spans="2:3" ht="15">
      <c r="B602" s="156" t="s">
        <v>3885</v>
      </c>
      <c r="C602" s="158">
        <v>75</v>
      </c>
    </row>
    <row r="603" spans="2:3" ht="15">
      <c r="B603" s="156" t="s">
        <v>3843</v>
      </c>
      <c r="C603" s="158">
        <v>50</v>
      </c>
    </row>
    <row r="604" spans="2:3" ht="15">
      <c r="B604" s="156" t="s">
        <v>3793</v>
      </c>
      <c r="C604" s="158">
        <v>30</v>
      </c>
    </row>
    <row r="605" spans="2:3" ht="15">
      <c r="B605" s="156" t="s">
        <v>3878</v>
      </c>
      <c r="C605" s="158">
        <v>94</v>
      </c>
    </row>
    <row r="606" spans="2:3" ht="15">
      <c r="B606" s="156" t="s">
        <v>3891</v>
      </c>
      <c r="C606" s="158">
        <v>3</v>
      </c>
    </row>
    <row r="607" spans="2:3" ht="15">
      <c r="B607" s="156" t="s">
        <v>3892</v>
      </c>
      <c r="C607" s="158">
        <v>200</v>
      </c>
    </row>
    <row r="608" spans="2:3" ht="15">
      <c r="B608" s="156" t="s">
        <v>3795</v>
      </c>
      <c r="C608" s="158">
        <v>195</v>
      </c>
    </row>
    <row r="609" spans="2:3" ht="15">
      <c r="B609" s="156" t="s">
        <v>3893</v>
      </c>
      <c r="C609" s="158">
        <v>773</v>
      </c>
    </row>
    <row r="610" spans="2:3" ht="15">
      <c r="B610" s="156" t="s">
        <v>3796</v>
      </c>
      <c r="C610" s="158">
        <v>165</v>
      </c>
    </row>
    <row r="611" spans="2:3" ht="15">
      <c r="B611" s="156" t="s">
        <v>3894</v>
      </c>
      <c r="C611" s="158">
        <v>20</v>
      </c>
    </row>
    <row r="612" spans="2:3" ht="15">
      <c r="B612" s="156" t="s">
        <v>3895</v>
      </c>
      <c r="C612" s="158">
        <v>40</v>
      </c>
    </row>
    <row r="613" spans="2:3" ht="15">
      <c r="B613" s="156" t="s">
        <v>3896</v>
      </c>
      <c r="C613" s="158">
        <v>8113</v>
      </c>
    </row>
    <row r="614" spans="2:3" ht="15">
      <c r="B614" s="156" t="s">
        <v>3897</v>
      </c>
      <c r="C614" s="158">
        <v>534</v>
      </c>
    </row>
    <row r="615" spans="2:3" ht="15">
      <c r="B615" s="156" t="s">
        <v>3861</v>
      </c>
      <c r="C615" s="158">
        <v>110</v>
      </c>
    </row>
    <row r="616" spans="2:3" ht="15">
      <c r="B616" s="156" t="s">
        <v>3898</v>
      </c>
      <c r="C616" s="158">
        <v>634</v>
      </c>
    </row>
    <row r="617" spans="2:3" ht="15">
      <c r="B617" s="156" t="s">
        <v>3797</v>
      </c>
      <c r="C617" s="158">
        <v>3</v>
      </c>
    </row>
    <row r="618" spans="2:3" ht="15">
      <c r="B618" s="156" t="s">
        <v>3899</v>
      </c>
      <c r="C618" s="158">
        <v>660</v>
      </c>
    </row>
    <row r="619" spans="2:3" ht="15">
      <c r="B619" s="156" t="s">
        <v>3798</v>
      </c>
      <c r="C619" s="158">
        <v>5</v>
      </c>
    </row>
    <row r="620" spans="2:3" ht="15">
      <c r="B620" s="156" t="s">
        <v>3900</v>
      </c>
      <c r="C620" s="158">
        <v>62</v>
      </c>
    </row>
    <row r="621" spans="2:3" ht="15">
      <c r="B621" s="156" t="s">
        <v>3871</v>
      </c>
      <c r="C621" s="158">
        <v>715</v>
      </c>
    </row>
    <row r="622" spans="2:3" ht="15">
      <c r="B622" s="156" t="s">
        <v>3793</v>
      </c>
      <c r="C622" s="158">
        <v>91</v>
      </c>
    </row>
    <row r="623" spans="2:3" ht="15">
      <c r="B623" s="156" t="s">
        <v>3794</v>
      </c>
      <c r="C623" s="158">
        <v>82</v>
      </c>
    </row>
    <row r="624" spans="2:3" ht="15">
      <c r="B624" s="156" t="s">
        <v>3795</v>
      </c>
      <c r="C624" s="158">
        <v>15</v>
      </c>
    </row>
    <row r="625" spans="2:3" ht="15">
      <c r="B625" s="156" t="s">
        <v>3796</v>
      </c>
      <c r="C625" s="158">
        <v>48</v>
      </c>
    </row>
    <row r="626" spans="2:3" ht="15">
      <c r="B626" s="156" t="s">
        <v>3797</v>
      </c>
      <c r="C626" s="158">
        <v>30</v>
      </c>
    </row>
    <row r="627" spans="2:3" ht="15">
      <c r="B627" s="156" t="s">
        <v>3798</v>
      </c>
      <c r="C627" s="158">
        <v>479</v>
      </c>
    </row>
    <row r="628" spans="2:3" ht="15">
      <c r="B628" s="156" t="s">
        <v>3800</v>
      </c>
      <c r="C628" s="158">
        <v>85</v>
      </c>
    </row>
    <row r="629" spans="2:3" ht="15">
      <c r="B629" s="156" t="s">
        <v>3801</v>
      </c>
      <c r="C629" s="158">
        <v>108</v>
      </c>
    </row>
    <row r="630" spans="2:3" ht="15">
      <c r="B630" s="156" t="s">
        <v>3802</v>
      </c>
      <c r="C630" s="158">
        <v>10</v>
      </c>
    </row>
    <row r="631" spans="2:3" ht="15">
      <c r="B631" s="156" t="s">
        <v>3803</v>
      </c>
      <c r="C631" s="158">
        <v>3453</v>
      </c>
    </row>
    <row r="632" spans="2:3" ht="15">
      <c r="B632" s="156" t="s">
        <v>3804</v>
      </c>
      <c r="C632" s="158">
        <v>85</v>
      </c>
    </row>
    <row r="633" spans="2:3" ht="15">
      <c r="B633" s="156" t="s">
        <v>3805</v>
      </c>
      <c r="C633" s="158">
        <v>3</v>
      </c>
    </row>
    <row r="634" spans="2:3" ht="15">
      <c r="B634" s="156" t="s">
        <v>3806</v>
      </c>
      <c r="C634" s="158">
        <v>78</v>
      </c>
    </row>
    <row r="635" spans="2:3" ht="15">
      <c r="B635" s="156" t="s">
        <v>3807</v>
      </c>
      <c r="C635" s="158">
        <v>16</v>
      </c>
    </row>
    <row r="636" spans="2:3" ht="15">
      <c r="B636" s="156" t="s">
        <v>3809</v>
      </c>
      <c r="C636" s="158">
        <v>30</v>
      </c>
    </row>
    <row r="637" spans="2:3" ht="15">
      <c r="B637" s="156" t="s">
        <v>3810</v>
      </c>
      <c r="C637" s="158">
        <v>56</v>
      </c>
    </row>
    <row r="638" spans="2:3" ht="15">
      <c r="B638" s="156" t="s">
        <v>3811</v>
      </c>
      <c r="C638" s="158">
        <v>35</v>
      </c>
    </row>
    <row r="641" spans="2:3" ht="15.75">
      <c r="B641" s="334" t="s">
        <v>3901</v>
      </c>
      <c r="C641" s="145" t="s">
        <v>3812</v>
      </c>
    </row>
    <row r="642" spans="2:3" ht="15">
      <c r="B642" s="185" t="s">
        <v>3836</v>
      </c>
      <c r="C642" s="186">
        <v>1</v>
      </c>
    </row>
    <row r="643" spans="2:3" ht="15">
      <c r="B643" s="185" t="s">
        <v>3837</v>
      </c>
      <c r="C643" s="186">
        <v>1</v>
      </c>
    </row>
    <row r="644" spans="2:3" ht="15">
      <c r="B644" s="185" t="s">
        <v>3838</v>
      </c>
      <c r="C644" s="186">
        <v>3</v>
      </c>
    </row>
    <row r="645" spans="2:3" ht="15">
      <c r="B645" s="185" t="s">
        <v>3839</v>
      </c>
      <c r="C645" s="186">
        <v>5</v>
      </c>
    </row>
    <row r="646" spans="2:3" ht="15">
      <c r="B646" s="185" t="s">
        <v>3840</v>
      </c>
      <c r="C646" s="186">
        <v>1</v>
      </c>
    </row>
    <row r="647" spans="2:3" ht="15">
      <c r="B647" s="185" t="s">
        <v>3841</v>
      </c>
      <c r="C647" s="186">
        <v>1</v>
      </c>
    </row>
    <row r="648" spans="2:3" ht="15">
      <c r="B648" s="185" t="s">
        <v>3842</v>
      </c>
      <c r="C648" s="186">
        <v>1</v>
      </c>
    </row>
    <row r="649" spans="2:3" ht="15">
      <c r="B649" s="185" t="s">
        <v>3843</v>
      </c>
      <c r="C649" s="186">
        <v>1</v>
      </c>
    </row>
    <row r="650" spans="2:3" ht="15">
      <c r="B650" s="185" t="s">
        <v>3844</v>
      </c>
      <c r="C650" s="186">
        <v>2</v>
      </c>
    </row>
    <row r="651" spans="2:3" ht="15">
      <c r="B651" s="185" t="s">
        <v>3845</v>
      </c>
      <c r="C651" s="186">
        <v>3</v>
      </c>
    </row>
    <row r="652" spans="2:3" ht="15">
      <c r="B652" s="185" t="s">
        <v>3846</v>
      </c>
      <c r="C652" s="186">
        <v>9</v>
      </c>
    </row>
    <row r="653" spans="2:3" ht="15">
      <c r="B653" s="185" t="s">
        <v>3847</v>
      </c>
      <c r="C653" s="186">
        <v>2</v>
      </c>
    </row>
    <row r="654" spans="2:3" ht="15">
      <c r="B654" s="185" t="s">
        <v>3848</v>
      </c>
      <c r="C654" s="186">
        <v>2</v>
      </c>
    </row>
    <row r="655" spans="2:3" ht="15">
      <c r="B655" s="185" t="s">
        <v>3849</v>
      </c>
      <c r="C655" s="186">
        <v>10</v>
      </c>
    </row>
    <row r="656" spans="2:3" ht="15">
      <c r="B656" s="185" t="s">
        <v>3850</v>
      </c>
      <c r="C656" s="186">
        <v>3</v>
      </c>
    </row>
    <row r="657" spans="2:3" ht="15">
      <c r="B657" s="185" t="s">
        <v>3851</v>
      </c>
      <c r="C657" s="186">
        <v>8</v>
      </c>
    </row>
    <row r="658" spans="2:3" ht="15">
      <c r="B658" s="185" t="s">
        <v>3852</v>
      </c>
      <c r="C658" s="186">
        <v>2</v>
      </c>
    </row>
    <row r="659" spans="2:3" ht="15">
      <c r="B659" s="185" t="s">
        <v>3853</v>
      </c>
      <c r="C659" s="186">
        <v>7</v>
      </c>
    </row>
    <row r="660" spans="2:3" ht="15">
      <c r="B660" s="185" t="s">
        <v>3854</v>
      </c>
      <c r="C660" s="186">
        <v>1</v>
      </c>
    </row>
    <row r="661" spans="2:3" ht="15">
      <c r="B661" s="156" t="s">
        <v>3855</v>
      </c>
      <c r="C661" s="158">
        <v>37</v>
      </c>
    </row>
    <row r="662" spans="2:3" ht="15">
      <c r="B662" s="156" t="s">
        <v>3856</v>
      </c>
      <c r="C662" s="158">
        <v>90</v>
      </c>
    </row>
    <row r="663" spans="2:3" ht="15">
      <c r="B663" s="156" t="s">
        <v>3857</v>
      </c>
      <c r="C663" s="158">
        <v>55</v>
      </c>
    </row>
    <row r="664" spans="2:3" ht="15">
      <c r="B664" s="156" t="s">
        <v>3858</v>
      </c>
      <c r="C664" s="158">
        <v>30</v>
      </c>
    </row>
    <row r="665" spans="2:3" ht="15">
      <c r="B665" s="156" t="s">
        <v>3859</v>
      </c>
      <c r="C665" s="158">
        <v>39</v>
      </c>
    </row>
    <row r="666" spans="2:3" ht="15">
      <c r="B666" s="156" t="s">
        <v>3860</v>
      </c>
      <c r="C666" s="158">
        <v>192</v>
      </c>
    </row>
    <row r="667" spans="2:3" ht="15">
      <c r="B667" s="156" t="s">
        <v>3861</v>
      </c>
      <c r="C667" s="158">
        <v>20</v>
      </c>
    </row>
    <row r="668" spans="2:3" ht="15">
      <c r="B668" s="156" t="s">
        <v>3862</v>
      </c>
      <c r="C668" s="158">
        <v>56</v>
      </c>
    </row>
    <row r="669" spans="2:3" ht="15">
      <c r="B669" s="156" t="s">
        <v>3863</v>
      </c>
      <c r="C669" s="158">
        <v>25</v>
      </c>
    </row>
    <row r="670" spans="2:3" ht="15">
      <c r="B670" s="156" t="s">
        <v>3864</v>
      </c>
      <c r="C670" s="158">
        <v>15</v>
      </c>
    </row>
    <row r="671" spans="2:3" ht="15">
      <c r="B671" s="156" t="s">
        <v>3843</v>
      </c>
      <c r="C671" s="158">
        <v>45</v>
      </c>
    </row>
    <row r="672" spans="2:3" ht="15">
      <c r="B672" s="156" t="s">
        <v>3844</v>
      </c>
      <c r="C672" s="158">
        <v>135</v>
      </c>
    </row>
    <row r="673" spans="2:3" ht="15">
      <c r="B673" s="156" t="s">
        <v>3865</v>
      </c>
      <c r="C673" s="158">
        <v>240</v>
      </c>
    </row>
    <row r="674" spans="2:3" ht="15">
      <c r="B674" s="156" t="s">
        <v>3845</v>
      </c>
      <c r="C674" s="158">
        <v>190</v>
      </c>
    </row>
    <row r="675" spans="2:3" ht="15">
      <c r="B675" s="156" t="s">
        <v>3866</v>
      </c>
      <c r="C675" s="158">
        <v>10</v>
      </c>
    </row>
    <row r="676" spans="2:3" ht="15">
      <c r="B676" s="156" t="s">
        <v>3867</v>
      </c>
      <c r="C676" s="158">
        <v>10</v>
      </c>
    </row>
    <row r="677" spans="2:3" ht="15">
      <c r="B677" s="156" t="s">
        <v>3848</v>
      </c>
      <c r="C677" s="158">
        <v>15</v>
      </c>
    </row>
    <row r="678" spans="2:3" ht="15">
      <c r="B678" s="156" t="s">
        <v>3868</v>
      </c>
      <c r="C678" s="158">
        <v>6500</v>
      </c>
    </row>
    <row r="679" spans="2:3" ht="15">
      <c r="B679" s="156" t="s">
        <v>3869</v>
      </c>
      <c r="C679" s="158">
        <v>18</v>
      </c>
    </row>
    <row r="680" spans="2:3" ht="15">
      <c r="B680" s="156" t="s">
        <v>3870</v>
      </c>
      <c r="C680" s="158">
        <v>375</v>
      </c>
    </row>
    <row r="681" spans="2:3" ht="15">
      <c r="B681" s="156" t="s">
        <v>3871</v>
      </c>
      <c r="C681" s="158">
        <v>47</v>
      </c>
    </row>
    <row r="682" spans="2:3" ht="15">
      <c r="B682" s="156" t="s">
        <v>3872</v>
      </c>
      <c r="C682" s="158">
        <v>55</v>
      </c>
    </row>
    <row r="683" spans="2:3" ht="15">
      <c r="B683" s="156" t="s">
        <v>3873</v>
      </c>
      <c r="C683" s="158">
        <v>565</v>
      </c>
    </row>
    <row r="684" spans="2:3" ht="15">
      <c r="B684" s="156" t="s">
        <v>3874</v>
      </c>
      <c r="C684" s="158">
        <v>20</v>
      </c>
    </row>
    <row r="685" spans="2:3" ht="15">
      <c r="B685" s="156" t="s">
        <v>3855</v>
      </c>
      <c r="C685" s="158">
        <v>68</v>
      </c>
    </row>
    <row r="686" spans="2:3" ht="15">
      <c r="B686" s="156" t="s">
        <v>3857</v>
      </c>
      <c r="C686" s="158">
        <v>50</v>
      </c>
    </row>
    <row r="687" spans="2:3" ht="15">
      <c r="B687" s="156" t="s">
        <v>3875</v>
      </c>
      <c r="C687" s="158">
        <v>40</v>
      </c>
    </row>
    <row r="688" spans="2:3" ht="15">
      <c r="B688" s="156" t="s">
        <v>3859</v>
      </c>
      <c r="C688" s="158">
        <v>68</v>
      </c>
    </row>
    <row r="689" spans="2:3" ht="15">
      <c r="B689" s="156" t="s">
        <v>3876</v>
      </c>
      <c r="C689" s="158">
        <v>14</v>
      </c>
    </row>
    <row r="690" spans="2:3" ht="15">
      <c r="B690" s="156" t="s">
        <v>3877</v>
      </c>
      <c r="C690" s="158">
        <v>54</v>
      </c>
    </row>
    <row r="691" spans="2:3" ht="15">
      <c r="B691" s="156" t="s">
        <v>3861</v>
      </c>
      <c r="C691" s="158">
        <v>94</v>
      </c>
    </row>
    <row r="692" spans="2:3" ht="15">
      <c r="B692" s="156" t="s">
        <v>3862</v>
      </c>
      <c r="C692" s="158">
        <v>45</v>
      </c>
    </row>
    <row r="693" spans="2:3" ht="15">
      <c r="B693" s="156" t="s">
        <v>3863</v>
      </c>
      <c r="C693" s="158">
        <v>25</v>
      </c>
    </row>
    <row r="694" spans="2:3" ht="15">
      <c r="B694" s="156" t="s">
        <v>3844</v>
      </c>
      <c r="C694" s="158">
        <v>80</v>
      </c>
    </row>
    <row r="695" spans="2:3" ht="15">
      <c r="B695" s="156" t="s">
        <v>3878</v>
      </c>
      <c r="C695" s="158">
        <v>52</v>
      </c>
    </row>
    <row r="696" spans="2:3" ht="15">
      <c r="B696" s="156" t="s">
        <v>3865</v>
      </c>
      <c r="C696" s="158">
        <v>220</v>
      </c>
    </row>
    <row r="697" spans="2:3" ht="15">
      <c r="B697" s="156" t="s">
        <v>3879</v>
      </c>
      <c r="C697" s="158">
        <v>35</v>
      </c>
    </row>
    <row r="698" spans="2:3" ht="15">
      <c r="B698" s="156" t="s">
        <v>3880</v>
      </c>
      <c r="C698" s="158">
        <v>55</v>
      </c>
    </row>
    <row r="699" spans="2:3" ht="15">
      <c r="B699" s="156" t="s">
        <v>3881</v>
      </c>
      <c r="C699" s="158">
        <v>9050</v>
      </c>
    </row>
    <row r="700" spans="2:3" ht="15">
      <c r="B700" s="156" t="s">
        <v>3870</v>
      </c>
      <c r="C700" s="158">
        <v>30</v>
      </c>
    </row>
    <row r="701" spans="2:3" ht="15">
      <c r="B701" s="156" t="s">
        <v>3871</v>
      </c>
      <c r="C701" s="158">
        <v>139</v>
      </c>
    </row>
    <row r="702" spans="2:3" ht="15">
      <c r="B702" s="156" t="s">
        <v>3882</v>
      </c>
      <c r="C702" s="158">
        <v>4663</v>
      </c>
    </row>
    <row r="703" spans="2:3" ht="15">
      <c r="B703" s="156" t="s">
        <v>3883</v>
      </c>
      <c r="C703" s="158">
        <v>15</v>
      </c>
    </row>
    <row r="704" spans="2:3" ht="15">
      <c r="B704" s="156" t="s">
        <v>3884</v>
      </c>
      <c r="C704" s="158">
        <v>25</v>
      </c>
    </row>
    <row r="705" spans="2:3" ht="15">
      <c r="B705" s="156" t="s">
        <v>3885</v>
      </c>
      <c r="C705" s="158">
        <v>20</v>
      </c>
    </row>
    <row r="706" spans="2:3" ht="15">
      <c r="B706" s="156" t="s">
        <v>3874</v>
      </c>
      <c r="C706" s="158">
        <v>90</v>
      </c>
    </row>
    <row r="707" spans="2:3" ht="15">
      <c r="B707" s="156" t="s">
        <v>3886</v>
      </c>
      <c r="C707" s="158">
        <v>30</v>
      </c>
    </row>
    <row r="708" spans="2:3" ht="15">
      <c r="B708" s="156" t="s">
        <v>3875</v>
      </c>
      <c r="C708" s="158">
        <v>213</v>
      </c>
    </row>
    <row r="709" spans="2:3" ht="15">
      <c r="B709" s="156" t="s">
        <v>3876</v>
      </c>
      <c r="C709" s="158">
        <v>40</v>
      </c>
    </row>
    <row r="710" spans="2:3" ht="15">
      <c r="B710" s="156" t="s">
        <v>3862</v>
      </c>
      <c r="C710" s="158">
        <v>75</v>
      </c>
    </row>
    <row r="711" spans="2:3" ht="15">
      <c r="B711" s="156" t="s">
        <v>3843</v>
      </c>
      <c r="C711" s="158">
        <v>28</v>
      </c>
    </row>
    <row r="712" spans="2:3" ht="15">
      <c r="B712" s="156" t="s">
        <v>3793</v>
      </c>
      <c r="C712" s="158">
        <v>45</v>
      </c>
    </row>
    <row r="713" spans="2:3" ht="15">
      <c r="B713" s="156" t="s">
        <v>3878</v>
      </c>
      <c r="C713" s="158">
        <v>939</v>
      </c>
    </row>
    <row r="714" spans="2:3" ht="15">
      <c r="B714" s="156" t="s">
        <v>3865</v>
      </c>
      <c r="C714" s="158">
        <v>989</v>
      </c>
    </row>
    <row r="715" spans="2:3" ht="15">
      <c r="B715" s="156" t="s">
        <v>3887</v>
      </c>
      <c r="C715" s="158">
        <v>30</v>
      </c>
    </row>
    <row r="716" spans="2:3" ht="15">
      <c r="B716" s="156" t="s">
        <v>3888</v>
      </c>
      <c r="C716" s="158">
        <v>30</v>
      </c>
    </row>
    <row r="717" spans="2:3" ht="15">
      <c r="B717" s="156" t="s">
        <v>3889</v>
      </c>
      <c r="C717" s="158">
        <v>8500</v>
      </c>
    </row>
    <row r="718" spans="2:3" ht="15">
      <c r="B718" s="156" t="s">
        <v>3890</v>
      </c>
      <c r="C718" s="158">
        <v>20</v>
      </c>
    </row>
    <row r="719" spans="2:3" ht="15">
      <c r="B719" s="156" t="s">
        <v>3891</v>
      </c>
      <c r="C719" s="158">
        <v>20</v>
      </c>
    </row>
    <row r="720" spans="2:3" ht="15">
      <c r="B720" s="156" t="s">
        <v>3794</v>
      </c>
      <c r="C720" s="158">
        <v>151</v>
      </c>
    </row>
    <row r="721" spans="2:3" ht="15">
      <c r="B721" s="156" t="s">
        <v>3883</v>
      </c>
      <c r="C721" s="158">
        <v>40</v>
      </c>
    </row>
    <row r="722" spans="2:3" ht="15">
      <c r="B722" s="156" t="s">
        <v>3885</v>
      </c>
      <c r="C722" s="158">
        <v>75</v>
      </c>
    </row>
    <row r="723" spans="2:3" ht="15">
      <c r="B723" s="156" t="s">
        <v>3843</v>
      </c>
      <c r="C723" s="158">
        <v>50</v>
      </c>
    </row>
    <row r="724" spans="2:3" ht="15">
      <c r="B724" s="156" t="s">
        <v>3793</v>
      </c>
      <c r="C724" s="158">
        <v>30</v>
      </c>
    </row>
    <row r="725" spans="2:3" ht="15">
      <c r="B725" s="156" t="s">
        <v>3878</v>
      </c>
      <c r="C725" s="158">
        <v>94</v>
      </c>
    </row>
    <row r="726" spans="2:3" ht="15">
      <c r="B726" s="156" t="s">
        <v>3891</v>
      </c>
      <c r="C726" s="158">
        <v>3</v>
      </c>
    </row>
    <row r="727" spans="2:3" ht="15">
      <c r="B727" s="156" t="s">
        <v>3892</v>
      </c>
      <c r="C727" s="158">
        <v>200</v>
      </c>
    </row>
    <row r="728" spans="2:3" ht="15">
      <c r="B728" s="156" t="s">
        <v>3795</v>
      </c>
      <c r="C728" s="158">
        <v>195</v>
      </c>
    </row>
    <row r="729" spans="2:3" ht="15">
      <c r="B729" s="156" t="s">
        <v>3893</v>
      </c>
      <c r="C729" s="158">
        <v>773</v>
      </c>
    </row>
    <row r="730" spans="2:3" ht="15">
      <c r="B730" s="156" t="s">
        <v>3796</v>
      </c>
      <c r="C730" s="158">
        <v>165</v>
      </c>
    </row>
    <row r="731" spans="2:3" ht="15">
      <c r="B731" s="156" t="s">
        <v>3894</v>
      </c>
      <c r="C731" s="158">
        <v>20</v>
      </c>
    </row>
    <row r="732" spans="2:3" ht="15">
      <c r="B732" s="156" t="s">
        <v>3895</v>
      </c>
      <c r="C732" s="158">
        <v>40</v>
      </c>
    </row>
    <row r="733" spans="2:3" ht="15">
      <c r="B733" s="156" t="s">
        <v>3896</v>
      </c>
      <c r="C733" s="158">
        <v>8113</v>
      </c>
    </row>
    <row r="734" spans="2:3" ht="15">
      <c r="B734" s="156" t="s">
        <v>3897</v>
      </c>
      <c r="C734" s="158">
        <v>534</v>
      </c>
    </row>
    <row r="735" spans="2:3" ht="15">
      <c r="B735" s="156" t="s">
        <v>3861</v>
      </c>
      <c r="C735" s="158">
        <v>110</v>
      </c>
    </row>
    <row r="736" spans="2:3" ht="15">
      <c r="B736" s="156" t="s">
        <v>3898</v>
      </c>
      <c r="C736" s="158">
        <v>634</v>
      </c>
    </row>
    <row r="737" spans="2:3" ht="15">
      <c r="B737" s="156" t="s">
        <v>3797</v>
      </c>
      <c r="C737" s="158">
        <v>3</v>
      </c>
    </row>
    <row r="738" spans="2:3" ht="15">
      <c r="B738" s="156" t="s">
        <v>3899</v>
      </c>
      <c r="C738" s="158">
        <v>660</v>
      </c>
    </row>
    <row r="739" spans="2:3" ht="15">
      <c r="B739" s="156" t="s">
        <v>3798</v>
      </c>
      <c r="C739" s="158">
        <v>5</v>
      </c>
    </row>
    <row r="740" spans="2:3" ht="15">
      <c r="B740" s="156" t="s">
        <v>3900</v>
      </c>
      <c r="C740" s="158">
        <v>62</v>
      </c>
    </row>
    <row r="741" spans="2:3" ht="15">
      <c r="B741" s="156" t="s">
        <v>3871</v>
      </c>
      <c r="C741" s="158">
        <v>715</v>
      </c>
    </row>
    <row r="742" spans="2:3" ht="15">
      <c r="B742" s="156" t="s">
        <v>3793</v>
      </c>
      <c r="C742" s="158">
        <v>91</v>
      </c>
    </row>
    <row r="743" spans="2:3" ht="15">
      <c r="B743" s="156" t="s">
        <v>3794</v>
      </c>
      <c r="C743" s="158">
        <v>82</v>
      </c>
    </row>
    <row r="744" spans="2:3" ht="15">
      <c r="B744" s="156" t="s">
        <v>3795</v>
      </c>
      <c r="C744" s="158">
        <v>15</v>
      </c>
    </row>
    <row r="745" spans="2:3" ht="15">
      <c r="B745" s="156" t="s">
        <v>3796</v>
      </c>
      <c r="C745" s="158">
        <v>48</v>
      </c>
    </row>
    <row r="746" spans="2:3" ht="15">
      <c r="B746" s="156" t="s">
        <v>3797</v>
      </c>
      <c r="C746" s="158">
        <v>30</v>
      </c>
    </row>
    <row r="747" spans="2:3" ht="15">
      <c r="B747" s="156" t="s">
        <v>3798</v>
      </c>
      <c r="C747" s="158">
        <v>479</v>
      </c>
    </row>
    <row r="748" spans="2:3" ht="15">
      <c r="B748" s="156" t="s">
        <v>3800</v>
      </c>
      <c r="C748" s="158">
        <v>85</v>
      </c>
    </row>
    <row r="749" spans="2:3" ht="15">
      <c r="B749" s="156" t="s">
        <v>3801</v>
      </c>
      <c r="C749" s="158">
        <v>108</v>
      </c>
    </row>
    <row r="750" spans="2:3" ht="15">
      <c r="B750" s="156" t="s">
        <v>3802</v>
      </c>
      <c r="C750" s="158">
        <v>10</v>
      </c>
    </row>
    <row r="751" spans="2:3" ht="15">
      <c r="B751" s="156" t="s">
        <v>3803</v>
      </c>
      <c r="C751" s="158">
        <v>3453</v>
      </c>
    </row>
    <row r="752" spans="2:3" ht="15">
      <c r="B752" s="156" t="s">
        <v>3804</v>
      </c>
      <c r="C752" s="158">
        <v>85</v>
      </c>
    </row>
    <row r="753" spans="2:3" ht="15">
      <c r="B753" s="156" t="s">
        <v>3805</v>
      </c>
      <c r="C753" s="158">
        <v>3</v>
      </c>
    </row>
    <row r="754" spans="2:3" ht="15">
      <c r="B754" s="156" t="s">
        <v>3806</v>
      </c>
      <c r="C754" s="158">
        <v>78</v>
      </c>
    </row>
    <row r="755" spans="2:3" ht="15">
      <c r="B755" s="156" t="s">
        <v>3807</v>
      </c>
      <c r="C755" s="158">
        <v>16</v>
      </c>
    </row>
    <row r="756" spans="2:3" ht="15">
      <c r="B756" s="156" t="s">
        <v>3809</v>
      </c>
      <c r="C756" s="158">
        <v>30</v>
      </c>
    </row>
    <row r="757" spans="2:3" ht="15">
      <c r="B757" s="156" t="s">
        <v>3810</v>
      </c>
      <c r="C757" s="158">
        <v>56</v>
      </c>
    </row>
    <row r="758" spans="2:3" ht="15">
      <c r="B758" s="156" t="s">
        <v>3811</v>
      </c>
      <c r="C758" s="158">
        <v>35</v>
      </c>
    </row>
    <row r="761" spans="2:3" ht="15.75">
      <c r="B761" s="335" t="s">
        <v>3902</v>
      </c>
      <c r="C761" s="145" t="s">
        <v>3779</v>
      </c>
    </row>
    <row r="762" spans="2:3" ht="15">
      <c r="B762" s="185" t="s">
        <v>3836</v>
      </c>
      <c r="C762" s="192">
        <v>471565000</v>
      </c>
    </row>
    <row r="763" spans="2:3" ht="15">
      <c r="B763" s="185" t="s">
        <v>3837</v>
      </c>
      <c r="C763" s="192">
        <v>18434376</v>
      </c>
    </row>
    <row r="764" spans="2:3" ht="15">
      <c r="B764" s="185" t="s">
        <v>3838</v>
      </c>
      <c r="C764" s="192">
        <v>322614375</v>
      </c>
    </row>
    <row r="765" spans="2:3" ht="15">
      <c r="B765" s="185" t="s">
        <v>3839</v>
      </c>
      <c r="C765" s="192">
        <v>72651250</v>
      </c>
    </row>
    <row r="766" spans="2:3" ht="15">
      <c r="B766" s="185" t="s">
        <v>3840</v>
      </c>
      <c r="C766" s="192">
        <v>2184750</v>
      </c>
    </row>
    <row r="767" spans="2:3" ht="15">
      <c r="B767" s="185" t="s">
        <v>3841</v>
      </c>
      <c r="C767" s="192">
        <v>12361999.949999999</v>
      </c>
    </row>
    <row r="768" spans="2:3" ht="15">
      <c r="B768" s="185" t="s">
        <v>3842</v>
      </c>
      <c r="C768" s="192">
        <v>12332800.050000001</v>
      </c>
    </row>
    <row r="769" spans="2:3" ht="15">
      <c r="B769" s="185" t="s">
        <v>3843</v>
      </c>
      <c r="C769" s="192">
        <v>42762400</v>
      </c>
    </row>
    <row r="770" spans="2:3" ht="15">
      <c r="B770" s="185" t="s">
        <v>3844</v>
      </c>
      <c r="C770" s="192">
        <v>316049600</v>
      </c>
    </row>
    <row r="771" spans="2:3" ht="15">
      <c r="B771" s="185" t="s">
        <v>3845</v>
      </c>
      <c r="C771" s="192">
        <v>71055510</v>
      </c>
    </row>
    <row r="772" spans="2:3" ht="15">
      <c r="B772" s="185" t="s">
        <v>3846</v>
      </c>
      <c r="C772" s="192">
        <v>973980050.16999996</v>
      </c>
    </row>
    <row r="773" spans="2:3" ht="15">
      <c r="B773" s="185" t="s">
        <v>3847</v>
      </c>
      <c r="C773" s="192">
        <v>50796996</v>
      </c>
    </row>
    <row r="774" spans="2:3" ht="15">
      <c r="B774" s="185" t="s">
        <v>3848</v>
      </c>
      <c r="C774" s="192">
        <v>51336501</v>
      </c>
    </row>
    <row r="775" spans="2:3" ht="15">
      <c r="B775" s="185" t="s">
        <v>3849</v>
      </c>
      <c r="C775" s="192">
        <v>632801430.15999997</v>
      </c>
    </row>
    <row r="776" spans="2:3" ht="15">
      <c r="B776" s="185" t="s">
        <v>3850</v>
      </c>
      <c r="C776" s="192">
        <v>74062079.969999999</v>
      </c>
    </row>
    <row r="777" spans="2:3" ht="15">
      <c r="B777" s="185" t="s">
        <v>3851</v>
      </c>
      <c r="C777" s="192">
        <v>323268151.03000003</v>
      </c>
    </row>
    <row r="778" spans="2:3" ht="15">
      <c r="B778" s="185" t="s">
        <v>3852</v>
      </c>
      <c r="C778" s="192">
        <v>693316</v>
      </c>
    </row>
    <row r="779" spans="2:3" ht="15">
      <c r="B779" s="185" t="s">
        <v>3853</v>
      </c>
      <c r="C779" s="192">
        <v>323946390</v>
      </c>
    </row>
    <row r="780" spans="2:3" ht="15">
      <c r="B780" s="185" t="s">
        <v>3854</v>
      </c>
      <c r="C780" s="192">
        <v>21377045.010000002</v>
      </c>
    </row>
    <row r="781" spans="2:3" ht="15">
      <c r="B781" s="156" t="s">
        <v>3855</v>
      </c>
      <c r="C781" s="163">
        <v>44662252</v>
      </c>
    </row>
    <row r="782" spans="2:3" ht="15">
      <c r="B782" s="156" t="s">
        <v>3856</v>
      </c>
      <c r="C782" s="163">
        <v>108169252</v>
      </c>
    </row>
    <row r="783" spans="2:3" ht="15">
      <c r="B783" s="156" t="s">
        <v>3857</v>
      </c>
      <c r="C783" s="163">
        <v>16394299.9</v>
      </c>
    </row>
    <row r="784" spans="2:3" ht="15">
      <c r="B784" s="156" t="s">
        <v>3858</v>
      </c>
      <c r="C784" s="163">
        <v>8817999.9000000004</v>
      </c>
    </row>
    <row r="785" spans="2:3" ht="15">
      <c r="B785" s="156" t="s">
        <v>3859</v>
      </c>
      <c r="C785" s="163">
        <v>75701500</v>
      </c>
    </row>
    <row r="786" spans="2:3" ht="15">
      <c r="B786" s="156" t="s">
        <v>3860</v>
      </c>
      <c r="C786" s="163">
        <v>370785130.25</v>
      </c>
    </row>
    <row r="787" spans="2:3" ht="15">
      <c r="B787" s="156" t="s">
        <v>3861</v>
      </c>
      <c r="C787" s="163">
        <v>17600000</v>
      </c>
    </row>
    <row r="788" spans="2:3" ht="15">
      <c r="B788" s="156" t="s">
        <v>3862</v>
      </c>
      <c r="C788" s="163">
        <v>46720700</v>
      </c>
    </row>
    <row r="789" spans="2:3" ht="15">
      <c r="B789" s="156" t="s">
        <v>3863</v>
      </c>
      <c r="C789" s="163">
        <v>19709100</v>
      </c>
    </row>
    <row r="790" spans="2:3" ht="15">
      <c r="B790" s="156" t="s">
        <v>3864</v>
      </c>
      <c r="C790" s="163">
        <v>11811900</v>
      </c>
    </row>
    <row r="791" spans="2:3" ht="15">
      <c r="B791" s="156" t="s">
        <v>3843</v>
      </c>
      <c r="C791" s="163">
        <v>228960000</v>
      </c>
    </row>
    <row r="792" spans="2:3" ht="15">
      <c r="B792" s="156" t="s">
        <v>3844</v>
      </c>
      <c r="C792" s="163">
        <v>683940699.79999995</v>
      </c>
    </row>
    <row r="793" spans="2:3" ht="15">
      <c r="B793" s="156" t="s">
        <v>3865</v>
      </c>
      <c r="C793" s="163">
        <v>123121570</v>
      </c>
    </row>
    <row r="794" spans="2:3" ht="15">
      <c r="B794" s="156" t="s">
        <v>3845</v>
      </c>
      <c r="C794" s="163">
        <v>96331999.950000003</v>
      </c>
    </row>
    <row r="795" spans="2:3" ht="15">
      <c r="B795" s="156" t="s">
        <v>3866</v>
      </c>
      <c r="C795" s="163">
        <v>6627150</v>
      </c>
    </row>
    <row r="796" spans="2:3" ht="15">
      <c r="B796" s="156" t="s">
        <v>3867</v>
      </c>
      <c r="C796" s="163">
        <v>8989750</v>
      </c>
    </row>
    <row r="797" spans="2:3" ht="15">
      <c r="B797" s="156" t="s">
        <v>3848</v>
      </c>
      <c r="C797" s="163">
        <v>13608500</v>
      </c>
    </row>
    <row r="798" spans="2:3" ht="15">
      <c r="B798" s="156" t="s">
        <v>3868</v>
      </c>
      <c r="C798" s="163">
        <v>94262500.030000001</v>
      </c>
    </row>
    <row r="799" spans="2:3" ht="15">
      <c r="B799" s="156" t="s">
        <v>3869</v>
      </c>
      <c r="C799" s="163">
        <v>14681250</v>
      </c>
    </row>
    <row r="800" spans="2:3" ht="15">
      <c r="B800" s="156" t="s">
        <v>3870</v>
      </c>
      <c r="C800" s="163">
        <v>673973250</v>
      </c>
    </row>
    <row r="801" spans="2:3" ht="15">
      <c r="B801" s="156" t="s">
        <v>3871</v>
      </c>
      <c r="C801" s="163">
        <v>88922250</v>
      </c>
    </row>
    <row r="802" spans="2:3" ht="15">
      <c r="B802" s="156" t="s">
        <v>3872</v>
      </c>
      <c r="C802" s="163">
        <v>104867400</v>
      </c>
    </row>
    <row r="803" spans="2:3" ht="15">
      <c r="B803" s="156" t="s">
        <v>3873</v>
      </c>
      <c r="C803" s="163">
        <v>175208949.94999999</v>
      </c>
    </row>
    <row r="804" spans="2:3" ht="15">
      <c r="B804" s="156" t="s">
        <v>3874</v>
      </c>
      <c r="C804" s="163">
        <v>23693500</v>
      </c>
    </row>
    <row r="805" spans="2:3" ht="15">
      <c r="B805" s="156" t="s">
        <v>3855</v>
      </c>
      <c r="C805" s="163">
        <v>71581750</v>
      </c>
    </row>
    <row r="806" spans="2:3" ht="15">
      <c r="B806" s="156" t="s">
        <v>3857</v>
      </c>
      <c r="C806" s="163">
        <v>14340300</v>
      </c>
    </row>
    <row r="807" spans="2:3" ht="15">
      <c r="B807" s="156" t="s">
        <v>3875</v>
      </c>
      <c r="C807" s="163">
        <v>78317500</v>
      </c>
    </row>
    <row r="808" spans="2:3" ht="15">
      <c r="B808" s="156" t="s">
        <v>3859</v>
      </c>
      <c r="C808" s="163">
        <v>127838753</v>
      </c>
    </row>
    <row r="809" spans="2:3" ht="15">
      <c r="B809" s="156" t="s">
        <v>3876</v>
      </c>
      <c r="C809" s="163">
        <v>16069000.02</v>
      </c>
    </row>
    <row r="810" spans="2:3" ht="15">
      <c r="B810" s="156" t="s">
        <v>3877</v>
      </c>
      <c r="C810" s="163">
        <v>62850750</v>
      </c>
    </row>
    <row r="811" spans="2:3" ht="15">
      <c r="B811" s="156" t="s">
        <v>3861</v>
      </c>
      <c r="C811" s="163">
        <v>82276800.200000003</v>
      </c>
    </row>
    <row r="812" spans="2:3" ht="15">
      <c r="B812" s="156" t="s">
        <v>3862</v>
      </c>
      <c r="C812" s="163">
        <v>38992000</v>
      </c>
    </row>
    <row r="813" spans="2:3" ht="15">
      <c r="B813" s="156" t="s">
        <v>3863</v>
      </c>
      <c r="C813" s="163">
        <v>23065200</v>
      </c>
    </row>
    <row r="814" spans="2:3" ht="15">
      <c r="B814" s="156" t="s">
        <v>3844</v>
      </c>
      <c r="C814" s="163">
        <v>406538500</v>
      </c>
    </row>
    <row r="815" spans="2:3" ht="15">
      <c r="B815" s="156" t="s">
        <v>3878</v>
      </c>
      <c r="C815" s="163">
        <v>26384909.98</v>
      </c>
    </row>
    <row r="816" spans="2:3" ht="15">
      <c r="B816" s="156" t="s">
        <v>3865</v>
      </c>
      <c r="C816" s="163">
        <v>111966820.02</v>
      </c>
    </row>
    <row r="817" spans="2:3" ht="15">
      <c r="B817" s="156" t="s">
        <v>3879</v>
      </c>
      <c r="C817" s="163">
        <v>22562850.030000001</v>
      </c>
    </row>
    <row r="818" spans="2:3" ht="15">
      <c r="B818" s="156" t="s">
        <v>3880</v>
      </c>
      <c r="C818" s="163">
        <v>35233649.989999995</v>
      </c>
    </row>
    <row r="819" spans="2:3" ht="15">
      <c r="B819" s="156" t="s">
        <v>3881</v>
      </c>
      <c r="C819" s="163">
        <v>132125550.08999999</v>
      </c>
    </row>
    <row r="820" spans="2:3" ht="15">
      <c r="B820" s="156" t="s">
        <v>3870</v>
      </c>
      <c r="C820" s="163">
        <v>54630000</v>
      </c>
    </row>
    <row r="821" spans="2:3" ht="15">
      <c r="B821" s="156" t="s">
        <v>3871</v>
      </c>
      <c r="C821" s="163">
        <v>260102999.94</v>
      </c>
    </row>
    <row r="822" spans="2:3" ht="15">
      <c r="B822" s="156" t="s">
        <v>3882</v>
      </c>
      <c r="C822" s="163">
        <v>285207011.07999998</v>
      </c>
    </row>
    <row r="823" spans="2:3" ht="15">
      <c r="B823" s="156" t="s">
        <v>3883</v>
      </c>
      <c r="C823" s="163">
        <v>5850000</v>
      </c>
    </row>
    <row r="824" spans="2:3" ht="15">
      <c r="B824" s="156" t="s">
        <v>3884</v>
      </c>
      <c r="C824" s="163">
        <v>10050100</v>
      </c>
    </row>
    <row r="825" spans="2:3" ht="15">
      <c r="B825" s="156" t="s">
        <v>3885</v>
      </c>
      <c r="C825" s="163">
        <v>21307500</v>
      </c>
    </row>
    <row r="826" spans="2:3" ht="15">
      <c r="B826" s="156" t="s">
        <v>3874</v>
      </c>
      <c r="C826" s="163">
        <v>94512247.5</v>
      </c>
    </row>
    <row r="827" spans="2:3" ht="15">
      <c r="B827" s="156" t="s">
        <v>3886</v>
      </c>
      <c r="C827" s="163">
        <v>7755000</v>
      </c>
    </row>
    <row r="828" spans="2:3" ht="15">
      <c r="B828" s="156" t="s">
        <v>3875</v>
      </c>
      <c r="C828" s="163">
        <v>340293875</v>
      </c>
    </row>
    <row r="829" spans="2:3" ht="15">
      <c r="B829" s="156" t="s">
        <v>3876</v>
      </c>
      <c r="C829" s="163">
        <v>44179000</v>
      </c>
    </row>
    <row r="830" spans="2:3" ht="15">
      <c r="B830" s="156" t="s">
        <v>3862</v>
      </c>
      <c r="C830" s="163">
        <v>59600000</v>
      </c>
    </row>
    <row r="831" spans="2:3" ht="15">
      <c r="B831" s="156" t="s">
        <v>3843</v>
      </c>
      <c r="C831" s="163">
        <v>144882699.95999998</v>
      </c>
    </row>
    <row r="832" spans="2:3" ht="15">
      <c r="B832" s="156" t="s">
        <v>3793</v>
      </c>
      <c r="C832" s="163">
        <v>230581500</v>
      </c>
    </row>
    <row r="833" spans="2:3" ht="15">
      <c r="B833" s="156" t="s">
        <v>3878</v>
      </c>
      <c r="C833" s="163">
        <v>473248779.97000003</v>
      </c>
    </row>
    <row r="834" spans="2:3" ht="15">
      <c r="B834" s="156" t="s">
        <v>3865</v>
      </c>
      <c r="C834" s="163">
        <v>512455940</v>
      </c>
    </row>
    <row r="835" spans="2:3" ht="15">
      <c r="B835" s="156" t="s">
        <v>3887</v>
      </c>
      <c r="C835" s="163">
        <v>26473995</v>
      </c>
    </row>
    <row r="836" spans="2:3" ht="15">
      <c r="B836" s="156" t="s">
        <v>3888</v>
      </c>
      <c r="C836" s="163">
        <v>26722500</v>
      </c>
    </row>
    <row r="837" spans="2:3" ht="15">
      <c r="B837" s="156" t="s">
        <v>3889</v>
      </c>
      <c r="C837" s="163">
        <v>119225099.96000001</v>
      </c>
    </row>
    <row r="838" spans="2:3" ht="15">
      <c r="B838" s="156" t="s">
        <v>3890</v>
      </c>
      <c r="C838" s="163">
        <v>12267750</v>
      </c>
    </row>
    <row r="839" spans="2:3" ht="15">
      <c r="B839" s="156" t="s">
        <v>3891</v>
      </c>
      <c r="C839" s="163">
        <v>12235625</v>
      </c>
    </row>
    <row r="840" spans="2:3" ht="15">
      <c r="B840" s="156" t="s">
        <v>3794</v>
      </c>
      <c r="C840" s="163">
        <v>260372219.94999999</v>
      </c>
    </row>
    <row r="841" spans="2:3" ht="15">
      <c r="B841" s="156" t="s">
        <v>3883</v>
      </c>
      <c r="C841" s="163">
        <v>15580000</v>
      </c>
    </row>
    <row r="842" spans="2:3" ht="15">
      <c r="B842" s="156" t="s">
        <v>3885</v>
      </c>
      <c r="C842" s="163">
        <v>78562500</v>
      </c>
    </row>
    <row r="843" spans="2:3" ht="15">
      <c r="B843" s="156" t="s">
        <v>3843</v>
      </c>
      <c r="C843" s="163">
        <v>256315000</v>
      </c>
    </row>
    <row r="844" spans="2:3" ht="15">
      <c r="B844" s="156" t="s">
        <v>3793</v>
      </c>
      <c r="C844" s="163">
        <v>155486900</v>
      </c>
    </row>
    <row r="845" spans="2:3" ht="15">
      <c r="B845" s="156" t="s">
        <v>3878</v>
      </c>
      <c r="C845" s="163">
        <v>48184400</v>
      </c>
    </row>
    <row r="846" spans="2:3" ht="15">
      <c r="B846" s="156" t="s">
        <v>3891</v>
      </c>
      <c r="C846" s="163">
        <v>2773375.13</v>
      </c>
    </row>
    <row r="847" spans="2:3" ht="15">
      <c r="B847" s="156" t="s">
        <v>3892</v>
      </c>
      <c r="C847" s="163">
        <v>142808449.97999999</v>
      </c>
    </row>
    <row r="848" spans="2:3" ht="15">
      <c r="B848" s="156" t="s">
        <v>3795</v>
      </c>
      <c r="C848" s="163">
        <v>146751000.22999999</v>
      </c>
    </row>
    <row r="849" spans="2:3" ht="15">
      <c r="B849" s="156" t="s">
        <v>3893</v>
      </c>
      <c r="C849" s="163">
        <v>223577805.08000001</v>
      </c>
    </row>
    <row r="850" spans="2:3" ht="15">
      <c r="B850" s="156" t="s">
        <v>3796</v>
      </c>
      <c r="C850" s="163">
        <v>49076525.030000001</v>
      </c>
    </row>
    <row r="851" spans="2:3" ht="15">
      <c r="B851" s="156" t="s">
        <v>3894</v>
      </c>
      <c r="C851" s="163">
        <v>104177700</v>
      </c>
    </row>
    <row r="852" spans="2:3" ht="15">
      <c r="B852" s="156" t="s">
        <v>3895</v>
      </c>
      <c r="C852" s="163">
        <v>14624000</v>
      </c>
    </row>
    <row r="853" spans="2:3" ht="15">
      <c r="B853" s="156" t="s">
        <v>3896</v>
      </c>
      <c r="C853" s="163">
        <v>466203673.79000002</v>
      </c>
    </row>
    <row r="854" spans="2:3" ht="15">
      <c r="B854" s="156" t="s">
        <v>3897</v>
      </c>
      <c r="C854" s="163">
        <v>275128979.97999996</v>
      </c>
    </row>
    <row r="855" spans="2:3" ht="15">
      <c r="B855" s="156" t="s">
        <v>3861</v>
      </c>
      <c r="C855" s="163">
        <v>78850200</v>
      </c>
    </row>
    <row r="856" spans="2:3" ht="15">
      <c r="B856" s="156" t="s">
        <v>3898</v>
      </c>
      <c r="C856" s="163">
        <v>326247810.15999997</v>
      </c>
    </row>
    <row r="857" spans="2:3" ht="15">
      <c r="B857" s="156" t="s">
        <v>3797</v>
      </c>
      <c r="C857" s="163">
        <v>2771250</v>
      </c>
    </row>
    <row r="858" spans="2:3" ht="15">
      <c r="B858" s="156" t="s">
        <v>3899</v>
      </c>
      <c r="C858" s="163">
        <v>1105006767.5</v>
      </c>
    </row>
    <row r="859" spans="2:3" ht="15">
      <c r="B859" s="156" t="s">
        <v>3798</v>
      </c>
      <c r="C859" s="163">
        <v>8471625</v>
      </c>
    </row>
    <row r="860" spans="2:3" ht="15">
      <c r="B860" s="156" t="s">
        <v>3900</v>
      </c>
      <c r="C860" s="163">
        <v>46039300</v>
      </c>
    </row>
    <row r="861" spans="2:3" ht="15">
      <c r="B861" s="156" t="s">
        <v>3871</v>
      </c>
      <c r="C861" s="163">
        <v>1144507650</v>
      </c>
    </row>
    <row r="862" spans="2:3" ht="15">
      <c r="B862" s="156" t="s">
        <v>3793</v>
      </c>
      <c r="C862" s="163">
        <v>452725000</v>
      </c>
    </row>
    <row r="863" spans="2:3" ht="15">
      <c r="B863" s="156" t="s">
        <v>3794</v>
      </c>
      <c r="C863" s="163">
        <v>133710120.03999999</v>
      </c>
    </row>
    <row r="864" spans="2:3" ht="15">
      <c r="B864" s="156" t="s">
        <v>3795</v>
      </c>
      <c r="C864" s="163">
        <v>10601400</v>
      </c>
    </row>
    <row r="865" spans="2:3" ht="15">
      <c r="B865" s="156" t="s">
        <v>3796</v>
      </c>
      <c r="C865" s="163">
        <v>12699379.99</v>
      </c>
    </row>
    <row r="866" spans="2:3" ht="15">
      <c r="B866" s="156" t="s">
        <v>3797</v>
      </c>
      <c r="C866" s="163">
        <v>21509250</v>
      </c>
    </row>
    <row r="867" spans="2:3" ht="15">
      <c r="B867" s="156" t="s">
        <v>3798</v>
      </c>
      <c r="C867" s="163">
        <v>753612886.5</v>
      </c>
    </row>
    <row r="868" spans="2:3" ht="15">
      <c r="B868" s="156" t="s">
        <v>3800</v>
      </c>
      <c r="C868" s="163">
        <v>80871000</v>
      </c>
    </row>
    <row r="869" spans="2:3" ht="15">
      <c r="B869" s="156" t="s">
        <v>3801</v>
      </c>
      <c r="C869" s="163">
        <v>30725745</v>
      </c>
    </row>
    <row r="870" spans="2:3" ht="15">
      <c r="B870" s="156" t="s">
        <v>3802</v>
      </c>
      <c r="C870" s="163">
        <v>6930000</v>
      </c>
    </row>
    <row r="871" spans="2:3" ht="15">
      <c r="B871" s="156" t="s">
        <v>3803</v>
      </c>
      <c r="C871" s="163">
        <v>194918773.95999998</v>
      </c>
    </row>
    <row r="872" spans="2:3" ht="15">
      <c r="B872" s="156" t="s">
        <v>3804</v>
      </c>
      <c r="C872" s="163">
        <v>58217950.049999997</v>
      </c>
    </row>
    <row r="873" spans="2:3" ht="15">
      <c r="B873" s="156" t="s">
        <v>3805</v>
      </c>
      <c r="C873" s="163">
        <v>176717</v>
      </c>
    </row>
    <row r="874" spans="2:3" ht="15">
      <c r="B874" s="156" t="s">
        <v>3806</v>
      </c>
      <c r="C874" s="163">
        <v>123065631</v>
      </c>
    </row>
    <row r="875" spans="2:3" ht="15">
      <c r="B875" s="156" t="s">
        <v>3807</v>
      </c>
      <c r="C875" s="163">
        <v>27415470</v>
      </c>
    </row>
    <row r="876" spans="2:3" ht="15">
      <c r="B876" s="156" t="s">
        <v>3809</v>
      </c>
      <c r="C876" s="163">
        <v>21939498.75</v>
      </c>
    </row>
    <row r="877" spans="2:3" ht="15">
      <c r="B877" s="156" t="s">
        <v>3810</v>
      </c>
      <c r="C877" s="163">
        <v>16452160</v>
      </c>
    </row>
    <row r="878" spans="2:3" ht="15">
      <c r="B878" s="156" t="s">
        <v>3811</v>
      </c>
      <c r="C878" s="163">
        <v>24237500</v>
      </c>
    </row>
    <row r="879" spans="2:3" ht="15">
      <c r="C879" s="148">
        <f>SUM(C762:C878)</f>
        <v>17764886494.979996</v>
      </c>
    </row>
    <row r="882" spans="2:3" ht="15.75">
      <c r="B882" s="335" t="s">
        <v>3903</v>
      </c>
      <c r="C882" s="145" t="s">
        <v>3779</v>
      </c>
    </row>
    <row r="883" spans="2:3" ht="15">
      <c r="B883" s="185" t="s">
        <v>3836</v>
      </c>
      <c r="C883" s="192">
        <v>534968780.34000003</v>
      </c>
    </row>
    <row r="884" spans="2:3" ht="15">
      <c r="B884" s="185" t="s">
        <v>3837</v>
      </c>
      <c r="C884" s="192">
        <v>18271359.559999999</v>
      </c>
    </row>
    <row r="885" spans="2:3" ht="15">
      <c r="B885" s="185" t="s">
        <v>3838</v>
      </c>
      <c r="C885" s="192">
        <v>311844531.89999998</v>
      </c>
    </row>
    <row r="886" spans="2:3" ht="15">
      <c r="B886" s="185" t="s">
        <v>3839</v>
      </c>
      <c r="C886" s="192">
        <v>65540567.520000003</v>
      </c>
    </row>
    <row r="887" spans="2:3" ht="15">
      <c r="B887" s="185" t="s">
        <v>3840</v>
      </c>
      <c r="C887" s="192">
        <v>2172704.62</v>
      </c>
    </row>
    <row r="888" spans="2:3" ht="15">
      <c r="B888" s="185" t="s">
        <v>3841</v>
      </c>
      <c r="C888" s="192">
        <v>13778577.57</v>
      </c>
    </row>
    <row r="889" spans="2:3" ht="15">
      <c r="B889" s="185" t="s">
        <v>3842</v>
      </c>
      <c r="C889" s="192">
        <v>10927197.470000001</v>
      </c>
    </row>
    <row r="890" spans="2:3" ht="15">
      <c r="B890" s="185" t="s">
        <v>3843</v>
      </c>
      <c r="C890" s="192">
        <v>42626111.890000001</v>
      </c>
    </row>
    <row r="891" spans="2:3" ht="15">
      <c r="B891" s="185" t="s">
        <v>3844</v>
      </c>
      <c r="C891" s="192">
        <v>311258442.85000002</v>
      </c>
    </row>
    <row r="892" spans="2:3" ht="15">
      <c r="B892" s="185" t="s">
        <v>3845</v>
      </c>
      <c r="C892" s="192">
        <v>71915573.229999989</v>
      </c>
    </row>
    <row r="893" spans="2:3" ht="15">
      <c r="B893" s="185" t="s">
        <v>3846</v>
      </c>
      <c r="C893" s="192">
        <v>986263765.21000004</v>
      </c>
    </row>
    <row r="894" spans="2:3" ht="15">
      <c r="B894" s="185" t="s">
        <v>3847</v>
      </c>
      <c r="C894" s="192">
        <v>51035447.260000005</v>
      </c>
    </row>
    <row r="895" spans="2:3" ht="15">
      <c r="B895" s="185" t="s">
        <v>3848</v>
      </c>
      <c r="C895" s="192">
        <v>51206286.010000005</v>
      </c>
    </row>
    <row r="896" spans="2:3" ht="15">
      <c r="B896" s="185" t="s">
        <v>3849</v>
      </c>
      <c r="C896" s="192">
        <v>642400406.50999999</v>
      </c>
    </row>
    <row r="897" spans="2:3" ht="15">
      <c r="B897" s="185" t="s">
        <v>3850</v>
      </c>
      <c r="C897" s="192">
        <v>74392812.081</v>
      </c>
    </row>
    <row r="898" spans="2:3" ht="15">
      <c r="B898" s="185" t="s">
        <v>3851</v>
      </c>
      <c r="C898" s="192">
        <v>297772835.60000002</v>
      </c>
    </row>
    <row r="899" spans="2:3" ht="15">
      <c r="B899" s="185" t="s">
        <v>3852</v>
      </c>
      <c r="C899" s="192">
        <v>704931.73</v>
      </c>
    </row>
    <row r="900" spans="2:3" ht="15">
      <c r="B900" s="185" t="s">
        <v>3853</v>
      </c>
      <c r="C900" s="192">
        <v>311784017.71000004</v>
      </c>
    </row>
    <row r="901" spans="2:3" ht="15">
      <c r="B901" s="185" t="s">
        <v>3854</v>
      </c>
      <c r="C901" s="192">
        <v>22275602.990000002</v>
      </c>
    </row>
    <row r="902" spans="2:3" ht="15">
      <c r="B902" s="156" t="s">
        <v>3855</v>
      </c>
      <c r="C902" s="163">
        <v>45931569.090000004</v>
      </c>
    </row>
    <row r="903" spans="2:3" ht="15">
      <c r="B903" s="156" t="s">
        <v>3856</v>
      </c>
      <c r="C903" s="163">
        <v>105893320.12</v>
      </c>
    </row>
    <row r="904" spans="2:3" ht="15">
      <c r="B904" s="156" t="s">
        <v>3857</v>
      </c>
      <c r="C904" s="163">
        <v>16529435.990000002</v>
      </c>
    </row>
    <row r="905" spans="2:3" ht="15">
      <c r="B905" s="156" t="s">
        <v>3858</v>
      </c>
      <c r="C905" s="163">
        <v>8729446.9600000009</v>
      </c>
    </row>
    <row r="906" spans="2:3" ht="15">
      <c r="B906" s="156" t="s">
        <v>3859</v>
      </c>
      <c r="C906" s="163">
        <v>76002287.590000004</v>
      </c>
    </row>
    <row r="907" spans="2:3" ht="15">
      <c r="B907" s="156" t="s">
        <v>3860</v>
      </c>
      <c r="C907" s="163">
        <v>388491716.02999997</v>
      </c>
    </row>
    <row r="908" spans="2:3" ht="15">
      <c r="B908" s="156" t="s">
        <v>3861</v>
      </c>
      <c r="C908" s="163">
        <v>17949313.710000001</v>
      </c>
    </row>
    <row r="909" spans="2:3" ht="15">
      <c r="B909" s="156" t="s">
        <v>3862</v>
      </c>
      <c r="C909" s="163">
        <v>47508319.059999995</v>
      </c>
    </row>
    <row r="910" spans="2:3" ht="15">
      <c r="B910" s="156" t="s">
        <v>3863</v>
      </c>
      <c r="C910" s="163">
        <v>19745720.940000001</v>
      </c>
    </row>
    <row r="911" spans="2:3" ht="15">
      <c r="B911" s="156" t="s">
        <v>3864</v>
      </c>
      <c r="C911" s="163">
        <v>11959564.210000001</v>
      </c>
    </row>
    <row r="912" spans="2:3" ht="15">
      <c r="B912" s="156" t="s">
        <v>3843</v>
      </c>
      <c r="C912" s="163">
        <v>231027889.02000001</v>
      </c>
    </row>
    <row r="913" spans="2:3" ht="15">
      <c r="B913" s="156" t="s">
        <v>3844</v>
      </c>
      <c r="C913" s="163">
        <v>679144776.23000002</v>
      </c>
    </row>
    <row r="914" spans="2:3" ht="15">
      <c r="B914" s="156" t="s">
        <v>3865</v>
      </c>
      <c r="C914" s="163">
        <v>123061857.24000001</v>
      </c>
    </row>
    <row r="915" spans="2:3" ht="15">
      <c r="B915" s="156" t="s">
        <v>3845</v>
      </c>
      <c r="C915" s="163">
        <v>96882606.280000001</v>
      </c>
    </row>
    <row r="916" spans="2:3" ht="15">
      <c r="B916" s="156" t="s">
        <v>3866</v>
      </c>
      <c r="C916" s="163">
        <v>6728381.4500000002</v>
      </c>
    </row>
    <row r="917" spans="2:3" ht="15">
      <c r="B917" s="156" t="s">
        <v>3867</v>
      </c>
      <c r="C917" s="163">
        <v>9300867.3599999994</v>
      </c>
    </row>
    <row r="918" spans="2:3" ht="15">
      <c r="B918" s="156" t="s">
        <v>3848</v>
      </c>
      <c r="C918" s="163">
        <v>13457931.649999999</v>
      </c>
    </row>
    <row r="919" spans="2:3" ht="15">
      <c r="B919" s="156" t="s">
        <v>3868</v>
      </c>
      <c r="C919" s="163">
        <v>89527018.340000004</v>
      </c>
    </row>
    <row r="920" spans="2:3" ht="15">
      <c r="B920" s="156" t="s">
        <v>3869</v>
      </c>
      <c r="C920" s="163">
        <v>14698504.43</v>
      </c>
    </row>
    <row r="921" spans="2:3" ht="15">
      <c r="B921" s="156" t="s">
        <v>3870</v>
      </c>
      <c r="C921" s="163">
        <v>752724622.91999996</v>
      </c>
    </row>
    <row r="922" spans="2:3" ht="15">
      <c r="B922" s="156" t="s">
        <v>3871</v>
      </c>
      <c r="C922" s="163">
        <v>89339342.460000008</v>
      </c>
    </row>
    <row r="923" spans="2:3" ht="15">
      <c r="B923" s="156" t="s">
        <v>3872</v>
      </c>
      <c r="C923" s="163">
        <v>103189503.72</v>
      </c>
    </row>
    <row r="924" spans="2:3" ht="15">
      <c r="B924" s="156" t="s">
        <v>3873</v>
      </c>
      <c r="C924" s="163">
        <v>193632324.11999997</v>
      </c>
    </row>
    <row r="925" spans="2:3" ht="15">
      <c r="B925" s="156" t="s">
        <v>3874</v>
      </c>
      <c r="C925" s="163">
        <v>23566349.68</v>
      </c>
    </row>
    <row r="926" spans="2:3" ht="15">
      <c r="B926" s="156" t="s">
        <v>3855</v>
      </c>
      <c r="C926" s="163">
        <v>82412123.310000002</v>
      </c>
    </row>
    <row r="927" spans="2:3" ht="15">
      <c r="B927" s="156" t="s">
        <v>3857</v>
      </c>
      <c r="C927" s="163">
        <v>14305575.899999999</v>
      </c>
    </row>
    <row r="928" spans="2:3" ht="15">
      <c r="B928" s="156" t="s">
        <v>3875</v>
      </c>
      <c r="C928" s="163">
        <v>78110828.389999986</v>
      </c>
    </row>
    <row r="929" spans="2:3" ht="15">
      <c r="B929" s="156" t="s">
        <v>3859</v>
      </c>
      <c r="C929" s="163">
        <v>122260926.33</v>
      </c>
    </row>
    <row r="930" spans="2:3" ht="15">
      <c r="B930" s="156" t="s">
        <v>3876</v>
      </c>
      <c r="C930" s="163">
        <v>16588457.629999999</v>
      </c>
    </row>
    <row r="931" spans="2:3" ht="15">
      <c r="B931" s="156" t="s">
        <v>3877</v>
      </c>
      <c r="C931" s="163">
        <v>61008292.670000002</v>
      </c>
    </row>
    <row r="932" spans="2:3" ht="15">
      <c r="B932" s="156" t="s">
        <v>3861</v>
      </c>
      <c r="C932" s="163">
        <v>83048741.120000005</v>
      </c>
    </row>
    <row r="933" spans="2:3" ht="15">
      <c r="B933" s="156" t="s">
        <v>3862</v>
      </c>
      <c r="C933" s="163">
        <v>41214481.629999995</v>
      </c>
    </row>
    <row r="934" spans="2:3" ht="15">
      <c r="B934" s="156" t="s">
        <v>3863</v>
      </c>
      <c r="C934" s="163">
        <v>21108003.710000001</v>
      </c>
    </row>
    <row r="935" spans="2:3" ht="15">
      <c r="B935" s="156" t="s">
        <v>3844</v>
      </c>
      <c r="C935" s="163">
        <v>405758951.73000002</v>
      </c>
    </row>
    <row r="936" spans="2:3" ht="15">
      <c r="B936" s="156" t="s">
        <v>3878</v>
      </c>
      <c r="C936" s="163">
        <v>26666575.690000001</v>
      </c>
    </row>
    <row r="937" spans="2:3" ht="15">
      <c r="B937" s="156" t="s">
        <v>3865</v>
      </c>
      <c r="C937" s="163">
        <v>111654917.48999999</v>
      </c>
    </row>
    <row r="938" spans="2:3" ht="15">
      <c r="B938" s="156" t="s">
        <v>3879</v>
      </c>
      <c r="C938" s="163">
        <v>22389716.950000003</v>
      </c>
    </row>
    <row r="939" spans="2:3" ht="15">
      <c r="B939" s="156" t="s">
        <v>3880</v>
      </c>
      <c r="C939" s="163">
        <v>34984228.730000004</v>
      </c>
    </row>
    <row r="940" spans="2:3" ht="15">
      <c r="B940" s="156" t="s">
        <v>3881</v>
      </c>
      <c r="C940" s="163">
        <v>132967858.87</v>
      </c>
    </row>
    <row r="941" spans="2:3" ht="15">
      <c r="B941" s="156" t="s">
        <v>3870</v>
      </c>
      <c r="C941" s="163">
        <v>55822797.049999997</v>
      </c>
    </row>
    <row r="942" spans="2:3" ht="15">
      <c r="B942" s="156" t="s">
        <v>3871</v>
      </c>
      <c r="C942" s="163">
        <v>259584748.31999999</v>
      </c>
    </row>
    <row r="943" spans="2:3" ht="15">
      <c r="B943" s="156" t="s">
        <v>3882</v>
      </c>
      <c r="C943" s="163">
        <v>326762359.31999993</v>
      </c>
    </row>
    <row r="944" spans="2:3" ht="15">
      <c r="B944" s="156" t="s">
        <v>3883</v>
      </c>
      <c r="C944" s="163">
        <v>5674972.5499999998</v>
      </c>
    </row>
    <row r="945" spans="2:3" ht="15">
      <c r="B945" s="156" t="s">
        <v>3884</v>
      </c>
      <c r="C945" s="163">
        <v>9711932.4700000007</v>
      </c>
    </row>
    <row r="946" spans="2:3" ht="15">
      <c r="B946" s="156" t="s">
        <v>3885</v>
      </c>
      <c r="C946" s="163">
        <v>21570479.41</v>
      </c>
    </row>
    <row r="947" spans="2:3" ht="15">
      <c r="B947" s="156" t="s">
        <v>3874</v>
      </c>
      <c r="C947" s="163">
        <v>90513064.629999995</v>
      </c>
    </row>
    <row r="948" spans="2:3" ht="15">
      <c r="B948" s="156" t="s">
        <v>3886</v>
      </c>
      <c r="C948" s="163">
        <v>6982317.7400000002</v>
      </c>
    </row>
    <row r="949" spans="2:3" ht="15">
      <c r="B949" s="156" t="s">
        <v>3875</v>
      </c>
      <c r="C949" s="163">
        <v>345783539.09000003</v>
      </c>
    </row>
    <row r="950" spans="2:3" ht="15">
      <c r="B950" s="156" t="s">
        <v>3876</v>
      </c>
      <c r="C950" s="163">
        <v>43930934.32</v>
      </c>
    </row>
    <row r="951" spans="2:3" ht="15">
      <c r="B951" s="156" t="s">
        <v>3862</v>
      </c>
      <c r="C951" s="163">
        <v>60988727.094999999</v>
      </c>
    </row>
    <row r="952" spans="2:3" ht="15">
      <c r="B952" s="156" t="s">
        <v>3843</v>
      </c>
      <c r="C952" s="163">
        <v>144448661.54999998</v>
      </c>
    </row>
    <row r="953" spans="2:3" ht="15">
      <c r="B953" s="156" t="s">
        <v>3793</v>
      </c>
      <c r="C953" s="163">
        <v>232415070.35999998</v>
      </c>
    </row>
    <row r="954" spans="2:3" ht="15">
      <c r="B954" s="156" t="s">
        <v>3878</v>
      </c>
      <c r="C954" s="163">
        <v>482553865.72000003</v>
      </c>
    </row>
    <row r="955" spans="2:3" ht="15">
      <c r="B955" s="156" t="s">
        <v>3865</v>
      </c>
      <c r="C955" s="163">
        <v>520977161.34000003</v>
      </c>
    </row>
    <row r="956" spans="2:3" ht="15">
      <c r="B956" s="156" t="s">
        <v>3887</v>
      </c>
      <c r="C956" s="163">
        <v>27162846.539999999</v>
      </c>
    </row>
    <row r="957" spans="2:3" ht="15">
      <c r="B957" s="156" t="s">
        <v>3888</v>
      </c>
      <c r="C957" s="163">
        <v>26086310.460000001</v>
      </c>
    </row>
    <row r="958" spans="2:3" ht="15">
      <c r="B958" s="156" t="s">
        <v>3889</v>
      </c>
      <c r="C958" s="163">
        <v>114869640.35999998</v>
      </c>
    </row>
    <row r="959" spans="2:3" ht="15">
      <c r="B959" s="156" t="s">
        <v>3890</v>
      </c>
      <c r="C959" s="163">
        <v>13383383.15</v>
      </c>
    </row>
    <row r="960" spans="2:3" ht="15">
      <c r="B960" s="156" t="s">
        <v>3891</v>
      </c>
      <c r="C960" s="163">
        <v>11126980.390000001</v>
      </c>
    </row>
    <row r="961" spans="2:3" ht="15">
      <c r="B961" s="156" t="s">
        <v>3794</v>
      </c>
      <c r="C961" s="163">
        <v>261496201.59500003</v>
      </c>
    </row>
    <row r="962" spans="2:3" ht="15">
      <c r="B962" s="156" t="s">
        <v>3883</v>
      </c>
      <c r="C962" s="163">
        <v>15093262.65</v>
      </c>
    </row>
    <row r="963" spans="2:3" ht="15">
      <c r="B963" s="156" t="s">
        <v>3885</v>
      </c>
      <c r="C963" s="163">
        <v>77698824.689999998</v>
      </c>
    </row>
    <row r="964" spans="2:3" ht="15">
      <c r="B964" s="156" t="s">
        <v>3843</v>
      </c>
      <c r="C964" s="163">
        <v>259259172.81</v>
      </c>
    </row>
    <row r="965" spans="2:3" ht="15">
      <c r="B965" s="156" t="s">
        <v>3793</v>
      </c>
      <c r="C965" s="163">
        <v>158062847.94999999</v>
      </c>
    </row>
    <row r="966" spans="2:3" ht="15">
      <c r="B966" s="156" t="s">
        <v>3878</v>
      </c>
      <c r="C966" s="163">
        <v>48312665.189999998</v>
      </c>
    </row>
    <row r="967" spans="2:3" ht="15">
      <c r="B967" s="156" t="s">
        <v>3891</v>
      </c>
      <c r="C967" s="163">
        <v>3657941.62</v>
      </c>
    </row>
    <row r="968" spans="2:3" ht="15">
      <c r="B968" s="156" t="s">
        <v>3892</v>
      </c>
      <c r="C968" s="163">
        <v>145231543.63999999</v>
      </c>
    </row>
    <row r="969" spans="2:3" ht="15">
      <c r="B969" s="156" t="s">
        <v>3795</v>
      </c>
      <c r="C969" s="163">
        <v>151884921.78999999</v>
      </c>
    </row>
    <row r="970" spans="2:3" ht="15">
      <c r="B970" s="156" t="s">
        <v>3893</v>
      </c>
      <c r="C970" s="163">
        <v>236891387.96000001</v>
      </c>
    </row>
    <row r="971" spans="2:3" ht="15">
      <c r="B971" s="156" t="s">
        <v>3796</v>
      </c>
      <c r="C971" s="163">
        <v>50334020.640000001</v>
      </c>
    </row>
    <row r="972" spans="2:3" ht="15">
      <c r="B972" s="156" t="s">
        <v>3894</v>
      </c>
      <c r="C972" s="163">
        <v>103366257.34999999</v>
      </c>
    </row>
    <row r="973" spans="2:3" ht="15">
      <c r="B973" s="156" t="s">
        <v>3895</v>
      </c>
      <c r="C973" s="163">
        <v>13487884.949999999</v>
      </c>
    </row>
    <row r="974" spans="2:3" ht="15">
      <c r="B974" s="156" t="s">
        <v>3896</v>
      </c>
      <c r="C974" s="163">
        <v>478295116.9000001</v>
      </c>
    </row>
    <row r="975" spans="2:3" ht="15">
      <c r="B975" s="156" t="s">
        <v>3897</v>
      </c>
      <c r="C975" s="163">
        <v>276489151.38999999</v>
      </c>
    </row>
    <row r="976" spans="2:3" ht="15">
      <c r="B976" s="156" t="s">
        <v>3861</v>
      </c>
      <c r="C976" s="163">
        <v>67554761.780000001</v>
      </c>
    </row>
    <row r="977" spans="2:3" ht="15">
      <c r="B977" s="156" t="s">
        <v>3898</v>
      </c>
      <c r="C977" s="163">
        <v>325999755.28000003</v>
      </c>
    </row>
    <row r="978" spans="2:3" ht="15">
      <c r="B978" s="156" t="s">
        <v>3797</v>
      </c>
      <c r="C978" s="163">
        <v>1888387.12</v>
      </c>
    </row>
    <row r="979" spans="2:3" ht="15">
      <c r="B979" s="156" t="s">
        <v>3899</v>
      </c>
      <c r="C979" s="163">
        <v>1096406572.006</v>
      </c>
    </row>
    <row r="980" spans="2:3" ht="15">
      <c r="B980" s="156" t="s">
        <v>3798</v>
      </c>
      <c r="C980" s="163">
        <v>8474373.9199999999</v>
      </c>
    </row>
    <row r="981" spans="2:3" ht="15">
      <c r="B981" s="156" t="s">
        <v>3900</v>
      </c>
      <c r="C981" s="163">
        <v>45760472.527999997</v>
      </c>
    </row>
    <row r="982" spans="2:3" ht="15">
      <c r="B982" s="156" t="s">
        <v>3871</v>
      </c>
      <c r="C982" s="163">
        <v>1064937394.38</v>
      </c>
    </row>
    <row r="983" spans="2:3" ht="15">
      <c r="B983" s="156" t="s">
        <v>3793</v>
      </c>
      <c r="C983" s="163">
        <v>443689507.83999997</v>
      </c>
    </row>
    <row r="984" spans="2:3" ht="15">
      <c r="B984" s="156" t="s">
        <v>3794</v>
      </c>
      <c r="C984" s="163">
        <v>141951714.66</v>
      </c>
    </row>
    <row r="985" spans="2:3" ht="15">
      <c r="B985" s="156" t="s">
        <v>3795</v>
      </c>
      <c r="C985" s="163">
        <v>10191037.83</v>
      </c>
    </row>
    <row r="986" spans="2:3" ht="15">
      <c r="B986" s="156" t="s">
        <v>3796</v>
      </c>
      <c r="C986" s="163">
        <v>13683140.030000001</v>
      </c>
    </row>
    <row r="987" spans="2:3" ht="15">
      <c r="B987" s="156" t="s">
        <v>3797</v>
      </c>
      <c r="C987" s="163">
        <v>13504839.25</v>
      </c>
    </row>
    <row r="988" spans="2:3" ht="15">
      <c r="B988" s="156" t="s">
        <v>3798</v>
      </c>
      <c r="C988" s="163">
        <v>794904764.10000002</v>
      </c>
    </row>
    <row r="989" spans="2:3" ht="15">
      <c r="B989" s="156" t="s">
        <v>3800</v>
      </c>
      <c r="C989" s="163">
        <v>89782259.460000008</v>
      </c>
    </row>
    <row r="990" spans="2:3" ht="15">
      <c r="B990" s="156" t="s">
        <v>3801</v>
      </c>
      <c r="C990" s="163">
        <v>30892093.16</v>
      </c>
    </row>
    <row r="991" spans="2:3" ht="15">
      <c r="B991" s="156" t="s">
        <v>3802</v>
      </c>
      <c r="C991" s="163">
        <v>6458982.4900000002</v>
      </c>
    </row>
    <row r="992" spans="2:3" ht="15">
      <c r="B992" s="156" t="s">
        <v>3803</v>
      </c>
      <c r="C992" s="163">
        <v>196332430.47</v>
      </c>
    </row>
    <row r="993" spans="1:9" ht="15">
      <c r="B993" s="156" t="s">
        <v>3804</v>
      </c>
      <c r="C993" s="163">
        <v>55977315.670000002</v>
      </c>
    </row>
    <row r="994" spans="1:9" ht="15">
      <c r="B994" s="156" t="s">
        <v>3805</v>
      </c>
      <c r="C994" s="163">
        <v>174604.22</v>
      </c>
    </row>
    <row r="995" spans="1:9" ht="15">
      <c r="B995" s="156" t="s">
        <v>3806</v>
      </c>
      <c r="C995" s="163">
        <v>122376965.29799999</v>
      </c>
    </row>
    <row r="996" spans="1:9" ht="15">
      <c r="B996" s="156" t="s">
        <v>3807</v>
      </c>
      <c r="C996" s="163">
        <v>28675760.390000001</v>
      </c>
    </row>
    <row r="997" spans="1:9" ht="15">
      <c r="B997" s="156" t="s">
        <v>3809</v>
      </c>
      <c r="C997" s="163">
        <v>29650740.530000001</v>
      </c>
    </row>
    <row r="998" spans="1:9" ht="15">
      <c r="B998" s="156" t="s">
        <v>3810</v>
      </c>
      <c r="C998" s="163">
        <v>16206518.359999999</v>
      </c>
    </row>
    <row r="999" spans="1:9" ht="15">
      <c r="B999" s="156" t="s">
        <v>3811</v>
      </c>
      <c r="C999" s="163">
        <v>24440040.960000001</v>
      </c>
    </row>
    <row r="1000" spans="1:9" ht="15">
      <c r="C1000" s="148">
        <f>SUM(C883:C999)</f>
        <v>17950467725.522995</v>
      </c>
    </row>
    <row r="1002" spans="1:9" s="16" customFormat="1" ht="15.75">
      <c r="A1002" s="12"/>
      <c r="B1002" s="336" t="s">
        <v>2463</v>
      </c>
      <c r="C1002" s="337">
        <f>+C1000-C879</f>
        <v>185581230.54299927</v>
      </c>
      <c r="D1002" s="338"/>
      <c r="E1002" s="339"/>
      <c r="F1002" s="340"/>
      <c r="G1002" s="162"/>
      <c r="I1002" s="12"/>
    </row>
    <row r="1005" spans="1:9" ht="15">
      <c r="B1005" s="428" t="s">
        <v>3915</v>
      </c>
      <c r="C1005" s="429"/>
    </row>
    <row r="1006" spans="1:9" s="352" customFormat="1" ht="51">
      <c r="B1006" s="353" t="s">
        <v>2449</v>
      </c>
      <c r="C1006" s="263" t="s">
        <v>3904</v>
      </c>
      <c r="D1006" s="137" t="s">
        <v>3905</v>
      </c>
      <c r="E1006" s="137" t="s">
        <v>3906</v>
      </c>
      <c r="F1006" s="263" t="s">
        <v>3907</v>
      </c>
      <c r="G1006" s="263" t="s">
        <v>3908</v>
      </c>
      <c r="H1006" s="354"/>
    </row>
    <row r="1007" spans="1:9" ht="15">
      <c r="B1007" s="355" t="s">
        <v>117</v>
      </c>
      <c r="C1007" s="356" t="s">
        <v>117</v>
      </c>
      <c r="D1007" s="357" t="s">
        <v>117</v>
      </c>
      <c r="E1007" s="193" t="s">
        <v>117</v>
      </c>
      <c r="F1007" s="193" t="s">
        <v>117</v>
      </c>
      <c r="G1007" s="193" t="s">
        <v>117</v>
      </c>
    </row>
    <row r="1008" spans="1:9">
      <c r="C1008" s="200"/>
    </row>
    <row r="1009" spans="2:5">
      <c r="C1009" s="200"/>
    </row>
    <row r="1010" spans="2:5">
      <c r="C1010" s="200"/>
    </row>
    <row r="1011" spans="2:5" ht="15">
      <c r="B1011" s="358" t="s">
        <v>3909</v>
      </c>
      <c r="C1011" s="359" t="s">
        <v>117</v>
      </c>
    </row>
    <row r="1012" spans="2:5">
      <c r="C1012" s="200"/>
    </row>
    <row r="1013" spans="2:5" ht="15">
      <c r="B1013" s="281" t="s">
        <v>3916</v>
      </c>
      <c r="C1013" s="281"/>
    </row>
    <row r="1014" spans="2:5" ht="15">
      <c r="B1014" s="360"/>
      <c r="C1014" s="12"/>
    </row>
    <row r="1015" spans="2:5" ht="15">
      <c r="B1015" s="361" t="s">
        <v>3910</v>
      </c>
      <c r="C1015" s="194" t="s">
        <v>2455</v>
      </c>
    </row>
    <row r="1016" spans="2:5">
      <c r="B1016" s="359" t="s">
        <v>117</v>
      </c>
      <c r="C1016" s="359" t="s">
        <v>117</v>
      </c>
    </row>
    <row r="1017" spans="2:5" ht="15">
      <c r="B1017" s="302"/>
      <c r="C1017" s="195"/>
    </row>
    <row r="1018" spans="2:5" ht="15">
      <c r="B1018" s="300" t="s">
        <v>3911</v>
      </c>
      <c r="C1018" s="196"/>
    </row>
    <row r="1019" spans="2:5" ht="15">
      <c r="B1019" s="300" t="s">
        <v>3912</v>
      </c>
      <c r="C1019" s="197" t="s">
        <v>3779</v>
      </c>
    </row>
    <row r="1020" spans="2:5">
      <c r="B1020" s="359" t="s">
        <v>117</v>
      </c>
      <c r="C1020" s="359" t="s">
        <v>117</v>
      </c>
      <c r="D1020" s="362"/>
      <c r="E1020" s="362"/>
    </row>
    <row r="1021" spans="2:5">
      <c r="B1021" s="302"/>
      <c r="C1021" s="359" t="s">
        <v>117</v>
      </c>
      <c r="D1021" s="362"/>
      <c r="E1021" s="362"/>
    </row>
    <row r="1022" spans="2:5" ht="15">
      <c r="B1022" s="302"/>
      <c r="C1022" s="198"/>
      <c r="D1022" s="362"/>
      <c r="E1022" s="362"/>
    </row>
    <row r="1023" spans="2:5">
      <c r="C1023" s="12"/>
    </row>
    <row r="1024" spans="2:5" ht="15">
      <c r="B1024" s="300" t="s">
        <v>3913</v>
      </c>
      <c r="C1024" s="197" t="s">
        <v>3779</v>
      </c>
    </row>
    <row r="1025" spans="2:4">
      <c r="B1025" s="359" t="s">
        <v>117</v>
      </c>
      <c r="C1025" s="359" t="s">
        <v>117</v>
      </c>
      <c r="D1025" s="362"/>
    </row>
    <row r="1026" spans="2:4">
      <c r="B1026" s="302"/>
      <c r="C1026" s="359" t="s">
        <v>117</v>
      </c>
      <c r="D1026" s="362"/>
    </row>
    <row r="1027" spans="2:4" ht="15">
      <c r="B1027" s="302"/>
      <c r="C1027" s="199"/>
      <c r="D1027" s="362"/>
    </row>
    <row r="1028" spans="2:4" ht="15">
      <c r="B1028" s="363" t="s">
        <v>3914</v>
      </c>
      <c r="C1028" s="359" t="s">
        <v>117</v>
      </c>
      <c r="D1028" s="362"/>
    </row>
  </sheetData>
  <mergeCells count="5">
    <mergeCell ref="B1:E1"/>
    <mergeCell ref="B145:F145"/>
    <mergeCell ref="B1005:C1005"/>
    <mergeCell ref="C3:C7"/>
    <mergeCell ref="D3:D7"/>
  </mergeCells>
  <conditionalFormatting sqref="B153">
    <cfRule type="expression" dxfId="6889" priority="2864">
      <formula>$A66984="Total"</formula>
    </cfRule>
  </conditionalFormatting>
  <conditionalFormatting sqref="C193:C197">
    <cfRule type="expression" dxfId="6888" priority="2861">
      <formula>#REF!="Total"</formula>
    </cfRule>
  </conditionalFormatting>
  <conditionalFormatting sqref="C193:C197">
    <cfRule type="expression" dxfId="6887" priority="2860">
      <formula>#REF!="Total"</formula>
    </cfRule>
  </conditionalFormatting>
  <conditionalFormatting sqref="C193:C197">
    <cfRule type="expression" dxfId="6886" priority="2859">
      <formula>#REF!="Total"</formula>
    </cfRule>
  </conditionalFormatting>
  <conditionalFormatting sqref="C193 C196:C197">
    <cfRule type="expression" dxfId="6885" priority="2858">
      <formula>$A192="Total"</formula>
    </cfRule>
  </conditionalFormatting>
  <conditionalFormatting sqref="C193:C197">
    <cfRule type="expression" dxfId="6884" priority="2857">
      <formula>#REF!="Total"</formula>
    </cfRule>
  </conditionalFormatting>
  <conditionalFormatting sqref="C194:C195">
    <cfRule type="expression" dxfId="6883" priority="2862">
      <formula>#REF!="Total"</formula>
    </cfRule>
  </conditionalFormatting>
  <conditionalFormatting sqref="C193:C197">
    <cfRule type="expression" dxfId="6882" priority="2863">
      <formula>#REF!="Total"</formula>
    </cfRule>
  </conditionalFormatting>
  <conditionalFormatting sqref="C198">
    <cfRule type="expression" dxfId="6881" priority="2855">
      <formula>#REF!="Total"</formula>
    </cfRule>
  </conditionalFormatting>
  <conditionalFormatting sqref="C198">
    <cfRule type="expression" dxfId="6880" priority="2854">
      <formula>#REF!="Total"</formula>
    </cfRule>
  </conditionalFormatting>
  <conditionalFormatting sqref="C198">
    <cfRule type="expression" dxfId="6879" priority="2853">
      <formula>#REF!="Total"</formula>
    </cfRule>
  </conditionalFormatting>
  <conditionalFormatting sqref="C198">
    <cfRule type="expression" dxfId="6878" priority="2852">
      <formula>$A197="Total"</formula>
    </cfRule>
  </conditionalFormatting>
  <conditionalFormatting sqref="C198">
    <cfRule type="expression" dxfId="6877" priority="2851">
      <formula>#REF!="Total"</formula>
    </cfRule>
  </conditionalFormatting>
  <conditionalFormatting sqref="C198">
    <cfRule type="expression" dxfId="6876" priority="2856">
      <formula>$A160="Total"</formula>
    </cfRule>
  </conditionalFormatting>
  <conditionalFormatting sqref="C177:C192">
    <cfRule type="expression" dxfId="6875" priority="2796">
      <formula>#REF!="Total"</formula>
    </cfRule>
  </conditionalFormatting>
  <conditionalFormatting sqref="C177:C192">
    <cfRule type="expression" dxfId="6874" priority="2795">
      <formula>#REF!="Total"</formula>
    </cfRule>
  </conditionalFormatting>
  <conditionalFormatting sqref="C177:C192">
    <cfRule type="expression" dxfId="6873" priority="2794">
      <formula>#REF!="Total"</formula>
    </cfRule>
  </conditionalFormatting>
  <conditionalFormatting sqref="C177:C192">
    <cfRule type="expression" dxfId="6872" priority="2793">
      <formula>#REF!="Total"</formula>
    </cfRule>
  </conditionalFormatting>
  <conditionalFormatting sqref="C177:C192">
    <cfRule type="expression" dxfId="6871" priority="2792">
      <formula>$A176="Total"</formula>
    </cfRule>
  </conditionalFormatting>
  <conditionalFormatting sqref="C177:C182 C185:C192 C256:C260">
    <cfRule type="expression" dxfId="6870" priority="2791">
      <formula>$A175="Total"</formula>
    </cfRule>
  </conditionalFormatting>
  <conditionalFormatting sqref="C177:C192">
    <cfRule type="expression" dxfId="6869" priority="2790">
      <formula>#REF!="Total"</formula>
    </cfRule>
  </conditionalFormatting>
  <conditionalFormatting sqref="C180:C182 C186:C187 C191:C192 C255">
    <cfRule type="expression" dxfId="6868" priority="2789">
      <formula>$A177="Total"</formula>
    </cfRule>
  </conditionalFormatting>
  <conditionalFormatting sqref="C177:C192">
    <cfRule type="expression" dxfId="6867" priority="2788">
      <formula>#REF!="Total"</formula>
    </cfRule>
  </conditionalFormatting>
  <conditionalFormatting sqref="C177:C192">
    <cfRule type="expression" dxfId="6866" priority="2787">
      <formula>$A177="Total"</formula>
    </cfRule>
  </conditionalFormatting>
  <conditionalFormatting sqref="C178:C181 C183:C186 C188:C191">
    <cfRule type="expression" dxfId="6865" priority="2786" stopIfTrue="1">
      <formula>$C179="Total"</formula>
    </cfRule>
  </conditionalFormatting>
  <conditionalFormatting sqref="C177:C192">
    <cfRule type="expression" dxfId="6864" priority="2785">
      <formula>#REF!="Total"</formula>
    </cfRule>
  </conditionalFormatting>
  <conditionalFormatting sqref="C177:C187 C189:C192 C260:C265 C255:C258">
    <cfRule type="expression" dxfId="6863" priority="2784">
      <formula>$A171="Total"</formula>
    </cfRule>
  </conditionalFormatting>
  <conditionalFormatting sqref="C177:C192">
    <cfRule type="expression" dxfId="6862" priority="2783">
      <formula>#REF!="Total"</formula>
    </cfRule>
  </conditionalFormatting>
  <conditionalFormatting sqref="C177:C192">
    <cfRule type="expression" dxfId="6861" priority="2782" stopIfTrue="1">
      <formula>#REF!="Total"</formula>
    </cfRule>
  </conditionalFormatting>
  <conditionalFormatting sqref="C183:C192">
    <cfRule type="expression" dxfId="6860" priority="2781">
      <formula>#REF!="Total"</formula>
    </cfRule>
  </conditionalFormatting>
  <conditionalFormatting sqref="C177:C192">
    <cfRule type="expression" dxfId="6859" priority="2780">
      <formula>#REF!="Total"</formula>
    </cfRule>
  </conditionalFormatting>
  <conditionalFormatting sqref="C178:C184 C188:C192 C255:C259 C261:C262">
    <cfRule type="expression" dxfId="6858" priority="2779">
      <formula>$A171="Total"</formula>
    </cfRule>
  </conditionalFormatting>
  <conditionalFormatting sqref="C182:C192">
    <cfRule type="expression" dxfId="6857" priority="2778">
      <formula>#REF!="Total"</formula>
    </cfRule>
  </conditionalFormatting>
  <conditionalFormatting sqref="C177:C192">
    <cfRule type="expression" dxfId="6856" priority="2777">
      <formula>#REF!="Total"</formula>
    </cfRule>
  </conditionalFormatting>
  <conditionalFormatting sqref="C188:C192 C260">
    <cfRule type="expression" dxfId="6855" priority="2776">
      <formula>$A176="Total"</formula>
    </cfRule>
  </conditionalFormatting>
  <conditionalFormatting sqref="C177:C192">
    <cfRule type="expression" dxfId="6854" priority="2775">
      <formula>#REF!="Total"</formula>
    </cfRule>
  </conditionalFormatting>
  <conditionalFormatting sqref="C179:C185 C188:C192 C256:C260 C262:C263">
    <cfRule type="expression" dxfId="6853" priority="2774">
      <formula>$A171="Total"</formula>
    </cfRule>
  </conditionalFormatting>
  <conditionalFormatting sqref="C177:C192">
    <cfRule type="expression" dxfId="6852" priority="2773">
      <formula>#REF!="Total"</formula>
    </cfRule>
  </conditionalFormatting>
  <conditionalFormatting sqref="C182 C188:C192 C259:C263">
    <cfRule type="expression" dxfId="6851" priority="2772">
      <formula>$A171="Total"</formula>
    </cfRule>
  </conditionalFormatting>
  <conditionalFormatting sqref="C177:C192">
    <cfRule type="expression" dxfId="6850" priority="2771">
      <formula>#REF!="Total"</formula>
    </cfRule>
  </conditionalFormatting>
  <conditionalFormatting sqref="C177:C192">
    <cfRule type="expression" dxfId="6849" priority="2770">
      <formula>#REF!="Total"</formula>
    </cfRule>
  </conditionalFormatting>
  <conditionalFormatting sqref="C177:C192">
    <cfRule type="expression" dxfId="6848" priority="2769">
      <formula>#REF!="Total"</formula>
    </cfRule>
  </conditionalFormatting>
  <conditionalFormatting sqref="C177:C192">
    <cfRule type="expression" dxfId="6847" priority="2768">
      <formula>#REF!="Total"</formula>
    </cfRule>
  </conditionalFormatting>
  <conditionalFormatting sqref="C177:C192">
    <cfRule type="expression" dxfId="6846" priority="2767">
      <formula>#REF!="Total"</formula>
    </cfRule>
  </conditionalFormatting>
  <conditionalFormatting sqref="C177:C192">
    <cfRule type="expression" dxfId="6845" priority="2766">
      <formula>#REF!="Total"</formula>
    </cfRule>
  </conditionalFormatting>
  <conditionalFormatting sqref="C177:C192">
    <cfRule type="expression" dxfId="6844" priority="2765" stopIfTrue="1">
      <formula>#REF!="Total"</formula>
    </cfRule>
  </conditionalFormatting>
  <conditionalFormatting sqref="C177:C192">
    <cfRule type="expression" dxfId="6843" priority="2764">
      <formula>#REF!="Total"</formula>
    </cfRule>
  </conditionalFormatting>
  <conditionalFormatting sqref="C177:C192">
    <cfRule type="expression" dxfId="6842" priority="2763">
      <formula>#REF!="Total"</formula>
    </cfRule>
  </conditionalFormatting>
  <conditionalFormatting sqref="C187:C192 C270 C264:C268">
    <cfRule type="expression" dxfId="6841" priority="2762">
      <formula>$A171="Total"</formula>
    </cfRule>
  </conditionalFormatting>
  <conditionalFormatting sqref="C177:C192">
    <cfRule type="expression" dxfId="6840" priority="2761">
      <formula>#REF!="Total"</formula>
    </cfRule>
  </conditionalFormatting>
  <conditionalFormatting sqref="C177:C192">
    <cfRule type="expression" dxfId="6839" priority="2760">
      <formula>#REF!="Total"</formula>
    </cfRule>
  </conditionalFormatting>
  <conditionalFormatting sqref="C177:C192">
    <cfRule type="expression" dxfId="6838" priority="2759">
      <formula>#REF!="Total"</formula>
    </cfRule>
  </conditionalFormatting>
  <conditionalFormatting sqref="C177:C192">
    <cfRule type="expression" dxfId="6837" priority="2758">
      <formula>#REF!="Total"</formula>
    </cfRule>
  </conditionalFormatting>
  <conditionalFormatting sqref="C177:C192">
    <cfRule type="expression" dxfId="6836" priority="2757">
      <formula>#REF!="Total"</formula>
    </cfRule>
  </conditionalFormatting>
  <conditionalFormatting sqref="C177:C192">
    <cfRule type="expression" dxfId="6835" priority="2756">
      <formula>#REF!="Total"</formula>
    </cfRule>
  </conditionalFormatting>
  <conditionalFormatting sqref="C177:C192">
    <cfRule type="expression" dxfId="6834" priority="2755">
      <formula>#REF!="Total"</formula>
    </cfRule>
  </conditionalFormatting>
  <conditionalFormatting sqref="C177:C192">
    <cfRule type="expression" dxfId="6833" priority="2754">
      <formula>#REF!="Total"</formula>
    </cfRule>
  </conditionalFormatting>
  <conditionalFormatting sqref="C177:C192">
    <cfRule type="expression" dxfId="6832" priority="2753">
      <formula>#REF!="Total"</formula>
    </cfRule>
  </conditionalFormatting>
  <conditionalFormatting sqref="C177:C192">
    <cfRule type="expression" dxfId="6831" priority="2752" stopIfTrue="1">
      <formula>#REF!="Total"</formula>
    </cfRule>
  </conditionalFormatting>
  <conditionalFormatting sqref="C177:C192">
    <cfRule type="expression" dxfId="6830" priority="2751">
      <formula>#REF!="Total"</formula>
    </cfRule>
  </conditionalFormatting>
  <conditionalFormatting sqref="C188:C192 C267:C270">
    <cfRule type="expression" dxfId="6829" priority="2750">
      <formula>$A175="Total"</formula>
    </cfRule>
  </conditionalFormatting>
  <conditionalFormatting sqref="C178:C187">
    <cfRule type="expression" dxfId="6828" priority="2749">
      <formula>#REF!="Total"</formula>
    </cfRule>
  </conditionalFormatting>
  <conditionalFormatting sqref="C177 C187:C192">
    <cfRule type="expression" dxfId="6827" priority="2748">
      <formula>#REF!="Total"</formula>
    </cfRule>
  </conditionalFormatting>
  <conditionalFormatting sqref="C182:C192">
    <cfRule type="expression" dxfId="6826" priority="2747">
      <formula>#REF!="Total"</formula>
    </cfRule>
  </conditionalFormatting>
  <conditionalFormatting sqref="C186:C192 C269:C270 C263:C267">
    <cfRule type="expression" dxfId="6825" priority="2746">
      <formula>$A171="Total"</formula>
    </cfRule>
  </conditionalFormatting>
  <conditionalFormatting sqref="C188">
    <cfRule type="expression" dxfId="6824" priority="2745">
      <formula>#REF!="Total"</formula>
    </cfRule>
  </conditionalFormatting>
  <conditionalFormatting sqref="C183:C184">
    <cfRule type="expression" dxfId="6823" priority="2744">
      <formula>$A191="Total"</formula>
    </cfRule>
  </conditionalFormatting>
  <conditionalFormatting sqref="C177 C184:C192">
    <cfRule type="expression" dxfId="6822" priority="2743">
      <formula>#REF!="Total"</formula>
    </cfRule>
  </conditionalFormatting>
  <conditionalFormatting sqref="C177 C185:C192">
    <cfRule type="expression" dxfId="6821" priority="2742">
      <formula>#REF!="Total"</formula>
    </cfRule>
  </conditionalFormatting>
  <conditionalFormatting sqref="C177">
    <cfRule type="expression" dxfId="6820" priority="2721">
      <formula>#REF!="Total"</formula>
    </cfRule>
  </conditionalFormatting>
  <conditionalFormatting sqref="C185:C187">
    <cfRule type="expression" dxfId="6819" priority="2720">
      <formula>#REF!="Total"</formula>
    </cfRule>
  </conditionalFormatting>
  <conditionalFormatting sqref="C186:C187">
    <cfRule type="expression" dxfId="6818" priority="2719">
      <formula>#REF!="Total"</formula>
    </cfRule>
  </conditionalFormatting>
  <conditionalFormatting sqref="C177">
    <cfRule type="expression" dxfId="6817" priority="2718">
      <formula>#REF!="Total"</formula>
    </cfRule>
  </conditionalFormatting>
  <conditionalFormatting sqref="C187">
    <cfRule type="expression" dxfId="6816" priority="2717">
      <formula>#REF!="Total"</formula>
    </cfRule>
  </conditionalFormatting>
  <conditionalFormatting sqref="C191:C192">
    <cfRule type="expression" dxfId="6815" priority="2716">
      <formula>#REF!="Total"</formula>
    </cfRule>
  </conditionalFormatting>
  <conditionalFormatting sqref="C188">
    <cfRule type="expression" dxfId="6814" priority="2715">
      <formula>#REF!="Total"</formula>
    </cfRule>
  </conditionalFormatting>
  <conditionalFormatting sqref="C189">
    <cfRule type="expression" dxfId="6813" priority="2714">
      <formula>#REF!="Total"</formula>
    </cfRule>
  </conditionalFormatting>
  <conditionalFormatting sqref="C190">
    <cfRule type="expression" dxfId="6812" priority="2713">
      <formula>#REF!="Total"</formula>
    </cfRule>
  </conditionalFormatting>
  <conditionalFormatting sqref="C190:C192">
    <cfRule type="expression" dxfId="6811" priority="2712">
      <formula>#REF!="Total"</formula>
    </cfRule>
  </conditionalFormatting>
  <conditionalFormatting sqref="C192">
    <cfRule type="expression" dxfId="6810" priority="2711" stopIfTrue="1">
      <formula>#REF!="Total"</formula>
    </cfRule>
  </conditionalFormatting>
  <conditionalFormatting sqref="C188:C192">
    <cfRule type="expression" dxfId="6809" priority="2710">
      <formula>#REF!="Total"</formula>
    </cfRule>
  </conditionalFormatting>
  <conditionalFormatting sqref="C185:C187">
    <cfRule type="expression" dxfId="6808" priority="2709">
      <formula>#REF!="Total"</formula>
    </cfRule>
  </conditionalFormatting>
  <conditionalFormatting sqref="C185:C187">
    <cfRule type="expression" dxfId="6807" priority="2708">
      <formula>#REF!="Total"</formula>
    </cfRule>
  </conditionalFormatting>
  <conditionalFormatting sqref="C189:C190 C178:C182">
    <cfRule type="expression" dxfId="6806" priority="2707">
      <formula>#REF!="Total"</formula>
    </cfRule>
  </conditionalFormatting>
  <conditionalFormatting sqref="C186">
    <cfRule type="expression" dxfId="6805" priority="2706">
      <formula>#REF!="Total"</formula>
    </cfRule>
  </conditionalFormatting>
  <conditionalFormatting sqref="C190:C191">
    <cfRule type="expression" dxfId="6804" priority="2705" stopIfTrue="1">
      <formula>#REF!="Total"</formula>
    </cfRule>
  </conditionalFormatting>
  <conditionalFormatting sqref="C188:C192">
    <cfRule type="expression" dxfId="6803" priority="2704" stopIfTrue="1">
      <formula>#REF!="Total"</formula>
    </cfRule>
  </conditionalFormatting>
  <conditionalFormatting sqref="C181">
    <cfRule type="expression" dxfId="6802" priority="2703">
      <formula>#REF!="Total"</formula>
    </cfRule>
  </conditionalFormatting>
  <conditionalFormatting sqref="C183:C185">
    <cfRule type="expression" dxfId="6801" priority="2702">
      <formula>#REF!="Total"</formula>
    </cfRule>
  </conditionalFormatting>
  <conditionalFormatting sqref="C188:C189 C192">
    <cfRule type="expression" dxfId="6800" priority="2701">
      <formula>#REF!="Total"</formula>
    </cfRule>
  </conditionalFormatting>
  <conditionalFormatting sqref="C192">
    <cfRule type="expression" dxfId="6799" priority="2700">
      <formula>#REF!="Total"</formula>
    </cfRule>
  </conditionalFormatting>
  <conditionalFormatting sqref="C185 C189:C190">
    <cfRule type="expression" dxfId="6798" priority="2699">
      <formula>#REF!="Total"</formula>
    </cfRule>
  </conditionalFormatting>
  <conditionalFormatting sqref="C186:C187">
    <cfRule type="expression" dxfId="6797" priority="2698">
      <formula>#REF!="Total"</formula>
    </cfRule>
  </conditionalFormatting>
  <conditionalFormatting sqref="C188:C189">
    <cfRule type="expression" dxfId="6796" priority="2697" stopIfTrue="1">
      <formula>#REF!="Total"</formula>
    </cfRule>
  </conditionalFormatting>
  <conditionalFormatting sqref="C186:C187">
    <cfRule type="expression" dxfId="6795" priority="2696">
      <formula>#REF!="Total"</formula>
    </cfRule>
  </conditionalFormatting>
  <conditionalFormatting sqref="C189:C191">
    <cfRule type="expression" dxfId="6794" priority="2695">
      <formula>#REF!="Total"</formula>
    </cfRule>
  </conditionalFormatting>
  <conditionalFormatting sqref="C188">
    <cfRule type="expression" dxfId="6793" priority="2694">
      <formula>#REF!="Total"</formula>
    </cfRule>
  </conditionalFormatting>
  <conditionalFormatting sqref="C191:C192">
    <cfRule type="expression" dxfId="6792" priority="2693">
      <formula>#REF!="Total"</formula>
    </cfRule>
  </conditionalFormatting>
  <conditionalFormatting sqref="C187">
    <cfRule type="expression" dxfId="6791" priority="2692" stopIfTrue="1">
      <formula>#REF!="Total"</formula>
    </cfRule>
  </conditionalFormatting>
  <conditionalFormatting sqref="C189">
    <cfRule type="expression" dxfId="6790" priority="2691" stopIfTrue="1">
      <formula>#REF!="Total"</formula>
    </cfRule>
  </conditionalFormatting>
  <conditionalFormatting sqref="C192">
    <cfRule type="expression" dxfId="6789" priority="2690">
      <formula>#REF!="Total"</formula>
    </cfRule>
  </conditionalFormatting>
  <conditionalFormatting sqref="C191:C192">
    <cfRule type="expression" dxfId="6788" priority="2689">
      <formula>#REF!="Total"</formula>
    </cfRule>
  </conditionalFormatting>
  <conditionalFormatting sqref="C188:C192">
    <cfRule type="expression" dxfId="6787" priority="2688">
      <formula>#REF!="Total"</formula>
    </cfRule>
  </conditionalFormatting>
  <conditionalFormatting sqref="C190:C192">
    <cfRule type="expression" dxfId="6786" priority="2722">
      <formula>#REF!="Total"</formula>
    </cfRule>
  </conditionalFormatting>
  <conditionalFormatting sqref="C189:C192">
    <cfRule type="expression" dxfId="6785" priority="2723">
      <formula>#REF!="Total"</formula>
    </cfRule>
  </conditionalFormatting>
  <conditionalFormatting sqref="C191:C192">
    <cfRule type="expression" dxfId="6784" priority="2724">
      <formula>#REF!="Total"</formula>
    </cfRule>
  </conditionalFormatting>
  <conditionalFormatting sqref="C192">
    <cfRule type="expression" dxfId="6783" priority="2725">
      <formula>#REF!="Total"</formula>
    </cfRule>
  </conditionalFormatting>
  <conditionalFormatting sqref="C184">
    <cfRule type="expression" dxfId="6782" priority="2726">
      <formula>#REF!="Total"</formula>
    </cfRule>
  </conditionalFormatting>
  <conditionalFormatting sqref="C183:C185">
    <cfRule type="expression" dxfId="6781" priority="2727">
      <formula>#REF!="Total"</formula>
    </cfRule>
  </conditionalFormatting>
  <conditionalFormatting sqref="C191:C192">
    <cfRule type="expression" dxfId="6780" priority="2728">
      <formula>#REF!="Total"</formula>
    </cfRule>
  </conditionalFormatting>
  <conditionalFormatting sqref="C184">
    <cfRule type="expression" dxfId="6779" priority="2729">
      <formula>#REF!="Total"</formula>
    </cfRule>
  </conditionalFormatting>
  <conditionalFormatting sqref="C188:C192">
    <cfRule type="expression" dxfId="6778" priority="2730">
      <formula>#REF!="Total"</formula>
    </cfRule>
  </conditionalFormatting>
  <conditionalFormatting sqref="C189:C191">
    <cfRule type="expression" dxfId="6777" priority="2731">
      <formula>#REF!="Total"</formula>
    </cfRule>
  </conditionalFormatting>
  <conditionalFormatting sqref="C187">
    <cfRule type="expression" dxfId="6776" priority="2732">
      <formula>#REF!="Total"</formula>
    </cfRule>
  </conditionalFormatting>
  <conditionalFormatting sqref="C190">
    <cfRule type="expression" dxfId="6775" priority="2733">
      <formula>#REF!="Total"</formula>
    </cfRule>
  </conditionalFormatting>
  <conditionalFormatting sqref="C189:C192">
    <cfRule type="expression" dxfId="6774" priority="2734">
      <formula>#REF!="Total"</formula>
    </cfRule>
  </conditionalFormatting>
  <conditionalFormatting sqref="C190:C192">
    <cfRule type="expression" dxfId="6773" priority="2735">
      <formula>#REF!="Total"</formula>
    </cfRule>
  </conditionalFormatting>
  <conditionalFormatting sqref="C188:C192">
    <cfRule type="expression" dxfId="6772" priority="2736">
      <formula>#REF!="Total"</formula>
    </cfRule>
  </conditionalFormatting>
  <conditionalFormatting sqref="C190:C192">
    <cfRule type="expression" dxfId="6771" priority="2737" stopIfTrue="1">
      <formula>#REF!="Total"</formula>
    </cfRule>
  </conditionalFormatting>
  <conditionalFormatting sqref="C191">
    <cfRule type="expression" dxfId="6770" priority="2738">
      <formula>#REF!="Total"</formula>
    </cfRule>
  </conditionalFormatting>
  <conditionalFormatting sqref="C186:C187">
    <cfRule type="expression" dxfId="6769" priority="2739">
      <formula>#REF!="Total"</formula>
    </cfRule>
  </conditionalFormatting>
  <conditionalFormatting sqref="C182">
    <cfRule type="expression" dxfId="6768" priority="2740">
      <formula>#REF!="Total"</formula>
    </cfRule>
  </conditionalFormatting>
  <conditionalFormatting sqref="C192">
    <cfRule type="expression" dxfId="6767" priority="2741" stopIfTrue="1">
      <formula>#REF!="Total"</formula>
    </cfRule>
  </conditionalFormatting>
  <conditionalFormatting sqref="C180:C184">
    <cfRule type="expression" dxfId="6766" priority="2797">
      <formula>#REF!="Total"</formula>
    </cfRule>
  </conditionalFormatting>
  <conditionalFormatting sqref="C188:C192">
    <cfRule type="expression" dxfId="6765" priority="2798">
      <formula>#REF!="Total"</formula>
    </cfRule>
  </conditionalFormatting>
  <conditionalFormatting sqref="C177:C178 C183 C188">
    <cfRule type="expression" dxfId="6764" priority="2799">
      <formula>#REF!="Total"</formula>
    </cfRule>
  </conditionalFormatting>
  <conditionalFormatting sqref="C178:C179 C183:C184 C188:C189">
    <cfRule type="expression" dxfId="6763" priority="2800">
      <formula>#REF!="Total"</formula>
    </cfRule>
  </conditionalFormatting>
  <conditionalFormatting sqref="C178:C180 C184:C185 C188:C190">
    <cfRule type="expression" dxfId="6762" priority="2801">
      <formula>#REF!="Total"</formula>
    </cfRule>
  </conditionalFormatting>
  <conditionalFormatting sqref="C177:C181 C183:C192 C259">
    <cfRule type="expression" dxfId="6761" priority="2802">
      <formula>$A172="Total"</formula>
    </cfRule>
  </conditionalFormatting>
  <conditionalFormatting sqref="C178:C182 C187:C192">
    <cfRule type="expression" dxfId="6760" priority="2803">
      <formula>#REF!="Total"</formula>
    </cfRule>
  </conditionalFormatting>
  <conditionalFormatting sqref="C178:C182 C189:C192">
    <cfRule type="expression" dxfId="6759" priority="2804">
      <formula>#REF!="Total"</formula>
    </cfRule>
  </conditionalFormatting>
  <conditionalFormatting sqref="C178 C180:C188">
    <cfRule type="expression" dxfId="6758" priority="2805">
      <formula>#REF!="Total"</formula>
    </cfRule>
  </conditionalFormatting>
  <conditionalFormatting sqref="C178:C183 C190:C192">
    <cfRule type="expression" dxfId="6757" priority="2806">
      <formula>#REF!="Total"</formula>
    </cfRule>
  </conditionalFormatting>
  <conditionalFormatting sqref="C181:C192 C264:C270 C258:C262">
    <cfRule type="expression" dxfId="6756" priority="2807">
      <formula>$A171="Total"</formula>
    </cfRule>
  </conditionalFormatting>
  <conditionalFormatting sqref="C179:C186">
    <cfRule type="expression" dxfId="6755" priority="2808">
      <formula>#REF!="Total"</formula>
    </cfRule>
  </conditionalFormatting>
  <conditionalFormatting sqref="C191">
    <cfRule type="expression" dxfId="6754" priority="2809">
      <formula>#REF!="Total"</formula>
    </cfRule>
  </conditionalFormatting>
  <conditionalFormatting sqref="C186 C188:C191">
    <cfRule type="expression" dxfId="6753" priority="2810">
      <formula>#REF!="Total"</formula>
    </cfRule>
  </conditionalFormatting>
  <conditionalFormatting sqref="C190">
    <cfRule type="expression" dxfId="6752" priority="2811">
      <formula>#REF!="Total"</formula>
    </cfRule>
  </conditionalFormatting>
  <conditionalFormatting sqref="C182:C187">
    <cfRule type="expression" dxfId="6751" priority="2812">
      <formula>#REF!="Total"</formula>
    </cfRule>
  </conditionalFormatting>
  <conditionalFormatting sqref="C184:C187">
    <cfRule type="expression" dxfId="6750" priority="2813">
      <formula>#REF!="Total"</formula>
    </cfRule>
  </conditionalFormatting>
  <conditionalFormatting sqref="C183 C185:C188">
    <cfRule type="expression" dxfId="6749" priority="2814">
      <formula>#REF!="Total"</formula>
    </cfRule>
  </conditionalFormatting>
  <conditionalFormatting sqref="C185 C187:C190">
    <cfRule type="expression" dxfId="6748" priority="2815">
      <formula>#REF!="Total"</formula>
    </cfRule>
  </conditionalFormatting>
  <conditionalFormatting sqref="C184 C186:C189">
    <cfRule type="expression" dxfId="6747" priority="2816">
      <formula>#REF!="Total"</formula>
    </cfRule>
  </conditionalFormatting>
  <conditionalFormatting sqref="C188">
    <cfRule type="expression" dxfId="6746" priority="2817">
      <formula>#REF!="Total"</formula>
    </cfRule>
  </conditionalFormatting>
  <conditionalFormatting sqref="C189">
    <cfRule type="expression" dxfId="6745" priority="2818">
      <formula>#REF!="Total"</formula>
    </cfRule>
  </conditionalFormatting>
  <conditionalFormatting sqref="C183:C187">
    <cfRule type="expression" dxfId="6744" priority="2819">
      <formula>#REF!="Total"</formula>
    </cfRule>
  </conditionalFormatting>
  <conditionalFormatting sqref="C179 C181:C189">
    <cfRule type="expression" dxfId="6743" priority="2820">
      <formula>#REF!="Total"</formula>
    </cfRule>
  </conditionalFormatting>
  <conditionalFormatting sqref="C187">
    <cfRule type="expression" dxfId="6742" priority="2821">
      <formula>#REF!="Total"</formula>
    </cfRule>
  </conditionalFormatting>
  <conditionalFormatting sqref="C177 C182 C187">
    <cfRule type="expression" dxfId="6741" priority="2822" stopIfTrue="1">
      <formula>#REF!="Total"</formula>
    </cfRule>
  </conditionalFormatting>
  <conditionalFormatting sqref="C177:C179 C183:C187">
    <cfRule type="expression" dxfId="6740" priority="2823">
      <formula>#REF!="Total"</formula>
    </cfRule>
  </conditionalFormatting>
  <conditionalFormatting sqref="C177">
    <cfRule type="expression" dxfId="6739" priority="2824">
      <formula>$A181="Total"</formula>
    </cfRule>
  </conditionalFormatting>
  <conditionalFormatting sqref="C180:C192 C257:C261 C263:C270">
    <cfRule type="expression" dxfId="6738" priority="2825">
      <formula>$A171="Total"</formula>
    </cfRule>
  </conditionalFormatting>
  <conditionalFormatting sqref="C177:C179 C183:C187">
    <cfRule type="expression" dxfId="6737" priority="2826" stopIfTrue="1">
      <formula>#REF!="Total"</formula>
    </cfRule>
  </conditionalFormatting>
  <conditionalFormatting sqref="C177">
    <cfRule type="expression" dxfId="6736" priority="2827" stopIfTrue="1">
      <formula>$C189="Total"</formula>
    </cfRule>
  </conditionalFormatting>
  <conditionalFormatting sqref="C184:C187 C190:C191">
    <cfRule type="expression" dxfId="6735" priority="2828">
      <formula>#REF!="Total"</formula>
    </cfRule>
  </conditionalFormatting>
  <conditionalFormatting sqref="C183:C186">
    <cfRule type="expression" dxfId="6734" priority="2829">
      <formula>$A179="Total"</formula>
    </cfRule>
  </conditionalFormatting>
  <conditionalFormatting sqref="C180:C182">
    <cfRule type="expression" dxfId="6733" priority="2830">
      <formula>$A183="Total"</formula>
    </cfRule>
  </conditionalFormatting>
  <conditionalFormatting sqref="C185:C192 C266 C268:C270">
    <cfRule type="expression" dxfId="6732" priority="2831">
      <formula>$A171="Total"</formula>
    </cfRule>
  </conditionalFormatting>
  <conditionalFormatting sqref="C180:C182">
    <cfRule type="expression" dxfId="6731" priority="2832" stopIfTrue="1">
      <formula>$C183="Total"</formula>
    </cfRule>
  </conditionalFormatting>
  <conditionalFormatting sqref="C177">
    <cfRule type="expression" dxfId="6730" priority="2833">
      <formula>$A188="Total"</formula>
    </cfRule>
  </conditionalFormatting>
  <conditionalFormatting sqref="C177 C179:C182">
    <cfRule type="expression" dxfId="6729" priority="2834">
      <formula>#REF!="Total"</formula>
    </cfRule>
  </conditionalFormatting>
  <conditionalFormatting sqref="C177 C182">
    <cfRule type="expression" dxfId="6728" priority="2835">
      <formula>#REF!="Total"</formula>
    </cfRule>
  </conditionalFormatting>
  <conditionalFormatting sqref="C178:C181">
    <cfRule type="expression" dxfId="6727" priority="2836">
      <formula>#REF!="Total"</formula>
    </cfRule>
  </conditionalFormatting>
  <conditionalFormatting sqref="C182">
    <cfRule type="expression" dxfId="6726" priority="2837">
      <formula>$A188="Total"</formula>
    </cfRule>
  </conditionalFormatting>
  <conditionalFormatting sqref="C178:C180">
    <cfRule type="expression" dxfId="6725" priority="2838">
      <formula>#REF!="Total"</formula>
    </cfRule>
  </conditionalFormatting>
  <conditionalFormatting sqref="C183">
    <cfRule type="expression" dxfId="6724" priority="2839" stopIfTrue="1">
      <formula>#REF!="Total"</formula>
    </cfRule>
  </conditionalFormatting>
  <conditionalFormatting sqref="C183:C187">
    <cfRule type="expression" dxfId="6723" priority="2840">
      <formula>#REF!="Total"</formula>
    </cfRule>
  </conditionalFormatting>
  <conditionalFormatting sqref="C188:C192">
    <cfRule type="expression" dxfId="6722" priority="2841">
      <formula>#REF!="Total"</formula>
    </cfRule>
  </conditionalFormatting>
  <conditionalFormatting sqref="C178:C180">
    <cfRule type="expression" dxfId="6721" priority="2842">
      <formula>#REF!="Total"</formula>
    </cfRule>
  </conditionalFormatting>
  <conditionalFormatting sqref="C181:C182">
    <cfRule type="expression" dxfId="6720" priority="2843">
      <formula>#REF!="Total"</formula>
    </cfRule>
  </conditionalFormatting>
  <conditionalFormatting sqref="C183:C187">
    <cfRule type="expression" dxfId="6719" priority="2844">
      <formula>#REF!="Total"</formula>
    </cfRule>
  </conditionalFormatting>
  <conditionalFormatting sqref="C185:C187">
    <cfRule type="expression" dxfId="6718" priority="2845">
      <formula>#REF!="Total"</formula>
    </cfRule>
  </conditionalFormatting>
  <conditionalFormatting sqref="C188">
    <cfRule type="expression" dxfId="6717" priority="2846" stopIfTrue="1">
      <formula>#REF!="Total"</formula>
    </cfRule>
  </conditionalFormatting>
  <conditionalFormatting sqref="C178:C182">
    <cfRule type="expression" dxfId="6716" priority="2847" stopIfTrue="1">
      <formula>#REF!="Total"</formula>
    </cfRule>
  </conditionalFormatting>
  <conditionalFormatting sqref="C184:C187">
    <cfRule type="expression" dxfId="6715" priority="2848" stopIfTrue="1">
      <formula>#REF!="Total"</formula>
    </cfRule>
  </conditionalFormatting>
  <conditionalFormatting sqref="C183:C185">
    <cfRule type="expression" dxfId="6714" priority="2849">
      <formula>#REF!="Total"</formula>
    </cfRule>
  </conditionalFormatting>
  <conditionalFormatting sqref="C184:C186">
    <cfRule type="expression" dxfId="6713" priority="2850" stopIfTrue="1">
      <formula>#REF!="Total"</formula>
    </cfRule>
  </conditionalFormatting>
  <conditionalFormatting sqref="C271:C275">
    <cfRule type="expression" dxfId="6712" priority="2685">
      <formula>#REF!="Total"</formula>
    </cfRule>
  </conditionalFormatting>
  <conditionalFormatting sqref="C271:C275">
    <cfRule type="expression" dxfId="6711" priority="2684">
      <formula>#REF!="Total"</formula>
    </cfRule>
  </conditionalFormatting>
  <conditionalFormatting sqref="C271:C275">
    <cfRule type="expression" dxfId="6710" priority="2683">
      <formula>#REF!="Total"</formula>
    </cfRule>
  </conditionalFormatting>
  <conditionalFormatting sqref="C271 C274:C275">
    <cfRule type="expression" dxfId="6709" priority="2682">
      <formula>$A270="Total"</formula>
    </cfRule>
  </conditionalFormatting>
  <conditionalFormatting sqref="C271:C275">
    <cfRule type="expression" dxfId="6708" priority="2681">
      <formula>#REF!="Total"</formula>
    </cfRule>
  </conditionalFormatting>
  <conditionalFormatting sqref="C272:C273">
    <cfRule type="expression" dxfId="6707" priority="2686">
      <formula>#REF!="Total"</formula>
    </cfRule>
  </conditionalFormatting>
  <conditionalFormatting sqref="C271:C275">
    <cfRule type="expression" dxfId="6706" priority="2687">
      <formula>#REF!="Total"</formula>
    </cfRule>
  </conditionalFormatting>
  <conditionalFormatting sqref="C276">
    <cfRule type="expression" dxfId="6705" priority="2679">
      <formula>#REF!="Total"</formula>
    </cfRule>
  </conditionalFormatting>
  <conditionalFormatting sqref="C276">
    <cfRule type="expression" dxfId="6704" priority="2678">
      <formula>#REF!="Total"</formula>
    </cfRule>
  </conditionalFormatting>
  <conditionalFormatting sqref="C276">
    <cfRule type="expression" dxfId="6703" priority="2677">
      <formula>#REF!="Total"</formula>
    </cfRule>
  </conditionalFormatting>
  <conditionalFormatting sqref="C276">
    <cfRule type="expression" dxfId="6702" priority="2676">
      <formula>$A275="Total"</formula>
    </cfRule>
  </conditionalFormatting>
  <conditionalFormatting sqref="C276">
    <cfRule type="expression" dxfId="6701" priority="2675">
      <formula>#REF!="Total"</formula>
    </cfRule>
  </conditionalFormatting>
  <conditionalFormatting sqref="C276">
    <cfRule type="expression" dxfId="6700" priority="2680">
      <formula>$A237="Total"</formula>
    </cfRule>
  </conditionalFormatting>
  <conditionalFormatting sqref="C255:C270">
    <cfRule type="expression" dxfId="6699" priority="2620">
      <formula>#REF!="Total"</formula>
    </cfRule>
  </conditionalFormatting>
  <conditionalFormatting sqref="C255:C270">
    <cfRule type="expression" dxfId="6698" priority="2619">
      <formula>#REF!="Total"</formula>
    </cfRule>
  </conditionalFormatting>
  <conditionalFormatting sqref="C255:C270">
    <cfRule type="expression" dxfId="6697" priority="2618">
      <formula>#REF!="Total"</formula>
    </cfRule>
  </conditionalFormatting>
  <conditionalFormatting sqref="C255:C270">
    <cfRule type="expression" dxfId="6696" priority="2617">
      <formula>#REF!="Total"</formula>
    </cfRule>
  </conditionalFormatting>
  <conditionalFormatting sqref="C255:C270">
    <cfRule type="expression" dxfId="6695" priority="2616">
      <formula>$A254="Total"</formula>
    </cfRule>
  </conditionalFormatting>
  <conditionalFormatting sqref="C263:C270">
    <cfRule type="expression" dxfId="6694" priority="2615">
      <formula>$A261="Total"</formula>
    </cfRule>
  </conditionalFormatting>
  <conditionalFormatting sqref="C255:C270">
    <cfRule type="expression" dxfId="6693" priority="2614">
      <formula>#REF!="Total"</formula>
    </cfRule>
  </conditionalFormatting>
  <conditionalFormatting sqref="C258:C260 C264:C265 C269:C270">
    <cfRule type="expression" dxfId="6692" priority="2613">
      <formula>$A255="Total"</formula>
    </cfRule>
  </conditionalFormatting>
  <conditionalFormatting sqref="C255:C270">
    <cfRule type="expression" dxfId="6691" priority="2612">
      <formula>#REF!="Total"</formula>
    </cfRule>
  </conditionalFormatting>
  <conditionalFormatting sqref="C255:C270">
    <cfRule type="expression" dxfId="6690" priority="2611">
      <formula>$A255="Total"</formula>
    </cfRule>
  </conditionalFormatting>
  <conditionalFormatting sqref="C256:C259 C261:C264 C266:C269">
    <cfRule type="expression" dxfId="6689" priority="2610" stopIfTrue="1">
      <formula>$C257="Total"</formula>
    </cfRule>
  </conditionalFormatting>
  <conditionalFormatting sqref="C255:C270">
    <cfRule type="expression" dxfId="6688" priority="2609">
      <formula>#REF!="Total"</formula>
    </cfRule>
  </conditionalFormatting>
  <conditionalFormatting sqref="C267:C270">
    <cfRule type="expression" dxfId="6687" priority="2608">
      <formula>$A261="Total"</formula>
    </cfRule>
  </conditionalFormatting>
  <conditionalFormatting sqref="C255:C270">
    <cfRule type="expression" dxfId="6686" priority="2607">
      <formula>#REF!="Total"</formula>
    </cfRule>
  </conditionalFormatting>
  <conditionalFormatting sqref="C255:C270">
    <cfRule type="expression" dxfId="6685" priority="2606" stopIfTrue="1">
      <formula>#REF!="Total"</formula>
    </cfRule>
  </conditionalFormatting>
  <conditionalFormatting sqref="C261:C270">
    <cfRule type="expression" dxfId="6684" priority="2605">
      <formula>#REF!="Total"</formula>
    </cfRule>
  </conditionalFormatting>
  <conditionalFormatting sqref="C255:C270">
    <cfRule type="expression" dxfId="6683" priority="2604">
      <formula>#REF!="Total"</formula>
    </cfRule>
  </conditionalFormatting>
  <conditionalFormatting sqref="C266:C270">
    <cfRule type="expression" dxfId="6682" priority="2603">
      <formula>$A259="Total"</formula>
    </cfRule>
  </conditionalFormatting>
  <conditionalFormatting sqref="C260:C270">
    <cfRule type="expression" dxfId="6681" priority="2602">
      <formula>#REF!="Total"</formula>
    </cfRule>
  </conditionalFormatting>
  <conditionalFormatting sqref="C255:C270">
    <cfRule type="expression" dxfId="6680" priority="2601">
      <formula>#REF!="Total"</formula>
    </cfRule>
  </conditionalFormatting>
  <conditionalFormatting sqref="C266:C270">
    <cfRule type="expression" dxfId="6679" priority="2600">
      <formula>$A254="Total"</formula>
    </cfRule>
  </conditionalFormatting>
  <conditionalFormatting sqref="C255:C270">
    <cfRule type="expression" dxfId="6678" priority="2599">
      <formula>#REF!="Total"</formula>
    </cfRule>
  </conditionalFormatting>
  <conditionalFormatting sqref="C266:C270">
    <cfRule type="expression" dxfId="6677" priority="2598">
      <formula>$A258="Total"</formula>
    </cfRule>
  </conditionalFormatting>
  <conditionalFormatting sqref="C255:C270">
    <cfRule type="expression" dxfId="6676" priority="2597">
      <formula>#REF!="Total"</formula>
    </cfRule>
  </conditionalFormatting>
  <conditionalFormatting sqref="C266:C270">
    <cfRule type="expression" dxfId="6675" priority="2596">
      <formula>$A255="Total"</formula>
    </cfRule>
  </conditionalFormatting>
  <conditionalFormatting sqref="C255:C270">
    <cfRule type="expression" dxfId="6674" priority="2595">
      <formula>#REF!="Total"</formula>
    </cfRule>
  </conditionalFormatting>
  <conditionalFormatting sqref="C255:C270">
    <cfRule type="expression" dxfId="6673" priority="2594">
      <formula>#REF!="Total"</formula>
    </cfRule>
  </conditionalFormatting>
  <conditionalFormatting sqref="C255:C270">
    <cfRule type="expression" dxfId="6672" priority="2593">
      <formula>#REF!="Total"</formula>
    </cfRule>
  </conditionalFormatting>
  <conditionalFormatting sqref="C255:C270">
    <cfRule type="expression" dxfId="6671" priority="2592">
      <formula>#REF!="Total"</formula>
    </cfRule>
  </conditionalFormatting>
  <conditionalFormatting sqref="C255:C270">
    <cfRule type="expression" dxfId="6670" priority="2591">
      <formula>#REF!="Total"</formula>
    </cfRule>
  </conditionalFormatting>
  <conditionalFormatting sqref="C255:C270">
    <cfRule type="expression" dxfId="6669" priority="2590">
      <formula>#REF!="Total"</formula>
    </cfRule>
  </conditionalFormatting>
  <conditionalFormatting sqref="C255:C270">
    <cfRule type="expression" dxfId="6668" priority="2589" stopIfTrue="1">
      <formula>#REF!="Total"</formula>
    </cfRule>
  </conditionalFormatting>
  <conditionalFormatting sqref="C255:C270">
    <cfRule type="expression" dxfId="6667" priority="2588">
      <formula>#REF!="Total"</formula>
    </cfRule>
  </conditionalFormatting>
  <conditionalFormatting sqref="C255:C270">
    <cfRule type="expression" dxfId="6666" priority="2587">
      <formula>#REF!="Total"</formula>
    </cfRule>
  </conditionalFormatting>
  <conditionalFormatting sqref="C255:C270">
    <cfRule type="expression" dxfId="6665" priority="2585">
      <formula>#REF!="Total"</formula>
    </cfRule>
  </conditionalFormatting>
  <conditionalFormatting sqref="C255:C270">
    <cfRule type="expression" dxfId="6664" priority="2584">
      <formula>#REF!="Total"</formula>
    </cfRule>
  </conditionalFormatting>
  <conditionalFormatting sqref="C255:C270">
    <cfRule type="expression" dxfId="6663" priority="2583">
      <formula>#REF!="Total"</formula>
    </cfRule>
  </conditionalFormatting>
  <conditionalFormatting sqref="C255:C270">
    <cfRule type="expression" dxfId="6662" priority="2582">
      <formula>#REF!="Total"</formula>
    </cfRule>
  </conditionalFormatting>
  <conditionalFormatting sqref="C255:C270">
    <cfRule type="expression" dxfId="6661" priority="2581">
      <formula>#REF!="Total"</formula>
    </cfRule>
  </conditionalFormatting>
  <conditionalFormatting sqref="C255:C270">
    <cfRule type="expression" dxfId="6660" priority="2580">
      <formula>#REF!="Total"</formula>
    </cfRule>
  </conditionalFormatting>
  <conditionalFormatting sqref="C255:C270">
    <cfRule type="expression" dxfId="6659" priority="2579">
      <formula>#REF!="Total"</formula>
    </cfRule>
  </conditionalFormatting>
  <conditionalFormatting sqref="C255:C270">
    <cfRule type="expression" dxfId="6658" priority="2578">
      <formula>#REF!="Total"</formula>
    </cfRule>
  </conditionalFormatting>
  <conditionalFormatting sqref="C255:C270">
    <cfRule type="expression" dxfId="6657" priority="2577">
      <formula>#REF!="Total"</formula>
    </cfRule>
  </conditionalFormatting>
  <conditionalFormatting sqref="C255:C270">
    <cfRule type="expression" dxfId="6656" priority="2576" stopIfTrue="1">
      <formula>#REF!="Total"</formula>
    </cfRule>
  </conditionalFormatting>
  <conditionalFormatting sqref="C255:C270">
    <cfRule type="expression" dxfId="6655" priority="2575">
      <formula>#REF!="Total"</formula>
    </cfRule>
  </conditionalFormatting>
  <conditionalFormatting sqref="C256:C265">
    <cfRule type="expression" dxfId="6654" priority="2573">
      <formula>#REF!="Total"</formula>
    </cfRule>
  </conditionalFormatting>
  <conditionalFormatting sqref="C255 C265:C270">
    <cfRule type="expression" dxfId="6653" priority="2572">
      <formula>#REF!="Total"</formula>
    </cfRule>
  </conditionalFormatting>
  <conditionalFormatting sqref="C260:C270">
    <cfRule type="expression" dxfId="6652" priority="2571">
      <formula>#REF!="Total"</formula>
    </cfRule>
  </conditionalFormatting>
  <conditionalFormatting sqref="C266">
    <cfRule type="expression" dxfId="6651" priority="2569">
      <formula>#REF!="Total"</formula>
    </cfRule>
  </conditionalFormatting>
  <conditionalFormatting sqref="C261:C262">
    <cfRule type="expression" dxfId="6650" priority="2568">
      <formula>$A269="Total"</formula>
    </cfRule>
  </conditionalFormatting>
  <conditionalFormatting sqref="C255 C262:C270">
    <cfRule type="expression" dxfId="6649" priority="2567">
      <formula>#REF!="Total"</formula>
    </cfRule>
  </conditionalFormatting>
  <conditionalFormatting sqref="C255 C263:C270">
    <cfRule type="expression" dxfId="6648" priority="2566">
      <formula>#REF!="Total"</formula>
    </cfRule>
  </conditionalFormatting>
  <conditionalFormatting sqref="C255">
    <cfRule type="expression" dxfId="6647" priority="2545">
      <formula>#REF!="Total"</formula>
    </cfRule>
  </conditionalFormatting>
  <conditionalFormatting sqref="C263:C265">
    <cfRule type="expression" dxfId="6646" priority="2544">
      <formula>#REF!="Total"</formula>
    </cfRule>
  </conditionalFormatting>
  <conditionalFormatting sqref="C264:C265">
    <cfRule type="expression" dxfId="6645" priority="2543">
      <formula>#REF!="Total"</formula>
    </cfRule>
  </conditionalFormatting>
  <conditionalFormatting sqref="C255">
    <cfRule type="expression" dxfId="6644" priority="2542">
      <formula>#REF!="Total"</formula>
    </cfRule>
  </conditionalFormatting>
  <conditionalFormatting sqref="C265">
    <cfRule type="expression" dxfId="6643" priority="2541">
      <formula>#REF!="Total"</formula>
    </cfRule>
  </conditionalFormatting>
  <conditionalFormatting sqref="C269:C270">
    <cfRule type="expression" dxfId="6642" priority="2540">
      <formula>#REF!="Total"</formula>
    </cfRule>
  </conditionalFormatting>
  <conditionalFormatting sqref="C266">
    <cfRule type="expression" dxfId="6641" priority="2539">
      <formula>#REF!="Total"</formula>
    </cfRule>
  </conditionalFormatting>
  <conditionalFormatting sqref="C267">
    <cfRule type="expression" dxfId="6640" priority="2538">
      <formula>#REF!="Total"</formula>
    </cfRule>
  </conditionalFormatting>
  <conditionalFormatting sqref="C268">
    <cfRule type="expression" dxfId="6639" priority="2537">
      <formula>#REF!="Total"</formula>
    </cfRule>
  </conditionalFormatting>
  <conditionalFormatting sqref="C268:C270">
    <cfRule type="expression" dxfId="6638" priority="2536">
      <formula>#REF!="Total"</formula>
    </cfRule>
  </conditionalFormatting>
  <conditionalFormatting sqref="C270">
    <cfRule type="expression" dxfId="6637" priority="2535" stopIfTrue="1">
      <formula>#REF!="Total"</formula>
    </cfRule>
  </conditionalFormatting>
  <conditionalFormatting sqref="C266:C270">
    <cfRule type="expression" dxfId="6636" priority="2534">
      <formula>#REF!="Total"</formula>
    </cfRule>
  </conditionalFormatting>
  <conditionalFormatting sqref="C263:C265">
    <cfRule type="expression" dxfId="6635" priority="2533">
      <formula>#REF!="Total"</formula>
    </cfRule>
  </conditionalFormatting>
  <conditionalFormatting sqref="C263:C265">
    <cfRule type="expression" dxfId="6634" priority="2532">
      <formula>#REF!="Total"</formula>
    </cfRule>
  </conditionalFormatting>
  <conditionalFormatting sqref="C267:C268 C256:C260">
    <cfRule type="expression" dxfId="6633" priority="2531">
      <formula>#REF!="Total"</formula>
    </cfRule>
  </conditionalFormatting>
  <conditionalFormatting sqref="C264">
    <cfRule type="expression" dxfId="6632" priority="2530">
      <formula>#REF!="Total"</formula>
    </cfRule>
  </conditionalFormatting>
  <conditionalFormatting sqref="C268:C269">
    <cfRule type="expression" dxfId="6631" priority="2529" stopIfTrue="1">
      <formula>#REF!="Total"</formula>
    </cfRule>
  </conditionalFormatting>
  <conditionalFormatting sqref="C266:C270">
    <cfRule type="expression" dxfId="6630" priority="2528" stopIfTrue="1">
      <formula>#REF!="Total"</formula>
    </cfRule>
  </conditionalFormatting>
  <conditionalFormatting sqref="C259">
    <cfRule type="expression" dxfId="6629" priority="2527">
      <formula>#REF!="Total"</formula>
    </cfRule>
  </conditionalFormatting>
  <conditionalFormatting sqref="C261:C263">
    <cfRule type="expression" dxfId="6628" priority="2526">
      <formula>#REF!="Total"</formula>
    </cfRule>
  </conditionalFormatting>
  <conditionalFormatting sqref="C266:C267 C270">
    <cfRule type="expression" dxfId="6627" priority="2525">
      <formula>#REF!="Total"</formula>
    </cfRule>
  </conditionalFormatting>
  <conditionalFormatting sqref="C270">
    <cfRule type="expression" dxfId="6626" priority="2524">
      <formula>#REF!="Total"</formula>
    </cfRule>
  </conditionalFormatting>
  <conditionalFormatting sqref="C263 C267:C268">
    <cfRule type="expression" dxfId="6625" priority="2523">
      <formula>#REF!="Total"</formula>
    </cfRule>
  </conditionalFormatting>
  <conditionalFormatting sqref="C264:C265">
    <cfRule type="expression" dxfId="6624" priority="2522">
      <formula>#REF!="Total"</formula>
    </cfRule>
  </conditionalFormatting>
  <conditionalFormatting sqref="C266:C267">
    <cfRule type="expression" dxfId="6623" priority="2521" stopIfTrue="1">
      <formula>#REF!="Total"</formula>
    </cfRule>
  </conditionalFormatting>
  <conditionalFormatting sqref="C264:C265">
    <cfRule type="expression" dxfId="6622" priority="2520">
      <formula>#REF!="Total"</formula>
    </cfRule>
  </conditionalFormatting>
  <conditionalFormatting sqref="C267:C269">
    <cfRule type="expression" dxfId="6621" priority="2519">
      <formula>#REF!="Total"</formula>
    </cfRule>
  </conditionalFormatting>
  <conditionalFormatting sqref="C266">
    <cfRule type="expression" dxfId="6620" priority="2518">
      <formula>#REF!="Total"</formula>
    </cfRule>
  </conditionalFormatting>
  <conditionalFormatting sqref="C269:C270">
    <cfRule type="expression" dxfId="6619" priority="2517">
      <formula>#REF!="Total"</formula>
    </cfRule>
  </conditionalFormatting>
  <conditionalFormatting sqref="C265">
    <cfRule type="expression" dxfId="6618" priority="2516" stopIfTrue="1">
      <formula>#REF!="Total"</formula>
    </cfRule>
  </conditionalFormatting>
  <conditionalFormatting sqref="C267">
    <cfRule type="expression" dxfId="6617" priority="2515" stopIfTrue="1">
      <formula>#REF!="Total"</formula>
    </cfRule>
  </conditionalFormatting>
  <conditionalFormatting sqref="C270">
    <cfRule type="expression" dxfId="6616" priority="2514">
      <formula>#REF!="Total"</formula>
    </cfRule>
  </conditionalFormatting>
  <conditionalFormatting sqref="C269:C270">
    <cfRule type="expression" dxfId="6615" priority="2513">
      <formula>#REF!="Total"</formula>
    </cfRule>
  </conditionalFormatting>
  <conditionalFormatting sqref="C266:C270">
    <cfRule type="expression" dxfId="6614" priority="2512">
      <formula>#REF!="Total"</formula>
    </cfRule>
  </conditionalFormatting>
  <conditionalFormatting sqref="C268:C270">
    <cfRule type="expression" dxfId="6613" priority="2546">
      <formula>#REF!="Total"</formula>
    </cfRule>
  </conditionalFormatting>
  <conditionalFormatting sqref="C267:C270">
    <cfRule type="expression" dxfId="6612" priority="2547">
      <formula>#REF!="Total"</formula>
    </cfRule>
  </conditionalFormatting>
  <conditionalFormatting sqref="C269:C270">
    <cfRule type="expression" dxfId="6611" priority="2548">
      <formula>#REF!="Total"</formula>
    </cfRule>
  </conditionalFormatting>
  <conditionalFormatting sqref="C270">
    <cfRule type="expression" dxfId="6610" priority="2549">
      <formula>#REF!="Total"</formula>
    </cfRule>
  </conditionalFormatting>
  <conditionalFormatting sqref="C262">
    <cfRule type="expression" dxfId="6609" priority="2550">
      <formula>#REF!="Total"</formula>
    </cfRule>
  </conditionalFormatting>
  <conditionalFormatting sqref="C261:C263">
    <cfRule type="expression" dxfId="6608" priority="2551">
      <formula>#REF!="Total"</formula>
    </cfRule>
  </conditionalFormatting>
  <conditionalFormatting sqref="C269:C270">
    <cfRule type="expression" dxfId="6607" priority="2552">
      <formula>#REF!="Total"</formula>
    </cfRule>
  </conditionalFormatting>
  <conditionalFormatting sqref="C262">
    <cfRule type="expression" dxfId="6606" priority="2553">
      <formula>#REF!="Total"</formula>
    </cfRule>
  </conditionalFormatting>
  <conditionalFormatting sqref="C266:C270">
    <cfRule type="expression" dxfId="6605" priority="2554">
      <formula>#REF!="Total"</formula>
    </cfRule>
  </conditionalFormatting>
  <conditionalFormatting sqref="C267:C269">
    <cfRule type="expression" dxfId="6604" priority="2555">
      <formula>#REF!="Total"</formula>
    </cfRule>
  </conditionalFormatting>
  <conditionalFormatting sqref="C265">
    <cfRule type="expression" dxfId="6603" priority="2556">
      <formula>#REF!="Total"</formula>
    </cfRule>
  </conditionalFormatting>
  <conditionalFormatting sqref="C268">
    <cfRule type="expression" dxfId="6602" priority="2557">
      <formula>#REF!="Total"</formula>
    </cfRule>
  </conditionalFormatting>
  <conditionalFormatting sqref="C267:C270">
    <cfRule type="expression" dxfId="6601" priority="2558">
      <formula>#REF!="Total"</formula>
    </cfRule>
  </conditionalFormatting>
  <conditionalFormatting sqref="C268:C270">
    <cfRule type="expression" dxfId="6600" priority="2559">
      <formula>#REF!="Total"</formula>
    </cfRule>
  </conditionalFormatting>
  <conditionalFormatting sqref="C266:C270">
    <cfRule type="expression" dxfId="6599" priority="2560">
      <formula>#REF!="Total"</formula>
    </cfRule>
  </conditionalFormatting>
  <conditionalFormatting sqref="C268:C270">
    <cfRule type="expression" dxfId="6598" priority="2561" stopIfTrue="1">
      <formula>#REF!="Total"</formula>
    </cfRule>
  </conditionalFormatting>
  <conditionalFormatting sqref="C269">
    <cfRule type="expression" dxfId="6597" priority="2562">
      <formula>#REF!="Total"</formula>
    </cfRule>
  </conditionalFormatting>
  <conditionalFormatting sqref="C264:C265">
    <cfRule type="expression" dxfId="6596" priority="2563">
      <formula>#REF!="Total"</formula>
    </cfRule>
  </conditionalFormatting>
  <conditionalFormatting sqref="C260">
    <cfRule type="expression" dxfId="6595" priority="2564">
      <formula>#REF!="Total"</formula>
    </cfRule>
  </conditionalFormatting>
  <conditionalFormatting sqref="C270">
    <cfRule type="expression" dxfId="6594" priority="2565" stopIfTrue="1">
      <formula>#REF!="Total"</formula>
    </cfRule>
  </conditionalFormatting>
  <conditionalFormatting sqref="C258:C262">
    <cfRule type="expression" dxfId="6593" priority="2621">
      <formula>#REF!="Total"</formula>
    </cfRule>
  </conditionalFormatting>
  <conditionalFormatting sqref="C266:C270">
    <cfRule type="expression" dxfId="6592" priority="2622">
      <formula>#REF!="Total"</formula>
    </cfRule>
  </conditionalFormatting>
  <conditionalFormatting sqref="C255:C256 C261 C266">
    <cfRule type="expression" dxfId="6591" priority="2623">
      <formula>#REF!="Total"</formula>
    </cfRule>
  </conditionalFormatting>
  <conditionalFormatting sqref="C256:C257 C261:C262 C266:C267">
    <cfRule type="expression" dxfId="6590" priority="2624">
      <formula>#REF!="Total"</formula>
    </cfRule>
  </conditionalFormatting>
  <conditionalFormatting sqref="C256:C258 C262:C263 C266:C268">
    <cfRule type="expression" dxfId="6589" priority="2625">
      <formula>#REF!="Total"</formula>
    </cfRule>
  </conditionalFormatting>
  <conditionalFormatting sqref="C261:C270">
    <cfRule type="expression" dxfId="6588" priority="2626">
      <formula>$A256="Total"</formula>
    </cfRule>
  </conditionalFormatting>
  <conditionalFormatting sqref="C256:C260 C265:C270">
    <cfRule type="expression" dxfId="6587" priority="2627">
      <formula>#REF!="Total"</formula>
    </cfRule>
  </conditionalFormatting>
  <conditionalFormatting sqref="C256:C260 C267:C270">
    <cfRule type="expression" dxfId="6586" priority="2628">
      <formula>#REF!="Total"</formula>
    </cfRule>
  </conditionalFormatting>
  <conditionalFormatting sqref="C256 C258:C266">
    <cfRule type="expression" dxfId="6585" priority="2629">
      <formula>#REF!="Total"</formula>
    </cfRule>
  </conditionalFormatting>
  <conditionalFormatting sqref="C256:C261 C268:C270">
    <cfRule type="expression" dxfId="6584" priority="2630">
      <formula>#REF!="Total"</formula>
    </cfRule>
  </conditionalFormatting>
  <conditionalFormatting sqref="C257:C264">
    <cfRule type="expression" dxfId="6583" priority="2632">
      <formula>#REF!="Total"</formula>
    </cfRule>
  </conditionalFormatting>
  <conditionalFormatting sqref="C269">
    <cfRule type="expression" dxfId="6582" priority="2633">
      <formula>#REF!="Total"</formula>
    </cfRule>
  </conditionalFormatting>
  <conditionalFormatting sqref="C264 C266:C269">
    <cfRule type="expression" dxfId="6581" priority="2634">
      <formula>#REF!="Total"</formula>
    </cfRule>
  </conditionalFormatting>
  <conditionalFormatting sqref="C268">
    <cfRule type="expression" dxfId="6580" priority="2635">
      <formula>#REF!="Total"</formula>
    </cfRule>
  </conditionalFormatting>
  <conditionalFormatting sqref="C260:C265">
    <cfRule type="expression" dxfId="6579" priority="2636">
      <formula>#REF!="Total"</formula>
    </cfRule>
  </conditionalFormatting>
  <conditionalFormatting sqref="C262:C265">
    <cfRule type="expression" dxfId="6578" priority="2637">
      <formula>#REF!="Total"</formula>
    </cfRule>
  </conditionalFormatting>
  <conditionalFormatting sqref="C261 C263:C266">
    <cfRule type="expression" dxfId="6577" priority="2638">
      <formula>#REF!="Total"</formula>
    </cfRule>
  </conditionalFormatting>
  <conditionalFormatting sqref="C263 C265:C268">
    <cfRule type="expression" dxfId="6576" priority="2639">
      <formula>#REF!="Total"</formula>
    </cfRule>
  </conditionalFormatting>
  <conditionalFormatting sqref="C262 C264:C267">
    <cfRule type="expression" dxfId="6575" priority="2640">
      <formula>#REF!="Total"</formula>
    </cfRule>
  </conditionalFormatting>
  <conditionalFormatting sqref="C266">
    <cfRule type="expression" dxfId="6574" priority="2641">
      <formula>#REF!="Total"</formula>
    </cfRule>
  </conditionalFormatting>
  <conditionalFormatting sqref="C267">
    <cfRule type="expression" dxfId="6573" priority="2642">
      <formula>#REF!="Total"</formula>
    </cfRule>
  </conditionalFormatting>
  <conditionalFormatting sqref="C261:C265">
    <cfRule type="expression" dxfId="6572" priority="2643">
      <formula>#REF!="Total"</formula>
    </cfRule>
  </conditionalFormatting>
  <conditionalFormatting sqref="C257 C259:C267">
    <cfRule type="expression" dxfId="6571" priority="2644">
      <formula>#REF!="Total"</formula>
    </cfRule>
  </conditionalFormatting>
  <conditionalFormatting sqref="C265">
    <cfRule type="expression" dxfId="6570" priority="2645">
      <formula>#REF!="Total"</formula>
    </cfRule>
  </conditionalFormatting>
  <conditionalFormatting sqref="C255 C260 C265">
    <cfRule type="expression" dxfId="6569" priority="2646" stopIfTrue="1">
      <formula>#REF!="Total"</formula>
    </cfRule>
  </conditionalFormatting>
  <conditionalFormatting sqref="C255:C257 C261:C265">
    <cfRule type="expression" dxfId="6568" priority="2647">
      <formula>#REF!="Total"</formula>
    </cfRule>
  </conditionalFormatting>
  <conditionalFormatting sqref="C255">
    <cfRule type="expression" dxfId="6567" priority="2648">
      <formula>$A259="Total"</formula>
    </cfRule>
  </conditionalFormatting>
  <conditionalFormatting sqref="C255:C257 C261:C265">
    <cfRule type="expression" dxfId="6566" priority="2650" stopIfTrue="1">
      <formula>#REF!="Total"</formula>
    </cfRule>
  </conditionalFormatting>
  <conditionalFormatting sqref="C255">
    <cfRule type="expression" dxfId="6565" priority="2651" stopIfTrue="1">
      <formula>$C267="Total"</formula>
    </cfRule>
  </conditionalFormatting>
  <conditionalFormatting sqref="C262:C265 C268:C269">
    <cfRule type="expression" dxfId="6564" priority="2652">
      <formula>#REF!="Total"</formula>
    </cfRule>
  </conditionalFormatting>
  <conditionalFormatting sqref="C261:C264">
    <cfRule type="expression" dxfId="6563" priority="2653">
      <formula>$A257="Total"</formula>
    </cfRule>
  </conditionalFormatting>
  <conditionalFormatting sqref="C258:C260">
    <cfRule type="expression" dxfId="6562" priority="2654">
      <formula>$A261="Total"</formula>
    </cfRule>
  </conditionalFormatting>
  <conditionalFormatting sqref="C258:C260">
    <cfRule type="expression" dxfId="6561" priority="2656" stopIfTrue="1">
      <formula>$C261="Total"</formula>
    </cfRule>
  </conditionalFormatting>
  <conditionalFormatting sqref="C255">
    <cfRule type="expression" dxfId="6560" priority="2657">
      <formula>$A266="Total"</formula>
    </cfRule>
  </conditionalFormatting>
  <conditionalFormatting sqref="C255 C257:C260">
    <cfRule type="expression" dxfId="6559" priority="2658">
      <formula>#REF!="Total"</formula>
    </cfRule>
  </conditionalFormatting>
  <conditionalFormatting sqref="C255 C260">
    <cfRule type="expression" dxfId="6558" priority="2659">
      <formula>#REF!="Total"</formula>
    </cfRule>
  </conditionalFormatting>
  <conditionalFormatting sqref="C256:C259">
    <cfRule type="expression" dxfId="6557" priority="2660">
      <formula>#REF!="Total"</formula>
    </cfRule>
  </conditionalFormatting>
  <conditionalFormatting sqref="C260">
    <cfRule type="expression" dxfId="6556" priority="2661">
      <formula>$A266="Total"</formula>
    </cfRule>
  </conditionalFormatting>
  <conditionalFormatting sqref="C256:C258">
    <cfRule type="expression" dxfId="6555" priority="2662">
      <formula>#REF!="Total"</formula>
    </cfRule>
  </conditionalFormatting>
  <conditionalFormatting sqref="C261">
    <cfRule type="expression" dxfId="6554" priority="2663" stopIfTrue="1">
      <formula>#REF!="Total"</formula>
    </cfRule>
  </conditionalFormatting>
  <conditionalFormatting sqref="C261:C265">
    <cfRule type="expression" dxfId="6553" priority="2664">
      <formula>#REF!="Total"</formula>
    </cfRule>
  </conditionalFormatting>
  <conditionalFormatting sqref="C266:C270">
    <cfRule type="expression" dxfId="6552" priority="2665">
      <formula>#REF!="Total"</formula>
    </cfRule>
  </conditionalFormatting>
  <conditionalFormatting sqref="C256:C258">
    <cfRule type="expression" dxfId="6551" priority="2666">
      <formula>#REF!="Total"</formula>
    </cfRule>
  </conditionalFormatting>
  <conditionalFormatting sqref="C259:C260">
    <cfRule type="expression" dxfId="6550" priority="2667">
      <formula>#REF!="Total"</formula>
    </cfRule>
  </conditionalFormatting>
  <conditionalFormatting sqref="C261:C265">
    <cfRule type="expression" dxfId="6549" priority="2668">
      <formula>#REF!="Total"</formula>
    </cfRule>
  </conditionalFormatting>
  <conditionalFormatting sqref="C263:C265">
    <cfRule type="expression" dxfId="6548" priority="2669">
      <formula>#REF!="Total"</formula>
    </cfRule>
  </conditionalFormatting>
  <conditionalFormatting sqref="C266">
    <cfRule type="expression" dxfId="6547" priority="2670" stopIfTrue="1">
      <formula>#REF!="Total"</formula>
    </cfRule>
  </conditionalFormatting>
  <conditionalFormatting sqref="C256:C260">
    <cfRule type="expression" dxfId="6546" priority="2671" stopIfTrue="1">
      <formula>#REF!="Total"</formula>
    </cfRule>
  </conditionalFormatting>
  <conditionalFormatting sqref="C262:C265">
    <cfRule type="expression" dxfId="6545" priority="2672" stopIfTrue="1">
      <formula>#REF!="Total"</formula>
    </cfRule>
  </conditionalFormatting>
  <conditionalFormatting sqref="C261:C263">
    <cfRule type="expression" dxfId="6544" priority="2673">
      <formula>#REF!="Total"</formula>
    </cfRule>
  </conditionalFormatting>
  <conditionalFormatting sqref="C262:C264">
    <cfRule type="expression" dxfId="6543" priority="2674" stopIfTrue="1">
      <formula>#REF!="Total"</formula>
    </cfRule>
  </conditionalFormatting>
  <conditionalFormatting sqref="C265:C269">
    <cfRule type="expression" dxfId="6542" priority="4139">
      <formula>$A248="Total"</formula>
    </cfRule>
  </conditionalFormatting>
  <conditionalFormatting sqref="C339">
    <cfRule type="expression" dxfId="6541" priority="1941">
      <formula>#REF!="Total"</formula>
    </cfRule>
  </conditionalFormatting>
  <conditionalFormatting sqref="C335:C338">
    <cfRule type="expression" dxfId="6540" priority="1942">
      <formula>#REF!="Total"</formula>
    </cfRule>
  </conditionalFormatting>
  <conditionalFormatting sqref="C338">
    <cfRule type="expression" dxfId="6539" priority="1943">
      <formula>#REF!="Total"</formula>
    </cfRule>
  </conditionalFormatting>
  <conditionalFormatting sqref="C339:C342">
    <cfRule type="expression" dxfId="6538" priority="1944">
      <formula>#REF!="Total"</formula>
    </cfRule>
  </conditionalFormatting>
  <conditionalFormatting sqref="C344:C348">
    <cfRule type="expression" dxfId="6537" priority="1945">
      <formula>#REF!="Total"</formula>
    </cfRule>
  </conditionalFormatting>
  <conditionalFormatting sqref="C334:C336">
    <cfRule type="expression" dxfId="6536" priority="1946">
      <formula>#REF!="Total"</formula>
    </cfRule>
  </conditionalFormatting>
  <conditionalFormatting sqref="C339:C343">
    <cfRule type="expression" dxfId="6535" priority="1947">
      <formula>#REF!="Total"</formula>
    </cfRule>
  </conditionalFormatting>
  <conditionalFormatting sqref="C341:C343">
    <cfRule type="expression" dxfId="6534" priority="1948">
      <formula>#REF!="Total"</formula>
    </cfRule>
  </conditionalFormatting>
  <conditionalFormatting sqref="C333:C348">
    <cfRule type="expression" dxfId="6533" priority="1918">
      <formula>#REF!="Total"</formula>
    </cfRule>
  </conditionalFormatting>
  <conditionalFormatting sqref="C333:C348">
    <cfRule type="expression" dxfId="6532" priority="1917">
      <formula>#REF!="Total"</formula>
    </cfRule>
  </conditionalFormatting>
  <conditionalFormatting sqref="C333:C348">
    <cfRule type="expression" dxfId="6531" priority="1916">
      <formula>#REF!="Total"</formula>
    </cfRule>
  </conditionalFormatting>
  <conditionalFormatting sqref="C333:C348">
    <cfRule type="expression" dxfId="6530" priority="1915">
      <formula>#REF!="Total"</formula>
    </cfRule>
  </conditionalFormatting>
  <conditionalFormatting sqref="C333:C343 C345:C348">
    <cfRule type="expression" dxfId="6529" priority="1914">
      <formula>$A332="Total"</formula>
    </cfRule>
  </conditionalFormatting>
  <conditionalFormatting sqref="C333:C334 C336:C338 C341:C348">
    <cfRule type="expression" dxfId="6528" priority="1913">
      <formula>$A331="Total"</formula>
    </cfRule>
  </conditionalFormatting>
  <conditionalFormatting sqref="C333:C348">
    <cfRule type="expression" dxfId="6527" priority="1912">
      <formula>#REF!="Total"</formula>
    </cfRule>
  </conditionalFormatting>
  <conditionalFormatting sqref="C336:C338 C342:C343 C347:C348">
    <cfRule type="expression" dxfId="6526" priority="1911">
      <formula>$A333="Total"</formula>
    </cfRule>
  </conditionalFormatting>
  <conditionalFormatting sqref="C333:C348">
    <cfRule type="expression" dxfId="6525" priority="1910">
      <formula>#REF!="Total"</formula>
    </cfRule>
  </conditionalFormatting>
  <conditionalFormatting sqref="C333:C348">
    <cfRule type="expression" dxfId="6524" priority="1909">
      <formula>$A333="Total"</formula>
    </cfRule>
  </conditionalFormatting>
  <conditionalFormatting sqref="C333:C348">
    <cfRule type="expression" dxfId="6523" priority="1908">
      <formula>#REF!="Total"</formula>
    </cfRule>
  </conditionalFormatting>
  <conditionalFormatting sqref="C340:C343">
    <cfRule type="expression" dxfId="6522" priority="1907">
      <formula>$A334="Total"</formula>
    </cfRule>
  </conditionalFormatting>
  <conditionalFormatting sqref="C333:C348">
    <cfRule type="expression" dxfId="6521" priority="1906">
      <formula>#REF!="Total"</formula>
    </cfRule>
  </conditionalFormatting>
  <conditionalFormatting sqref="C333:C348">
    <cfRule type="expression" dxfId="6520" priority="1905">
      <formula>#REF!="Total"</formula>
    </cfRule>
  </conditionalFormatting>
  <conditionalFormatting sqref="C346:C348">
    <cfRule type="expression" dxfId="6519" priority="1904">
      <formula>$A339="Total"</formula>
    </cfRule>
  </conditionalFormatting>
  <conditionalFormatting sqref="C344">
    <cfRule type="expression" dxfId="6518" priority="1903">
      <formula>$A332="Total"</formula>
    </cfRule>
  </conditionalFormatting>
  <conditionalFormatting sqref="C333:C348">
    <cfRule type="expression" dxfId="6517" priority="1902">
      <formula>#REF!="Total"</formula>
    </cfRule>
  </conditionalFormatting>
  <conditionalFormatting sqref="C344:C348">
    <cfRule type="expression" dxfId="6516" priority="1901">
      <formula>$A336="Total"</formula>
    </cfRule>
  </conditionalFormatting>
  <conditionalFormatting sqref="C333:C348">
    <cfRule type="expression" dxfId="6515" priority="1900">
      <formula>#REF!="Total"</formula>
    </cfRule>
  </conditionalFormatting>
  <conditionalFormatting sqref="C344:C348">
    <cfRule type="expression" dxfId="6514" priority="1899">
      <formula>$A333="Total"</formula>
    </cfRule>
  </conditionalFormatting>
  <conditionalFormatting sqref="C333:C348">
    <cfRule type="expression" dxfId="6513" priority="1898">
      <formula>#REF!="Total"</formula>
    </cfRule>
  </conditionalFormatting>
  <conditionalFormatting sqref="C333:C348">
    <cfRule type="expression" dxfId="6512" priority="1897">
      <formula>#REF!="Total"</formula>
    </cfRule>
  </conditionalFormatting>
  <conditionalFormatting sqref="C333:C348">
    <cfRule type="expression" dxfId="6511" priority="1896">
      <formula>#REF!="Total"</formula>
    </cfRule>
  </conditionalFormatting>
  <conditionalFormatting sqref="C333:C348">
    <cfRule type="expression" dxfId="6510" priority="1895">
      <formula>#REF!="Total"</formula>
    </cfRule>
  </conditionalFormatting>
  <conditionalFormatting sqref="C333:C348">
    <cfRule type="expression" dxfId="6509" priority="1894">
      <formula>#REF!="Total"</formula>
    </cfRule>
  </conditionalFormatting>
  <conditionalFormatting sqref="C333:C348">
    <cfRule type="expression" dxfId="6508" priority="1893">
      <formula>#REF!="Total"</formula>
    </cfRule>
  </conditionalFormatting>
  <conditionalFormatting sqref="C333:C348">
    <cfRule type="expression" dxfId="6507" priority="1892">
      <formula>#REF!="Total"</formula>
    </cfRule>
  </conditionalFormatting>
  <conditionalFormatting sqref="C343:C348">
    <cfRule type="expression" dxfId="6506" priority="1891">
      <formula>$A327="Total"</formula>
    </cfRule>
  </conditionalFormatting>
  <conditionalFormatting sqref="C333:C348">
    <cfRule type="expression" dxfId="6505" priority="1890">
      <formula>#REF!="Total"</formula>
    </cfRule>
  </conditionalFormatting>
  <conditionalFormatting sqref="C333:C348">
    <cfRule type="expression" dxfId="6504" priority="1889">
      <formula>#REF!="Total"</formula>
    </cfRule>
  </conditionalFormatting>
  <conditionalFormatting sqref="C333:C348">
    <cfRule type="expression" dxfId="6503" priority="1888">
      <formula>#REF!="Total"</formula>
    </cfRule>
  </conditionalFormatting>
  <conditionalFormatting sqref="C333:C348">
    <cfRule type="expression" dxfId="6502" priority="1887">
      <formula>#REF!="Total"</formula>
    </cfRule>
  </conditionalFormatting>
  <conditionalFormatting sqref="C333:C348">
    <cfRule type="expression" dxfId="6501" priority="1886">
      <formula>#REF!="Total"</formula>
    </cfRule>
  </conditionalFormatting>
  <conditionalFormatting sqref="C333:C348">
    <cfRule type="expression" dxfId="6500" priority="1885">
      <formula>#REF!="Total"</formula>
    </cfRule>
  </conditionalFormatting>
  <conditionalFormatting sqref="C333:C348">
    <cfRule type="expression" dxfId="6499" priority="1884">
      <formula>#REF!="Total"</formula>
    </cfRule>
  </conditionalFormatting>
  <conditionalFormatting sqref="C333:C348">
    <cfRule type="expression" dxfId="6498" priority="1883">
      <formula>#REF!="Total"</formula>
    </cfRule>
  </conditionalFormatting>
  <conditionalFormatting sqref="C344:C348">
    <cfRule type="expression" dxfId="6497" priority="1882">
      <formula>$A331="Total"</formula>
    </cfRule>
  </conditionalFormatting>
  <conditionalFormatting sqref="C334:C343">
    <cfRule type="expression" dxfId="6496" priority="1881">
      <formula>#REF!="Total"</formula>
    </cfRule>
  </conditionalFormatting>
  <conditionalFormatting sqref="C333 C343:C348">
    <cfRule type="expression" dxfId="6495" priority="1880">
      <formula>#REF!="Total"</formula>
    </cfRule>
  </conditionalFormatting>
  <conditionalFormatting sqref="C342:C348">
    <cfRule type="expression" dxfId="6494" priority="1879">
      <formula>$A327="Total"</formula>
    </cfRule>
  </conditionalFormatting>
  <conditionalFormatting sqref="C344">
    <cfRule type="expression" dxfId="6493" priority="1878">
      <formula>#REF!="Total"</formula>
    </cfRule>
  </conditionalFormatting>
  <conditionalFormatting sqref="C339:C340">
    <cfRule type="expression" dxfId="6492" priority="1877">
      <formula>$A347="Total"</formula>
    </cfRule>
  </conditionalFormatting>
  <conditionalFormatting sqref="C333 C340:C348">
    <cfRule type="expression" dxfId="6491" priority="1876">
      <formula>#REF!="Total"</formula>
    </cfRule>
  </conditionalFormatting>
  <conditionalFormatting sqref="C333 C341:C348">
    <cfRule type="expression" dxfId="6490" priority="1875">
      <formula>#REF!="Total"</formula>
    </cfRule>
  </conditionalFormatting>
  <conditionalFormatting sqref="C341:C343">
    <cfRule type="expression" dxfId="6489" priority="1863">
      <formula>#REF!="Total"</formula>
    </cfRule>
  </conditionalFormatting>
  <conditionalFormatting sqref="C342:C343">
    <cfRule type="expression" dxfId="6488" priority="1862">
      <formula>#REF!="Total"</formula>
    </cfRule>
  </conditionalFormatting>
  <conditionalFormatting sqref="C343">
    <cfRule type="expression" dxfId="6487" priority="1861">
      <formula>#REF!="Total"</formula>
    </cfRule>
  </conditionalFormatting>
  <conditionalFormatting sqref="C347:C348">
    <cfRule type="expression" dxfId="6486" priority="1860">
      <formula>#REF!="Total"</formula>
    </cfRule>
  </conditionalFormatting>
  <conditionalFormatting sqref="C344">
    <cfRule type="expression" dxfId="6485" priority="1859">
      <formula>#REF!="Total"</formula>
    </cfRule>
  </conditionalFormatting>
  <conditionalFormatting sqref="C345">
    <cfRule type="expression" dxfId="6484" priority="1858">
      <formula>#REF!="Total"</formula>
    </cfRule>
  </conditionalFormatting>
  <conditionalFormatting sqref="C346">
    <cfRule type="expression" dxfId="6483" priority="1857">
      <formula>#REF!="Total"</formula>
    </cfRule>
  </conditionalFormatting>
  <conditionalFormatting sqref="C346:C348">
    <cfRule type="expression" dxfId="6482" priority="1856">
      <formula>#REF!="Total"</formula>
    </cfRule>
  </conditionalFormatting>
  <conditionalFormatting sqref="C341:C343">
    <cfRule type="expression" dxfId="6481" priority="1855">
      <formula>#REF!="Total"</formula>
    </cfRule>
  </conditionalFormatting>
  <conditionalFormatting sqref="C334:C338">
    <cfRule type="expression" dxfId="6480" priority="1854">
      <formula>#REF!="Total"</formula>
    </cfRule>
  </conditionalFormatting>
  <conditionalFormatting sqref="C337">
    <cfRule type="expression" dxfId="6479" priority="1853">
      <formula>#REF!="Total"</formula>
    </cfRule>
  </conditionalFormatting>
  <conditionalFormatting sqref="C339:C341">
    <cfRule type="expression" dxfId="6478" priority="1852">
      <formula>#REF!="Total"</formula>
    </cfRule>
  </conditionalFormatting>
  <conditionalFormatting sqref="C348">
    <cfRule type="expression" dxfId="6477" priority="1851">
      <formula>#REF!="Total"</formula>
    </cfRule>
  </conditionalFormatting>
  <conditionalFormatting sqref="C348">
    <cfRule type="expression" dxfId="6476" priority="1850">
      <formula>#REF!="Total"</formula>
    </cfRule>
  </conditionalFormatting>
  <conditionalFormatting sqref="C345:C346">
    <cfRule type="expression" dxfId="6475" priority="1849">
      <formula>#REF!="Total"</formula>
    </cfRule>
  </conditionalFormatting>
  <conditionalFormatting sqref="C342:C343">
    <cfRule type="expression" dxfId="6474" priority="1848">
      <formula>#REF!="Total"</formula>
    </cfRule>
  </conditionalFormatting>
  <conditionalFormatting sqref="C345:C347">
    <cfRule type="expression" dxfId="6473" priority="1847">
      <formula>#REF!="Total"</formula>
    </cfRule>
  </conditionalFormatting>
  <conditionalFormatting sqref="C344">
    <cfRule type="expression" dxfId="6472" priority="1846">
      <formula>#REF!="Total"</formula>
    </cfRule>
  </conditionalFormatting>
  <conditionalFormatting sqref="C347:C348">
    <cfRule type="expression" dxfId="6471" priority="1845">
      <formula>#REF!="Total"</formula>
    </cfRule>
  </conditionalFormatting>
  <conditionalFormatting sqref="C346:C348">
    <cfRule type="expression" dxfId="6470" priority="1864">
      <formula>#REF!="Total"</formula>
    </cfRule>
  </conditionalFormatting>
  <conditionalFormatting sqref="C345:C348">
    <cfRule type="expression" dxfId="6469" priority="1865">
      <formula>#REF!="Total"</formula>
    </cfRule>
  </conditionalFormatting>
  <conditionalFormatting sqref="C347:C348">
    <cfRule type="expression" dxfId="6468" priority="1866">
      <formula>#REF!="Total"</formula>
    </cfRule>
  </conditionalFormatting>
  <conditionalFormatting sqref="C348">
    <cfRule type="expression" dxfId="6467" priority="1867">
      <formula>#REF!="Total"</formula>
    </cfRule>
  </conditionalFormatting>
  <conditionalFormatting sqref="C347:C348">
    <cfRule type="expression" dxfId="6466" priority="1868">
      <formula>#REF!="Total"</formula>
    </cfRule>
  </conditionalFormatting>
  <conditionalFormatting sqref="C344:C348">
    <cfRule type="expression" dxfId="6465" priority="1869">
      <formula>#REF!="Total"</formula>
    </cfRule>
  </conditionalFormatting>
  <conditionalFormatting sqref="C345:C347">
    <cfRule type="expression" dxfId="6464" priority="1870">
      <formula>#REF!="Total"</formula>
    </cfRule>
  </conditionalFormatting>
  <conditionalFormatting sqref="C345:C348">
    <cfRule type="expression" dxfId="6463" priority="1871">
      <formula>#REF!="Total"</formula>
    </cfRule>
  </conditionalFormatting>
  <conditionalFormatting sqref="C346:C348">
    <cfRule type="expression" dxfId="6462" priority="1872">
      <formula>#REF!="Total"</formula>
    </cfRule>
  </conditionalFormatting>
  <conditionalFormatting sqref="C344:C348">
    <cfRule type="expression" dxfId="6461" priority="1873">
      <formula>#REF!="Total"</formula>
    </cfRule>
  </conditionalFormatting>
  <conditionalFormatting sqref="C338">
    <cfRule type="expression" dxfId="6460" priority="1874">
      <formula>#REF!="Total"</formula>
    </cfRule>
  </conditionalFormatting>
  <conditionalFormatting sqref="C340">
    <cfRule type="expression" dxfId="6459" priority="1919">
      <formula>#REF!="Total"</formula>
    </cfRule>
  </conditionalFormatting>
  <conditionalFormatting sqref="C333:C334 C339 C344">
    <cfRule type="expression" dxfId="6458" priority="1920">
      <formula>#REF!="Total"</formula>
    </cfRule>
  </conditionalFormatting>
  <conditionalFormatting sqref="C334:C335 C339:C340 C344:C345">
    <cfRule type="expression" dxfId="6457" priority="1921">
      <formula>#REF!="Total"</formula>
    </cfRule>
  </conditionalFormatting>
  <conditionalFormatting sqref="C334:C336 C340:C341 C344:C346">
    <cfRule type="expression" dxfId="6456" priority="1922">
      <formula>#REF!="Total"</formula>
    </cfRule>
  </conditionalFormatting>
  <conditionalFormatting sqref="C334:C337 C344:C348">
    <cfRule type="expression" dxfId="6455" priority="1923">
      <formula>$A329="Total"</formula>
    </cfRule>
  </conditionalFormatting>
  <conditionalFormatting sqref="C334:C339 C346:C348">
    <cfRule type="expression" dxfId="6454" priority="1924">
      <formula>#REF!="Total"</formula>
    </cfRule>
  </conditionalFormatting>
  <conditionalFormatting sqref="C344:C348">
    <cfRule type="expression" dxfId="6453" priority="1925">
      <formula>$A334="Total"</formula>
    </cfRule>
  </conditionalFormatting>
  <conditionalFormatting sqref="C335:C342">
    <cfRule type="expression" dxfId="6452" priority="1926">
      <formula>#REF!="Total"</formula>
    </cfRule>
  </conditionalFormatting>
  <conditionalFormatting sqref="C347">
    <cfRule type="expression" dxfId="6451" priority="1927">
      <formula>#REF!="Total"</formula>
    </cfRule>
  </conditionalFormatting>
  <conditionalFormatting sqref="C346">
    <cfRule type="expression" dxfId="6450" priority="1928">
      <formula>#REF!="Total"</formula>
    </cfRule>
  </conditionalFormatting>
  <conditionalFormatting sqref="C338:C343">
    <cfRule type="expression" dxfId="6449" priority="1929">
      <formula>#REF!="Total"</formula>
    </cfRule>
  </conditionalFormatting>
  <conditionalFormatting sqref="C345">
    <cfRule type="expression" dxfId="6448" priority="1930">
      <formula>#REF!="Total"</formula>
    </cfRule>
  </conditionalFormatting>
  <conditionalFormatting sqref="C335 C337:C345">
    <cfRule type="expression" dxfId="6447" priority="1931">
      <formula>#REF!="Total"</formula>
    </cfRule>
  </conditionalFormatting>
  <conditionalFormatting sqref="C333">
    <cfRule type="expression" dxfId="6446" priority="1932">
      <formula>$A337="Total"</formula>
    </cfRule>
  </conditionalFormatting>
  <conditionalFormatting sqref="C343:C348">
    <cfRule type="expression" dxfId="6445" priority="1933">
      <formula>$A334="Total"</formula>
    </cfRule>
  </conditionalFormatting>
  <conditionalFormatting sqref="C341:C348">
    <cfRule type="expression" dxfId="6444" priority="1934">
      <formula>$A327="Total"</formula>
    </cfRule>
  </conditionalFormatting>
  <conditionalFormatting sqref="C333">
    <cfRule type="expression" dxfId="6443" priority="1935">
      <formula>$A344="Total"</formula>
    </cfRule>
  </conditionalFormatting>
  <conditionalFormatting sqref="C333">
    <cfRule type="expression" dxfId="6442" priority="1936">
      <formula>#REF!="Total"</formula>
    </cfRule>
  </conditionalFormatting>
  <conditionalFormatting sqref="C333">
    <cfRule type="expression" dxfId="6441" priority="1937">
      <formula>#REF!="Total"</formula>
    </cfRule>
  </conditionalFormatting>
  <conditionalFormatting sqref="C334:C337">
    <cfRule type="expression" dxfId="6440" priority="1938">
      <formula>#REF!="Total"</formula>
    </cfRule>
  </conditionalFormatting>
  <conditionalFormatting sqref="C338">
    <cfRule type="expression" dxfId="6439" priority="1939">
      <formula>$A344="Total"</formula>
    </cfRule>
  </conditionalFormatting>
  <conditionalFormatting sqref="C343">
    <cfRule type="expression" dxfId="6438" priority="1940">
      <formula>#REF!="Total"</formula>
    </cfRule>
  </conditionalFormatting>
  <conditionalFormatting sqref="C349:C363">
    <cfRule type="expression" dxfId="6437" priority="1829">
      <formula>$A349="Total"</formula>
    </cfRule>
  </conditionalFormatting>
  <conditionalFormatting sqref="C362:C363">
    <cfRule type="expression" dxfId="6436" priority="1828">
      <formula>$A346="Total"</formula>
    </cfRule>
  </conditionalFormatting>
  <conditionalFormatting sqref="C361:C363">
    <cfRule type="expression" dxfId="6435" priority="1827">
      <formula>$A346="Total"</formula>
    </cfRule>
  </conditionalFormatting>
  <conditionalFormatting sqref="C355">
    <cfRule type="expression" dxfId="6434" priority="1826">
      <formula>$A363="Total"</formula>
    </cfRule>
  </conditionalFormatting>
  <conditionalFormatting sqref="C355">
    <cfRule type="expression" dxfId="6433" priority="1830">
      <formula>#REF!="Total"</formula>
    </cfRule>
  </conditionalFormatting>
  <conditionalFormatting sqref="C351:C353">
    <cfRule type="expression" dxfId="6432" priority="1831">
      <formula>$A346="Total"</formula>
    </cfRule>
  </conditionalFormatting>
  <conditionalFormatting sqref="C360:C363">
    <cfRule type="expression" dxfId="6431" priority="1832">
      <formula>$A346="Total"</formula>
    </cfRule>
  </conditionalFormatting>
  <conditionalFormatting sqref="C351:C354">
    <cfRule type="expression" dxfId="6430" priority="1833">
      <formula>#REF!="Total"</formula>
    </cfRule>
  </conditionalFormatting>
  <conditionalFormatting sqref="C354">
    <cfRule type="expression" dxfId="6429" priority="1834">
      <formula>#REF!="Total"</formula>
    </cfRule>
  </conditionalFormatting>
  <conditionalFormatting sqref="C355:C358">
    <cfRule type="expression" dxfId="6428" priority="1835">
      <formula>#REF!="Total"</formula>
    </cfRule>
  </conditionalFormatting>
  <conditionalFormatting sqref="C360:C363">
    <cfRule type="expression" dxfId="6427" priority="1836">
      <formula>#REF!="Total"</formula>
    </cfRule>
  </conditionalFormatting>
  <conditionalFormatting sqref="C350:C352">
    <cfRule type="expression" dxfId="6426" priority="1837">
      <formula>#REF!="Total"</formula>
    </cfRule>
  </conditionalFormatting>
  <conditionalFormatting sqref="C355:C359">
    <cfRule type="expression" dxfId="6425" priority="1838">
      <formula>#REF!="Total"</formula>
    </cfRule>
  </conditionalFormatting>
  <conditionalFormatting sqref="C357:C359">
    <cfRule type="expression" dxfId="6424" priority="1839">
      <formula>#REF!="Total"</formula>
    </cfRule>
  </conditionalFormatting>
  <conditionalFormatting sqref="C349:C363">
    <cfRule type="expression" dxfId="6423" priority="1804">
      <formula>#REF!="Total"</formula>
    </cfRule>
  </conditionalFormatting>
  <conditionalFormatting sqref="C349:C363">
    <cfRule type="expression" dxfId="6422" priority="1803">
      <formula>#REF!="Total"</formula>
    </cfRule>
  </conditionalFormatting>
  <conditionalFormatting sqref="C349:C363">
    <cfRule type="expression" dxfId="6421" priority="1802">
      <formula>#REF!="Total"</formula>
    </cfRule>
  </conditionalFormatting>
  <conditionalFormatting sqref="C349:C363">
    <cfRule type="expression" dxfId="6420" priority="1801">
      <formula>#REF!="Total"</formula>
    </cfRule>
  </conditionalFormatting>
  <conditionalFormatting sqref="C349:C359 C361:C363">
    <cfRule type="expression" dxfId="6419" priority="1800">
      <formula>$A348="Total"</formula>
    </cfRule>
  </conditionalFormatting>
  <conditionalFormatting sqref="C349:C350 C352:C354 C357:C363">
    <cfRule type="expression" dxfId="6418" priority="1799">
      <formula>$A347="Total"</formula>
    </cfRule>
  </conditionalFormatting>
  <conditionalFormatting sqref="C349:C363">
    <cfRule type="expression" dxfId="6417" priority="1798">
      <formula>#REF!="Total"</formula>
    </cfRule>
  </conditionalFormatting>
  <conditionalFormatting sqref="C352:C354 C358:C359 C363">
    <cfRule type="expression" dxfId="6416" priority="1797">
      <formula>$A349="Total"</formula>
    </cfRule>
  </conditionalFormatting>
  <conditionalFormatting sqref="C349:C363">
    <cfRule type="expression" dxfId="6415" priority="1796">
      <formula>#REF!="Total"</formula>
    </cfRule>
  </conditionalFormatting>
  <conditionalFormatting sqref="C349:C363">
    <cfRule type="expression" dxfId="6414" priority="1795">
      <formula>#REF!="Total"</formula>
    </cfRule>
  </conditionalFormatting>
  <conditionalFormatting sqref="C356:C359">
    <cfRule type="expression" dxfId="6413" priority="1794">
      <formula>$A350="Total"</formula>
    </cfRule>
  </conditionalFormatting>
  <conditionalFormatting sqref="C349:C363">
    <cfRule type="expression" dxfId="6412" priority="1793">
      <formula>#REF!="Total"</formula>
    </cfRule>
  </conditionalFormatting>
  <conditionalFormatting sqref="C349:C363">
    <cfRule type="expression" dxfId="6411" priority="1792">
      <formula>#REF!="Total"</formula>
    </cfRule>
  </conditionalFormatting>
  <conditionalFormatting sqref="C362:C363">
    <cfRule type="expression" dxfId="6410" priority="1791">
      <formula>$A355="Total"</formula>
    </cfRule>
  </conditionalFormatting>
  <conditionalFormatting sqref="C360">
    <cfRule type="expression" dxfId="6409" priority="1790">
      <formula>$A348="Total"</formula>
    </cfRule>
  </conditionalFormatting>
  <conditionalFormatting sqref="C349:C363">
    <cfRule type="expression" dxfId="6408" priority="1789">
      <formula>#REF!="Total"</formula>
    </cfRule>
  </conditionalFormatting>
  <conditionalFormatting sqref="C360:C363">
    <cfRule type="expression" dxfId="6407" priority="1788">
      <formula>$A352="Total"</formula>
    </cfRule>
  </conditionalFormatting>
  <conditionalFormatting sqref="C349:C363">
    <cfRule type="expression" dxfId="6406" priority="1787">
      <formula>#REF!="Total"</formula>
    </cfRule>
  </conditionalFormatting>
  <conditionalFormatting sqref="C360:C363">
    <cfRule type="expression" dxfId="6405" priority="1786">
      <formula>$A349="Total"</formula>
    </cfRule>
  </conditionalFormatting>
  <conditionalFormatting sqref="C349:C363">
    <cfRule type="expression" dxfId="6404" priority="1785">
      <formula>#REF!="Total"</formula>
    </cfRule>
  </conditionalFormatting>
  <conditionalFormatting sqref="C349:C363">
    <cfRule type="expression" dxfId="6403" priority="1784">
      <formula>#REF!="Total"</formula>
    </cfRule>
  </conditionalFormatting>
  <conditionalFormatting sqref="C349:C363">
    <cfRule type="expression" dxfId="6402" priority="1783">
      <formula>#REF!="Total"</formula>
    </cfRule>
  </conditionalFormatting>
  <conditionalFormatting sqref="C349:C363">
    <cfRule type="expression" dxfId="6401" priority="1782">
      <formula>#REF!="Total"</formula>
    </cfRule>
  </conditionalFormatting>
  <conditionalFormatting sqref="C349:C363">
    <cfRule type="expression" dxfId="6400" priority="1781">
      <formula>#REF!="Total"</formula>
    </cfRule>
  </conditionalFormatting>
  <conditionalFormatting sqref="C349:C363">
    <cfRule type="expression" dxfId="6399" priority="1780">
      <formula>#REF!="Total"</formula>
    </cfRule>
  </conditionalFormatting>
  <conditionalFormatting sqref="C349:C363">
    <cfRule type="expression" dxfId="6398" priority="1779">
      <formula>#REF!="Total"</formula>
    </cfRule>
  </conditionalFormatting>
  <conditionalFormatting sqref="C349:C363">
    <cfRule type="expression" dxfId="6397" priority="1778">
      <formula>#REF!="Total"</formula>
    </cfRule>
  </conditionalFormatting>
  <conditionalFormatting sqref="C349:C363">
    <cfRule type="expression" dxfId="6396" priority="1777">
      <formula>#REF!="Total"</formula>
    </cfRule>
  </conditionalFormatting>
  <conditionalFormatting sqref="C349:C363">
    <cfRule type="expression" dxfId="6395" priority="1776">
      <formula>#REF!="Total"</formula>
    </cfRule>
  </conditionalFormatting>
  <conditionalFormatting sqref="C349:C363">
    <cfRule type="expression" dxfId="6394" priority="1775">
      <formula>#REF!="Total"</formula>
    </cfRule>
  </conditionalFormatting>
  <conditionalFormatting sqref="C349:C363">
    <cfRule type="expression" dxfId="6393" priority="1774">
      <formula>#REF!="Total"</formula>
    </cfRule>
  </conditionalFormatting>
  <conditionalFormatting sqref="C349:C363">
    <cfRule type="expression" dxfId="6392" priority="1773">
      <formula>#REF!="Total"</formula>
    </cfRule>
  </conditionalFormatting>
  <conditionalFormatting sqref="C349:C363">
    <cfRule type="expression" dxfId="6391" priority="1772">
      <formula>#REF!="Total"</formula>
    </cfRule>
  </conditionalFormatting>
  <conditionalFormatting sqref="C349:C363">
    <cfRule type="expression" dxfId="6390" priority="1771">
      <formula>#REF!="Total"</formula>
    </cfRule>
  </conditionalFormatting>
  <conditionalFormatting sqref="C360:C363">
    <cfRule type="expression" dxfId="6389" priority="1770">
      <formula>$A347="Total"</formula>
    </cfRule>
  </conditionalFormatting>
  <conditionalFormatting sqref="C350:C359">
    <cfRule type="expression" dxfId="6388" priority="1769">
      <formula>#REF!="Total"</formula>
    </cfRule>
  </conditionalFormatting>
  <conditionalFormatting sqref="C349 C359:C363">
    <cfRule type="expression" dxfId="6387" priority="1768">
      <formula>#REF!="Total"</formula>
    </cfRule>
  </conditionalFormatting>
  <conditionalFormatting sqref="C360">
    <cfRule type="expression" dxfId="6386" priority="1767">
      <formula>#REF!="Total"</formula>
    </cfRule>
  </conditionalFormatting>
  <conditionalFormatting sqref="C349 C356:C363">
    <cfRule type="expression" dxfId="6385" priority="1766">
      <formula>#REF!="Total"</formula>
    </cfRule>
  </conditionalFormatting>
  <conditionalFormatting sqref="C349 C357:C363">
    <cfRule type="expression" dxfId="6384" priority="1765">
      <formula>#REF!="Total"</formula>
    </cfRule>
  </conditionalFormatting>
  <conditionalFormatting sqref="C357:C359">
    <cfRule type="expression" dxfId="6383" priority="1754">
      <formula>#REF!="Total"</formula>
    </cfRule>
  </conditionalFormatting>
  <conditionalFormatting sqref="C358:C359">
    <cfRule type="expression" dxfId="6382" priority="1753">
      <formula>#REF!="Total"</formula>
    </cfRule>
  </conditionalFormatting>
  <conditionalFormatting sqref="C359">
    <cfRule type="expression" dxfId="6381" priority="1752">
      <formula>#REF!="Total"</formula>
    </cfRule>
  </conditionalFormatting>
  <conditionalFormatting sqref="C363">
    <cfRule type="expression" dxfId="6380" priority="1751">
      <formula>#REF!="Total"</formula>
    </cfRule>
  </conditionalFormatting>
  <conditionalFormatting sqref="C360">
    <cfRule type="expression" dxfId="6379" priority="1750">
      <formula>#REF!="Total"</formula>
    </cfRule>
  </conditionalFormatting>
  <conditionalFormatting sqref="C361">
    <cfRule type="expression" dxfId="6378" priority="1749">
      <formula>#REF!="Total"</formula>
    </cfRule>
  </conditionalFormatting>
  <conditionalFormatting sqref="C362">
    <cfRule type="expression" dxfId="6377" priority="1748">
      <formula>#REF!="Total"</formula>
    </cfRule>
  </conditionalFormatting>
  <conditionalFormatting sqref="C362:C363">
    <cfRule type="expression" dxfId="6376" priority="1747">
      <formula>#REF!="Total"</formula>
    </cfRule>
  </conditionalFormatting>
  <conditionalFormatting sqref="C357:C359">
    <cfRule type="expression" dxfId="6375" priority="1746">
      <formula>#REF!="Total"</formula>
    </cfRule>
  </conditionalFormatting>
  <conditionalFormatting sqref="C350:C354">
    <cfRule type="expression" dxfId="6374" priority="1745">
      <formula>#REF!="Total"</formula>
    </cfRule>
  </conditionalFormatting>
  <conditionalFormatting sqref="C353">
    <cfRule type="expression" dxfId="6373" priority="1744">
      <formula>#REF!="Total"</formula>
    </cfRule>
  </conditionalFormatting>
  <conditionalFormatting sqref="C355:C357">
    <cfRule type="expression" dxfId="6372" priority="1743">
      <formula>#REF!="Total"</formula>
    </cfRule>
  </conditionalFormatting>
  <conditionalFormatting sqref="C361:C362">
    <cfRule type="expression" dxfId="6371" priority="1742">
      <formula>#REF!="Total"</formula>
    </cfRule>
  </conditionalFormatting>
  <conditionalFormatting sqref="C358:C359">
    <cfRule type="expression" dxfId="6370" priority="1741">
      <formula>#REF!="Total"</formula>
    </cfRule>
  </conditionalFormatting>
  <conditionalFormatting sqref="C361:C363">
    <cfRule type="expression" dxfId="6369" priority="1740">
      <formula>#REF!="Total"</formula>
    </cfRule>
  </conditionalFormatting>
  <conditionalFormatting sqref="C360">
    <cfRule type="expression" dxfId="6368" priority="1739">
      <formula>#REF!="Total"</formula>
    </cfRule>
  </conditionalFormatting>
  <conditionalFormatting sqref="C363">
    <cfRule type="expression" dxfId="6367" priority="1738">
      <formula>#REF!="Total"</formula>
    </cfRule>
  </conditionalFormatting>
  <conditionalFormatting sqref="C362:C363">
    <cfRule type="expression" dxfId="6366" priority="1755">
      <formula>#REF!="Total"</formula>
    </cfRule>
  </conditionalFormatting>
  <conditionalFormatting sqref="C361:C363">
    <cfRule type="expression" dxfId="6365" priority="1756">
      <formula>#REF!="Total"</formula>
    </cfRule>
  </conditionalFormatting>
  <conditionalFormatting sqref="C363">
    <cfRule type="expression" dxfId="6364" priority="1757">
      <formula>#REF!="Total"</formula>
    </cfRule>
  </conditionalFormatting>
  <conditionalFormatting sqref="C363">
    <cfRule type="expression" dxfId="6363" priority="1758">
      <formula>#REF!="Total"</formula>
    </cfRule>
  </conditionalFormatting>
  <conditionalFormatting sqref="C360:C363">
    <cfRule type="expression" dxfId="6362" priority="1759">
      <formula>#REF!="Total"</formula>
    </cfRule>
  </conditionalFormatting>
  <conditionalFormatting sqref="C361:C363">
    <cfRule type="expression" dxfId="6361" priority="1760">
      <formula>#REF!="Total"</formula>
    </cfRule>
  </conditionalFormatting>
  <conditionalFormatting sqref="C361:C363">
    <cfRule type="expression" dxfId="6360" priority="1761">
      <formula>#REF!="Total"</formula>
    </cfRule>
  </conditionalFormatting>
  <conditionalFormatting sqref="C362:C363">
    <cfRule type="expression" dxfId="6359" priority="1762">
      <formula>#REF!="Total"</formula>
    </cfRule>
  </conditionalFormatting>
  <conditionalFormatting sqref="C360:C363">
    <cfRule type="expression" dxfId="6358" priority="1763">
      <formula>#REF!="Total"</formula>
    </cfRule>
  </conditionalFormatting>
  <conditionalFormatting sqref="C354">
    <cfRule type="expression" dxfId="6357" priority="1764">
      <formula>#REF!="Total"</formula>
    </cfRule>
  </conditionalFormatting>
  <conditionalFormatting sqref="C356">
    <cfRule type="expression" dxfId="6356" priority="1805">
      <formula>#REF!="Total"</formula>
    </cfRule>
  </conditionalFormatting>
  <conditionalFormatting sqref="C349:C350 C355 C360">
    <cfRule type="expression" dxfId="6355" priority="1806">
      <formula>#REF!="Total"</formula>
    </cfRule>
  </conditionalFormatting>
  <conditionalFormatting sqref="C350:C351 C355:C356 C360:C361">
    <cfRule type="expression" dxfId="6354" priority="1807">
      <formula>#REF!="Total"</formula>
    </cfRule>
  </conditionalFormatting>
  <conditionalFormatting sqref="C350:C352 C356:C357 C360:C362">
    <cfRule type="expression" dxfId="6353" priority="1808">
      <formula>#REF!="Total"</formula>
    </cfRule>
  </conditionalFormatting>
  <conditionalFormatting sqref="C360:C363">
    <cfRule type="expression" dxfId="6352" priority="1809">
      <formula>$A355="Total"</formula>
    </cfRule>
  </conditionalFormatting>
  <conditionalFormatting sqref="C350:C355 C362:C363">
    <cfRule type="expression" dxfId="6351" priority="1810">
      <formula>#REF!="Total"</formula>
    </cfRule>
  </conditionalFormatting>
  <conditionalFormatting sqref="C360:C363">
    <cfRule type="expression" dxfId="6350" priority="1811">
      <formula>$A350="Total"</formula>
    </cfRule>
  </conditionalFormatting>
  <conditionalFormatting sqref="C351:C358">
    <cfRule type="expression" dxfId="6349" priority="1812">
      <formula>#REF!="Total"</formula>
    </cfRule>
  </conditionalFormatting>
  <conditionalFormatting sqref="C363">
    <cfRule type="expression" dxfId="6348" priority="1813">
      <formula>#REF!="Total"</formula>
    </cfRule>
  </conditionalFormatting>
  <conditionalFormatting sqref="C362">
    <cfRule type="expression" dxfId="6347" priority="1814">
      <formula>#REF!="Total"</formula>
    </cfRule>
  </conditionalFormatting>
  <conditionalFormatting sqref="C354:C359">
    <cfRule type="expression" dxfId="6346" priority="1815">
      <formula>#REF!="Total"</formula>
    </cfRule>
  </conditionalFormatting>
  <conditionalFormatting sqref="C361">
    <cfRule type="expression" dxfId="6345" priority="1816">
      <formula>#REF!="Total"</formula>
    </cfRule>
  </conditionalFormatting>
  <conditionalFormatting sqref="C351 C353:C361">
    <cfRule type="expression" dxfId="6344" priority="1817">
      <formula>#REF!="Total"</formula>
    </cfRule>
  </conditionalFormatting>
  <conditionalFormatting sqref="C349">
    <cfRule type="expression" dxfId="6343" priority="1818">
      <formula>$A353="Total"</formula>
    </cfRule>
  </conditionalFormatting>
  <conditionalFormatting sqref="C359:C363">
    <cfRule type="expression" dxfId="6342" priority="1819">
      <formula>$A350="Total"</formula>
    </cfRule>
  </conditionalFormatting>
  <conditionalFormatting sqref="C349">
    <cfRule type="expression" dxfId="6341" priority="1820">
      <formula>$A360="Total"</formula>
    </cfRule>
  </conditionalFormatting>
  <conditionalFormatting sqref="C349">
    <cfRule type="expression" dxfId="6340" priority="1821">
      <formula>#REF!="Total"</formula>
    </cfRule>
  </conditionalFormatting>
  <conditionalFormatting sqref="C349">
    <cfRule type="expression" dxfId="6339" priority="1822">
      <formula>#REF!="Total"</formula>
    </cfRule>
  </conditionalFormatting>
  <conditionalFormatting sqref="C350:C353">
    <cfRule type="expression" dxfId="6338" priority="1823">
      <formula>#REF!="Total"</formula>
    </cfRule>
  </conditionalFormatting>
  <conditionalFormatting sqref="C354">
    <cfRule type="expression" dxfId="6337" priority="1824">
      <formula>$A360="Total"</formula>
    </cfRule>
  </conditionalFormatting>
  <conditionalFormatting sqref="C359">
    <cfRule type="expression" dxfId="6336" priority="1825">
      <formula>#REF!="Total"</formula>
    </cfRule>
  </conditionalFormatting>
  <conditionalFormatting sqref="C356">
    <cfRule type="expression" dxfId="6335" priority="1840">
      <formula>#REF!="Total"</formula>
    </cfRule>
  </conditionalFormatting>
  <conditionalFormatting sqref="C359:C361">
    <cfRule type="expression" dxfId="6334" priority="1841">
      <formula>#REF!="Total"</formula>
    </cfRule>
  </conditionalFormatting>
  <conditionalFormatting sqref="C358:C360">
    <cfRule type="expression" dxfId="6333" priority="1842">
      <formula>#REF!="Total"</formula>
    </cfRule>
  </conditionalFormatting>
  <conditionalFormatting sqref="C350">
    <cfRule type="expression" dxfId="6332" priority="1843">
      <formula>#REF!="Total"</formula>
    </cfRule>
  </conditionalFormatting>
  <conditionalFormatting sqref="C357:C359">
    <cfRule type="expression" dxfId="6331" priority="1844">
      <formula>#REF!="Total"</formula>
    </cfRule>
  </conditionalFormatting>
  <conditionalFormatting sqref="C523:C540">
    <cfRule type="expression" dxfId="6330" priority="1723">
      <formula>$A517="Total"</formula>
    </cfRule>
  </conditionalFormatting>
  <conditionalFormatting sqref="C524:C540">
    <cfRule type="expression" dxfId="6329" priority="1722">
      <formula>$A517="Total"</formula>
    </cfRule>
  </conditionalFormatting>
  <conditionalFormatting sqref="C529:C540">
    <cfRule type="expression" dxfId="6328" priority="1721">
      <formula>$A517="Total"</formula>
    </cfRule>
  </conditionalFormatting>
  <conditionalFormatting sqref="C528:C540">
    <cfRule type="expression" dxfId="6327" priority="1720">
      <formula>$A517="Total"</formula>
    </cfRule>
  </conditionalFormatting>
  <conditionalFormatting sqref="C533:C538">
    <cfRule type="expression" dxfId="6326" priority="1719">
      <formula>$A517="Total"</formula>
    </cfRule>
  </conditionalFormatting>
  <conditionalFormatting sqref="C532:C534">
    <cfRule type="expression" dxfId="6325" priority="1718">
      <formula>$A517="Total"</formula>
    </cfRule>
  </conditionalFormatting>
  <conditionalFormatting sqref="C527:C532">
    <cfRule type="expression" dxfId="6324" priority="1724">
      <formula>$A517="Total"</formula>
    </cfRule>
  </conditionalFormatting>
  <conditionalFormatting sqref="C522:C540">
    <cfRule type="expression" dxfId="6323" priority="1677">
      <formula>#REF!="Total"</formula>
    </cfRule>
  </conditionalFormatting>
  <conditionalFormatting sqref="C522:C540">
    <cfRule type="expression" dxfId="6322" priority="1676">
      <formula>#REF!="Total"</formula>
    </cfRule>
  </conditionalFormatting>
  <conditionalFormatting sqref="C522:C540">
    <cfRule type="expression" dxfId="6321" priority="1675">
      <formula>#REF!="Total"</formula>
    </cfRule>
  </conditionalFormatting>
  <conditionalFormatting sqref="C522:C540">
    <cfRule type="expression" dxfId="6320" priority="1674">
      <formula>#REF!="Total"</formula>
    </cfRule>
  </conditionalFormatting>
  <conditionalFormatting sqref="C522:C540">
    <cfRule type="expression" dxfId="6319" priority="1673">
      <formula>$A521="Total"</formula>
    </cfRule>
  </conditionalFormatting>
  <conditionalFormatting sqref="C522:C540">
    <cfRule type="expression" dxfId="6318" priority="1672">
      <formula>$A520="Total"</formula>
    </cfRule>
  </conditionalFormatting>
  <conditionalFormatting sqref="C522:C540">
    <cfRule type="expression" dxfId="6317" priority="1671">
      <formula>#REF!="Total"</formula>
    </cfRule>
  </conditionalFormatting>
  <conditionalFormatting sqref="C522 C526:C540">
    <cfRule type="expression" dxfId="6316" priority="1670">
      <formula>$A519="Total"</formula>
    </cfRule>
  </conditionalFormatting>
  <conditionalFormatting sqref="C523:C540">
    <cfRule type="expression" dxfId="6315" priority="1669">
      <formula>#REF!="Total"</formula>
    </cfRule>
  </conditionalFormatting>
  <conditionalFormatting sqref="C523:C540">
    <cfRule type="expression" dxfId="6314" priority="1668">
      <formula>$A523="Total"</formula>
    </cfRule>
  </conditionalFormatting>
  <conditionalFormatting sqref="C523:C531 C533 C535:C539">
    <cfRule type="expression" dxfId="6313" priority="1667" stopIfTrue="1">
      <formula>$C524="Total"</formula>
    </cfRule>
  </conditionalFormatting>
  <conditionalFormatting sqref="C523:C540">
    <cfRule type="expression" dxfId="6312" priority="1666">
      <formula>#REF!="Total"</formula>
    </cfRule>
  </conditionalFormatting>
  <conditionalFormatting sqref="C522:C540">
    <cfRule type="expression" dxfId="6311" priority="1665">
      <formula>#REF!="Total"</formula>
    </cfRule>
  </conditionalFormatting>
  <conditionalFormatting sqref="C522:C540">
    <cfRule type="expression" dxfId="6310" priority="1664" stopIfTrue="1">
      <formula>#REF!="Total"</formula>
    </cfRule>
  </conditionalFormatting>
  <conditionalFormatting sqref="C533:C540">
    <cfRule type="expression" dxfId="6309" priority="1663">
      <formula>#REF!="Total"</formula>
    </cfRule>
  </conditionalFormatting>
  <conditionalFormatting sqref="C522:C540">
    <cfRule type="expression" dxfId="6308" priority="1662">
      <formula>#REF!="Total"</formula>
    </cfRule>
  </conditionalFormatting>
  <conditionalFormatting sqref="C533:C540">
    <cfRule type="expression" dxfId="6307" priority="1661">
      <formula>#REF!="Total"</formula>
    </cfRule>
  </conditionalFormatting>
  <conditionalFormatting sqref="C522:C540">
    <cfRule type="expression" dxfId="6306" priority="1660">
      <formula>#REF!="Total"</formula>
    </cfRule>
  </conditionalFormatting>
  <conditionalFormatting sqref="C523">
    <cfRule type="expression" dxfId="6305" priority="1659">
      <formula>#REF!="Total"</formula>
    </cfRule>
  </conditionalFormatting>
  <conditionalFormatting sqref="C523:C540">
    <cfRule type="expression" dxfId="6304" priority="1658">
      <formula>#REF!="Total"</formula>
    </cfRule>
  </conditionalFormatting>
  <conditionalFormatting sqref="C531:C540">
    <cfRule type="expression" dxfId="6303" priority="1657">
      <formula>$A523="Total"</formula>
    </cfRule>
  </conditionalFormatting>
  <conditionalFormatting sqref="C522:C540">
    <cfRule type="expression" dxfId="6302" priority="1656">
      <formula>#REF!="Total"</formula>
    </cfRule>
  </conditionalFormatting>
  <conditionalFormatting sqref="C523:C540">
    <cfRule type="expression" dxfId="6301" priority="1655">
      <formula>#REF!="Total"</formula>
    </cfRule>
  </conditionalFormatting>
  <conditionalFormatting sqref="C522:C540">
    <cfRule type="expression" dxfId="6300" priority="1654">
      <formula>#REF!="Total"</formula>
    </cfRule>
  </conditionalFormatting>
  <conditionalFormatting sqref="C523:C540">
    <cfRule type="expression" dxfId="6299" priority="1653">
      <formula>#REF!="Total"</formula>
    </cfRule>
  </conditionalFormatting>
  <conditionalFormatting sqref="C523:C540">
    <cfRule type="expression" dxfId="6298" priority="1652">
      <formula>#REF!="Total"</formula>
    </cfRule>
  </conditionalFormatting>
  <conditionalFormatting sqref="C523:C527 C535">
    <cfRule type="expression" dxfId="6297" priority="1651">
      <formula>$A528="Total"</formula>
    </cfRule>
  </conditionalFormatting>
  <conditionalFormatting sqref="C533:C537">
    <cfRule type="expression" dxfId="6296" priority="1650">
      <formula>$A547="Total"</formula>
    </cfRule>
  </conditionalFormatting>
  <conditionalFormatting sqref="C523:C540">
    <cfRule type="expression" dxfId="6295" priority="1649">
      <formula>#REF!="Total"</formula>
    </cfRule>
  </conditionalFormatting>
  <conditionalFormatting sqref="C523:C540">
    <cfRule type="expression" dxfId="6294" priority="1648">
      <formula>#REF!="Total"</formula>
    </cfRule>
  </conditionalFormatting>
  <conditionalFormatting sqref="C522:C540">
    <cfRule type="expression" dxfId="6293" priority="1647" stopIfTrue="1">
      <formula>#REF!="Total"</formula>
    </cfRule>
  </conditionalFormatting>
  <conditionalFormatting sqref="C522:C540">
    <cfRule type="expression" dxfId="6292" priority="1646">
      <formula>#REF!="Total"</formula>
    </cfRule>
  </conditionalFormatting>
  <conditionalFormatting sqref="C522:C540">
    <cfRule type="expression" dxfId="6291" priority="1645">
      <formula>#REF!="Total"</formula>
    </cfRule>
  </conditionalFormatting>
  <conditionalFormatting sqref="C523:C540">
    <cfRule type="expression" dxfId="6290" priority="1644">
      <formula>#REF!="Total"</formula>
    </cfRule>
  </conditionalFormatting>
  <conditionalFormatting sqref="C522:C540">
    <cfRule type="expression" dxfId="6289" priority="1643">
      <formula>#REF!="Total"</formula>
    </cfRule>
  </conditionalFormatting>
  <conditionalFormatting sqref="C535:C540">
    <cfRule type="expression" dxfId="6288" priority="1642">
      <formula>$A517="Total"</formula>
    </cfRule>
  </conditionalFormatting>
  <conditionalFormatting sqref="C522:C540">
    <cfRule type="expression" dxfId="6287" priority="1641">
      <formula>#REF!="Total"</formula>
    </cfRule>
  </conditionalFormatting>
  <conditionalFormatting sqref="C538:C540">
    <cfRule type="expression" dxfId="6286" priority="1640">
      <formula>$A517="Total"</formula>
    </cfRule>
  </conditionalFormatting>
  <conditionalFormatting sqref="C522:C540">
    <cfRule type="expression" dxfId="6285" priority="1639">
      <formula>#REF!="Total"</formula>
    </cfRule>
  </conditionalFormatting>
  <conditionalFormatting sqref="C522:C540">
    <cfRule type="expression" dxfId="6284" priority="1638">
      <formula>#REF!="Total"</formula>
    </cfRule>
  </conditionalFormatting>
  <conditionalFormatting sqref="C537:C540">
    <cfRule type="expression" dxfId="6283" priority="1637">
      <formula>$A517="Total"</formula>
    </cfRule>
  </conditionalFormatting>
  <conditionalFormatting sqref="C522:C540">
    <cfRule type="expression" dxfId="6282" priority="1636">
      <formula>#REF!="Total"</formula>
    </cfRule>
  </conditionalFormatting>
  <conditionalFormatting sqref="C522:C540">
    <cfRule type="expression" dxfId="6281" priority="1635">
      <formula>#REF!="Total"</formula>
    </cfRule>
  </conditionalFormatting>
  <conditionalFormatting sqref="C522:C540">
    <cfRule type="expression" dxfId="6280" priority="1634">
      <formula>#REF!="Total"</formula>
    </cfRule>
  </conditionalFormatting>
  <conditionalFormatting sqref="C522:C540">
    <cfRule type="expression" dxfId="6279" priority="1633">
      <formula>#REF!="Total"</formula>
    </cfRule>
  </conditionalFormatting>
  <conditionalFormatting sqref="C522:C540">
    <cfRule type="expression" dxfId="6278" priority="1632" stopIfTrue="1">
      <formula>#REF!="Total"</formula>
    </cfRule>
  </conditionalFormatting>
  <conditionalFormatting sqref="C522:C540">
    <cfRule type="expression" dxfId="6277" priority="1631">
      <formula>#REF!="Total"</formula>
    </cfRule>
  </conditionalFormatting>
  <conditionalFormatting sqref="C523:C527 C535">
    <cfRule type="expression" dxfId="6276" priority="1630" stopIfTrue="1">
      <formula>$C528="Total"</formula>
    </cfRule>
  </conditionalFormatting>
  <conditionalFormatting sqref="C534:C540">
    <cfRule type="expression" dxfId="6275" priority="1629">
      <formula>$A517="Total"</formula>
    </cfRule>
  </conditionalFormatting>
  <conditionalFormatting sqref="C536:C540 C533:C534">
    <cfRule type="expression" dxfId="6274" priority="1628">
      <formula>$A520="Total"</formula>
    </cfRule>
  </conditionalFormatting>
  <conditionalFormatting sqref="C523:C524">
    <cfRule type="expression" dxfId="6273" priority="1627">
      <formula>$A539="Total"</formula>
    </cfRule>
  </conditionalFormatting>
  <conditionalFormatting sqref="C530:C538">
    <cfRule type="expression" dxfId="6272" priority="1626">
      <formula>#REF!="Total"</formula>
    </cfRule>
  </conditionalFormatting>
  <conditionalFormatting sqref="C535:C538">
    <cfRule type="expression" dxfId="6271" priority="1625">
      <formula>#REF!="Total"</formula>
    </cfRule>
  </conditionalFormatting>
  <conditionalFormatting sqref="C522:C528 C535:C540">
    <cfRule type="expression" dxfId="6270" priority="1624">
      <formula>#REF!="Total"</formula>
    </cfRule>
  </conditionalFormatting>
  <conditionalFormatting sqref="C533:C540">
    <cfRule type="expression" dxfId="6269" priority="1623">
      <formula>#REF!="Total"</formula>
    </cfRule>
  </conditionalFormatting>
  <conditionalFormatting sqref="C522:C525 C535:C540">
    <cfRule type="expression" dxfId="6268" priority="1622">
      <formula>#REF!="Total"</formula>
    </cfRule>
  </conditionalFormatting>
  <conditionalFormatting sqref="C522:C526 C535:C540">
    <cfRule type="expression" dxfId="6267" priority="1621">
      <formula>#REF!="Total"</formula>
    </cfRule>
  </conditionalFormatting>
  <conditionalFormatting sqref="C539">
    <cfRule type="expression" dxfId="6266" priority="1620">
      <formula>#REF!="Total"</formula>
    </cfRule>
  </conditionalFormatting>
  <conditionalFormatting sqref="C522">
    <cfRule type="expression" dxfId="6265" priority="1608">
      <formula>#REF!="Total"</formula>
    </cfRule>
  </conditionalFormatting>
  <conditionalFormatting sqref="C522">
    <cfRule type="expression" dxfId="6264" priority="1607">
      <formula>#REF!="Total"</formula>
    </cfRule>
  </conditionalFormatting>
  <conditionalFormatting sqref="C524:C525">
    <cfRule type="expression" dxfId="6263" priority="1606">
      <formula>#REF!="Total"</formula>
    </cfRule>
  </conditionalFormatting>
  <conditionalFormatting sqref="C522">
    <cfRule type="expression" dxfId="6262" priority="1605">
      <formula>#REF!="Total"</formula>
    </cfRule>
  </conditionalFormatting>
  <conditionalFormatting sqref="C522">
    <cfRule type="expression" dxfId="6261" priority="1604">
      <formula>#REF!="Total"</formula>
    </cfRule>
  </conditionalFormatting>
  <conditionalFormatting sqref="C522">
    <cfRule type="expression" dxfId="6260" priority="1603">
      <formula>#REF!="Total"</formula>
    </cfRule>
  </conditionalFormatting>
  <conditionalFormatting sqref="C522">
    <cfRule type="expression" dxfId="6259" priority="1602">
      <formula>$A522="Total"</formula>
    </cfRule>
  </conditionalFormatting>
  <conditionalFormatting sqref="C522">
    <cfRule type="expression" dxfId="6258" priority="1601">
      <formula>#REF!="Total"</formula>
    </cfRule>
  </conditionalFormatting>
  <conditionalFormatting sqref="C526">
    <cfRule type="expression" dxfId="6257" priority="1600">
      <formula>#REF!="Total"</formula>
    </cfRule>
  </conditionalFormatting>
  <conditionalFormatting sqref="C522">
    <cfRule type="expression" dxfId="6256" priority="1599">
      <formula>#REF!="Total"</formula>
    </cfRule>
  </conditionalFormatting>
  <conditionalFormatting sqref="C540">
    <cfRule type="expression" dxfId="6255" priority="1598">
      <formula>$A517="Total"</formula>
    </cfRule>
  </conditionalFormatting>
  <conditionalFormatting sqref="C522">
    <cfRule type="expression" dxfId="6254" priority="1597">
      <formula>#REF!="Total"</formula>
    </cfRule>
  </conditionalFormatting>
  <conditionalFormatting sqref="C522">
    <cfRule type="expression" dxfId="6253" priority="1596">
      <formula>#REF!="Total"</formula>
    </cfRule>
  </conditionalFormatting>
  <conditionalFormatting sqref="C522">
    <cfRule type="expression" dxfId="6252" priority="1595">
      <formula>#REF!="Total"</formula>
    </cfRule>
  </conditionalFormatting>
  <conditionalFormatting sqref="C522">
    <cfRule type="expression" dxfId="6251" priority="1594">
      <formula>#REF!="Total"</formula>
    </cfRule>
  </conditionalFormatting>
  <conditionalFormatting sqref="C530">
    <cfRule type="expression" dxfId="6250" priority="1593">
      <formula>#REF!="Total"</formula>
    </cfRule>
  </conditionalFormatting>
  <conditionalFormatting sqref="C522">
    <cfRule type="expression" dxfId="6249" priority="1592">
      <formula>#REF!="Total"</formula>
    </cfRule>
  </conditionalFormatting>
  <conditionalFormatting sqref="C524:C525">
    <cfRule type="expression" dxfId="6248" priority="1591">
      <formula>#REF!="Total"</formula>
    </cfRule>
  </conditionalFormatting>
  <conditionalFormatting sqref="C522">
    <cfRule type="expression" dxfId="6247" priority="1590">
      <formula>#REF!="Total"</formula>
    </cfRule>
  </conditionalFormatting>
  <conditionalFormatting sqref="C522">
    <cfRule type="expression" dxfId="6246" priority="1589">
      <formula>#REF!="Total"</formula>
    </cfRule>
  </conditionalFormatting>
  <conditionalFormatting sqref="C522">
    <cfRule type="expression" dxfId="6245" priority="1588">
      <formula>#REF!="Total"</formula>
    </cfRule>
  </conditionalFormatting>
  <conditionalFormatting sqref="C522">
    <cfRule type="expression" dxfId="6244" priority="1587">
      <formula>#REF!="Total"</formula>
    </cfRule>
  </conditionalFormatting>
  <conditionalFormatting sqref="C525:C530">
    <cfRule type="expression" dxfId="6243" priority="1586">
      <formula>#REF!="Total"</formula>
    </cfRule>
  </conditionalFormatting>
  <conditionalFormatting sqref="C522">
    <cfRule type="expression" dxfId="6242" priority="1585">
      <formula>#REF!="Total"</formula>
    </cfRule>
  </conditionalFormatting>
  <conditionalFormatting sqref="C522">
    <cfRule type="expression" dxfId="6241" priority="1584">
      <formula>#REF!="Total"</formula>
    </cfRule>
  </conditionalFormatting>
  <conditionalFormatting sqref="C526">
    <cfRule type="expression" dxfId="6240" priority="1583">
      <formula>#REF!="Total"</formula>
    </cfRule>
  </conditionalFormatting>
  <conditionalFormatting sqref="C522">
    <cfRule type="expression" dxfId="6239" priority="1582">
      <formula>#REF!="Total"</formula>
    </cfRule>
  </conditionalFormatting>
  <conditionalFormatting sqref="C522">
    <cfRule type="expression" dxfId="6238" priority="1581">
      <formula>#REF!="Total"</formula>
    </cfRule>
  </conditionalFormatting>
  <conditionalFormatting sqref="C522">
    <cfRule type="expression" dxfId="6237" priority="1580">
      <formula>#REF!="Total"</formula>
    </cfRule>
  </conditionalFormatting>
  <conditionalFormatting sqref="C522">
    <cfRule type="expression" dxfId="6236" priority="1579">
      <formula>#REF!="Total"</formula>
    </cfRule>
  </conditionalFormatting>
  <conditionalFormatting sqref="C522">
    <cfRule type="expression" dxfId="6235" priority="1578">
      <formula>#REF!="Total"</formula>
    </cfRule>
  </conditionalFormatting>
  <conditionalFormatting sqref="C539:C540">
    <cfRule type="expression" dxfId="6234" priority="1577">
      <formula>$A517="Total"</formula>
    </cfRule>
  </conditionalFormatting>
  <conditionalFormatting sqref="C522">
    <cfRule type="expression" dxfId="6233" priority="1576">
      <formula>#REF!="Total"</formula>
    </cfRule>
  </conditionalFormatting>
  <conditionalFormatting sqref="C522">
    <cfRule type="expression" dxfId="6232" priority="1575">
      <formula>#REF!="Total"</formula>
    </cfRule>
  </conditionalFormatting>
  <conditionalFormatting sqref="C522">
    <cfRule type="expression" dxfId="6231" priority="1574">
      <formula>#REF!="Total"</formula>
    </cfRule>
  </conditionalFormatting>
  <conditionalFormatting sqref="C522">
    <cfRule type="expression" dxfId="6230" priority="1573">
      <formula>#REF!="Total"</formula>
    </cfRule>
  </conditionalFormatting>
  <conditionalFormatting sqref="C522">
    <cfRule type="expression" dxfId="6229" priority="1572">
      <formula>#REF!="Total"</formula>
    </cfRule>
  </conditionalFormatting>
  <conditionalFormatting sqref="C522">
    <cfRule type="expression" dxfId="6228" priority="1571">
      <formula>#REF!="Total"</formula>
    </cfRule>
  </conditionalFormatting>
  <conditionalFormatting sqref="C530">
    <cfRule type="expression" dxfId="6227" priority="1570">
      <formula>#REF!="Total"</formula>
    </cfRule>
  </conditionalFormatting>
  <conditionalFormatting sqref="C522">
    <cfRule type="expression" dxfId="6226" priority="1569">
      <formula>#REF!="Total"</formula>
    </cfRule>
  </conditionalFormatting>
  <conditionalFormatting sqref="C522">
    <cfRule type="expression" dxfId="6225" priority="1568">
      <formula>#REF!="Total"</formula>
    </cfRule>
  </conditionalFormatting>
  <conditionalFormatting sqref="C525">
    <cfRule type="expression" dxfId="6224" priority="1567">
      <formula>#REF!="Total"</formula>
    </cfRule>
  </conditionalFormatting>
  <conditionalFormatting sqref="C537:C540">
    <cfRule type="expression" dxfId="6223" priority="1566">
      <formula>#REF!="Total"</formula>
    </cfRule>
  </conditionalFormatting>
  <conditionalFormatting sqref="C531">
    <cfRule type="expression" dxfId="6222" priority="1565">
      <formula>#REF!="Total"</formula>
    </cfRule>
  </conditionalFormatting>
  <conditionalFormatting sqref="C532">
    <cfRule type="expression" dxfId="6221" priority="1564">
      <formula>#REF!="Total"</formula>
    </cfRule>
  </conditionalFormatting>
  <conditionalFormatting sqref="C522">
    <cfRule type="expression" dxfId="6220" priority="1563">
      <formula>#REF!="Total"</formula>
    </cfRule>
  </conditionalFormatting>
  <conditionalFormatting sqref="C540">
    <cfRule type="expression" dxfId="6219" priority="1562">
      <formula>#REF!="Total"</formula>
    </cfRule>
  </conditionalFormatting>
  <conditionalFormatting sqref="C526:C527">
    <cfRule type="expression" dxfId="6218" priority="1561">
      <formula>#REF!="Total"</formula>
    </cfRule>
  </conditionalFormatting>
  <conditionalFormatting sqref="C527:C530">
    <cfRule type="expression" dxfId="6217" priority="1560">
      <formula>#REF!="Total"</formula>
    </cfRule>
  </conditionalFormatting>
  <conditionalFormatting sqref="C525:C532">
    <cfRule type="expression" dxfId="6216" priority="1559">
      <formula>$A541="Total"</formula>
    </cfRule>
  </conditionalFormatting>
  <conditionalFormatting sqref="C525">
    <cfRule type="expression" dxfId="6215" priority="1558">
      <formula>#REF!="Total"</formula>
    </cfRule>
  </conditionalFormatting>
  <conditionalFormatting sqref="C526:C532">
    <cfRule type="expression" dxfId="6214" priority="1557">
      <formula>#REF!="Total"</formula>
    </cfRule>
  </conditionalFormatting>
  <conditionalFormatting sqref="C526:C529">
    <cfRule type="expression" dxfId="6213" priority="1556">
      <formula>#REF!="Total"</formula>
    </cfRule>
  </conditionalFormatting>
  <conditionalFormatting sqref="C538:C540">
    <cfRule type="expression" dxfId="6212" priority="1555">
      <formula>#REF!="Total"</formula>
    </cfRule>
  </conditionalFormatting>
  <conditionalFormatting sqref="C522">
    <cfRule type="expression" dxfId="6211" priority="1554">
      <formula>#REF!="Total"</formula>
    </cfRule>
  </conditionalFormatting>
  <conditionalFormatting sqref="C522">
    <cfRule type="expression" dxfId="6210" priority="1553">
      <formula>#REF!="Total"</formula>
    </cfRule>
  </conditionalFormatting>
  <conditionalFormatting sqref="C539:C540">
    <cfRule type="expression" dxfId="6209" priority="1552">
      <formula>$A541="Total"</formula>
    </cfRule>
  </conditionalFormatting>
  <conditionalFormatting sqref="C537:C540">
    <cfRule type="expression" dxfId="6208" priority="1551">
      <formula>#REF!="Total"</formula>
    </cfRule>
  </conditionalFormatting>
  <conditionalFormatting sqref="C535:C539">
    <cfRule type="expression" dxfId="6207" priority="1550">
      <formula>#REF!="Total"</formula>
    </cfRule>
  </conditionalFormatting>
  <conditionalFormatting sqref="C538:C540">
    <cfRule type="expression" dxfId="6206" priority="1549">
      <formula>$A541="Total"</formula>
    </cfRule>
  </conditionalFormatting>
  <conditionalFormatting sqref="C536:C540">
    <cfRule type="expression" dxfId="6205" priority="1548">
      <formula>#REF!="Total"</formula>
    </cfRule>
  </conditionalFormatting>
  <conditionalFormatting sqref="C522">
    <cfRule type="expression" dxfId="6204" priority="1547">
      <formula>#REF!="Total"</formula>
    </cfRule>
  </conditionalFormatting>
  <conditionalFormatting sqref="C522">
    <cfRule type="expression" dxfId="6203" priority="1546">
      <formula>#REF!="Total"</formula>
    </cfRule>
  </conditionalFormatting>
  <conditionalFormatting sqref="C539">
    <cfRule type="expression" dxfId="6202" priority="1545">
      <formula>#REF!="Total"</formula>
    </cfRule>
  </conditionalFormatting>
  <conditionalFormatting sqref="C540">
    <cfRule type="expression" dxfId="6201" priority="1544">
      <formula>#REF!="Total"</formula>
    </cfRule>
  </conditionalFormatting>
  <conditionalFormatting sqref="C526:C532">
    <cfRule type="expression" dxfId="6200" priority="1543">
      <formula>#REF!="Total"</formula>
    </cfRule>
  </conditionalFormatting>
  <conditionalFormatting sqref="C540 C527:C532">
    <cfRule type="expression" dxfId="6199" priority="1542">
      <formula>#REF!="Total"</formula>
    </cfRule>
  </conditionalFormatting>
  <conditionalFormatting sqref="C530:C532">
    <cfRule type="expression" dxfId="6198" priority="1541">
      <formula>#REF!="Total"</formula>
    </cfRule>
  </conditionalFormatting>
  <conditionalFormatting sqref="C526:C532">
    <cfRule type="expression" dxfId="6197" priority="1540" stopIfTrue="1">
      <formula>#REF!="Total"</formula>
    </cfRule>
  </conditionalFormatting>
  <conditionalFormatting sqref="C534">
    <cfRule type="expression" dxfId="6196" priority="1539" stopIfTrue="1">
      <formula>#REF!="Total"</formula>
    </cfRule>
  </conditionalFormatting>
  <conditionalFormatting sqref="C526:C527">
    <cfRule type="expression" dxfId="6195" priority="1538">
      <formula>#REF!="Total"</formula>
    </cfRule>
  </conditionalFormatting>
  <conditionalFormatting sqref="C536:C537">
    <cfRule type="expression" dxfId="6194" priority="1537">
      <formula>#REF!="Total"</formula>
    </cfRule>
  </conditionalFormatting>
  <conditionalFormatting sqref="C535 C537:C539">
    <cfRule type="expression" dxfId="6193" priority="1536">
      <formula>#REF!="Total"</formula>
    </cfRule>
  </conditionalFormatting>
  <conditionalFormatting sqref="C536:C538">
    <cfRule type="expression" dxfId="6192" priority="1535">
      <formula>#REF!="Total"</formula>
    </cfRule>
  </conditionalFormatting>
  <conditionalFormatting sqref="C535:C536">
    <cfRule type="expression" dxfId="6191" priority="1534">
      <formula>#REF!="Total"</formula>
    </cfRule>
  </conditionalFormatting>
  <conditionalFormatting sqref="C538:C539">
    <cfRule type="expression" dxfId="6190" priority="1533">
      <formula>#REF!="Total"</formula>
    </cfRule>
  </conditionalFormatting>
  <conditionalFormatting sqref="C534:C536 C539:C540">
    <cfRule type="expression" dxfId="6189" priority="1532">
      <formula>#REF!="Total"</formula>
    </cfRule>
  </conditionalFormatting>
  <conditionalFormatting sqref="C537:C538">
    <cfRule type="expression" dxfId="6188" priority="1531">
      <formula>#REF!="Total"</formula>
    </cfRule>
  </conditionalFormatting>
  <conditionalFormatting sqref="C539:C540">
    <cfRule type="expression" dxfId="6187" priority="1530">
      <formula>#REF!="Total"</formula>
    </cfRule>
  </conditionalFormatting>
  <conditionalFormatting sqref="C538:C540">
    <cfRule type="expression" dxfId="6186" priority="1529" stopIfTrue="1">
      <formula>#REF!="Total"</formula>
    </cfRule>
  </conditionalFormatting>
  <conditionalFormatting sqref="C538">
    <cfRule type="expression" dxfId="6185" priority="1528">
      <formula>#REF!="Total"</formula>
    </cfRule>
  </conditionalFormatting>
  <conditionalFormatting sqref="C538:C540">
    <cfRule type="expression" dxfId="6184" priority="1527">
      <formula>#REF!="Total"</formula>
    </cfRule>
  </conditionalFormatting>
  <conditionalFormatting sqref="C540">
    <cfRule type="expression" dxfId="6183" priority="1526">
      <formula>#REF!="Total"</formula>
    </cfRule>
  </conditionalFormatting>
  <conditionalFormatting sqref="C538:C540">
    <cfRule type="expression" dxfId="6182" priority="1609">
      <formula>#REF!="Total"</formula>
    </cfRule>
  </conditionalFormatting>
  <conditionalFormatting sqref="C522">
    <cfRule type="expression" dxfId="6181" priority="1610">
      <formula>#REF!="Total"</formula>
    </cfRule>
  </conditionalFormatting>
  <conditionalFormatting sqref="C539:C540">
    <cfRule type="expression" dxfId="6180" priority="1611">
      <formula>#REF!="Total"</formula>
    </cfRule>
  </conditionalFormatting>
  <conditionalFormatting sqref="C540">
    <cfRule type="expression" dxfId="6179" priority="1612">
      <formula>#REF!="Total"</formula>
    </cfRule>
  </conditionalFormatting>
  <conditionalFormatting sqref="C536:C539">
    <cfRule type="expression" dxfId="6178" priority="1613">
      <formula>#REF!="Total"</formula>
    </cfRule>
  </conditionalFormatting>
  <conditionalFormatting sqref="C526:C527">
    <cfRule type="expression" dxfId="6177" priority="1614">
      <formula>#REF!="Total"</formula>
    </cfRule>
  </conditionalFormatting>
  <conditionalFormatting sqref="C523:C532">
    <cfRule type="expression" dxfId="6176" priority="1615">
      <formula>#REF!="Total"</formula>
    </cfRule>
  </conditionalFormatting>
  <conditionalFormatting sqref="C537">
    <cfRule type="expression" dxfId="6175" priority="1616">
      <formula>#REF!="Total"</formula>
    </cfRule>
  </conditionalFormatting>
  <conditionalFormatting sqref="C539:C540">
    <cfRule type="expression" dxfId="6174" priority="1617">
      <formula>#REF!="Total"</formula>
    </cfRule>
  </conditionalFormatting>
  <conditionalFormatting sqref="C540">
    <cfRule type="expression" dxfId="6173" priority="1618">
      <formula>#REF!="Total"</formula>
    </cfRule>
  </conditionalFormatting>
  <conditionalFormatting sqref="C535:C537">
    <cfRule type="expression" dxfId="6172" priority="1619" stopIfTrue="1">
      <formula>#REF!="Total"</formula>
    </cfRule>
  </conditionalFormatting>
  <conditionalFormatting sqref="C525:C529">
    <cfRule type="expression" dxfId="6171" priority="1678">
      <formula>#REF!="Total"</formula>
    </cfRule>
  </conditionalFormatting>
  <conditionalFormatting sqref="C522 C533">
    <cfRule type="expression" dxfId="6170" priority="1679">
      <formula>$A540="Total"</formula>
    </cfRule>
  </conditionalFormatting>
  <conditionalFormatting sqref="C523:C526">
    <cfRule type="expression" dxfId="6169" priority="1680">
      <formula>#REF!="Total"</formula>
    </cfRule>
  </conditionalFormatting>
  <conditionalFormatting sqref="C523 C533 C535">
    <cfRule type="expression" dxfId="6168" priority="1681">
      <formula>#REF!="Total"</formula>
    </cfRule>
  </conditionalFormatting>
  <conditionalFormatting sqref="C524 C533:C536">
    <cfRule type="expression" dxfId="6167" priority="1682">
      <formula>#REF!="Total"</formula>
    </cfRule>
  </conditionalFormatting>
  <conditionalFormatting sqref="C525 C533:C537">
    <cfRule type="expression" dxfId="6166" priority="1683">
      <formula>#REF!="Total"</formula>
    </cfRule>
  </conditionalFormatting>
  <conditionalFormatting sqref="C523:C527 C535:C537">
    <cfRule type="expression" dxfId="6165" priority="1684">
      <formula>$A518="Total"</formula>
    </cfRule>
  </conditionalFormatting>
  <conditionalFormatting sqref="C528 C534 C536:C540">
    <cfRule type="expression" dxfId="6164" priority="1685">
      <formula>#REF!="Total"</formula>
    </cfRule>
  </conditionalFormatting>
  <conditionalFormatting sqref="C529 C537:C540">
    <cfRule type="expression" dxfId="6163" priority="1686">
      <formula>#REF!="Total"</formula>
    </cfRule>
  </conditionalFormatting>
  <conditionalFormatting sqref="C535:C539">
    <cfRule type="expression" dxfId="6162" priority="1687">
      <formula>#REF!="Total"</formula>
    </cfRule>
  </conditionalFormatting>
  <conditionalFormatting sqref="C530 C538:C540 C535">
    <cfRule type="expression" dxfId="6161" priority="1688">
      <formula>#REF!="Total"</formula>
    </cfRule>
  </conditionalFormatting>
  <conditionalFormatting sqref="C535:C540">
    <cfRule type="expression" dxfId="6160" priority="1689">
      <formula>$A525="Total"</formula>
    </cfRule>
  </conditionalFormatting>
  <conditionalFormatting sqref="C535:C538">
    <cfRule type="expression" dxfId="6159" priority="1690">
      <formula>#REF!="Total"</formula>
    </cfRule>
  </conditionalFormatting>
  <conditionalFormatting sqref="C533 C539:C540">
    <cfRule type="expression" dxfId="6158" priority="1691">
      <formula>#REF!="Total"</formula>
    </cfRule>
  </conditionalFormatting>
  <conditionalFormatting sqref="C534 C540">
    <cfRule type="expression" dxfId="6157" priority="1692">
      <formula>#REF!="Total"</formula>
    </cfRule>
  </conditionalFormatting>
  <conditionalFormatting sqref="C536:C540">
    <cfRule type="expression" dxfId="6156" priority="1693">
      <formula>#REF!="Total"</formula>
    </cfRule>
  </conditionalFormatting>
  <conditionalFormatting sqref="C535">
    <cfRule type="expression" dxfId="6155" priority="1694">
      <formula>#REF!="Total"</formula>
    </cfRule>
  </conditionalFormatting>
  <conditionalFormatting sqref="C522 C532 C534 C540">
    <cfRule type="expression" dxfId="6154" priority="1695" stopIfTrue="1">
      <formula>#REF!="Total"</formula>
    </cfRule>
  </conditionalFormatting>
  <conditionalFormatting sqref="C528:C534 C536:C540">
    <cfRule type="expression" dxfId="6153" priority="1696">
      <formula>#REF!="Total"</formula>
    </cfRule>
  </conditionalFormatting>
  <conditionalFormatting sqref="C522 C531:C532">
    <cfRule type="expression" dxfId="6152" priority="1697">
      <formula>$A526="Total"</formula>
    </cfRule>
  </conditionalFormatting>
  <conditionalFormatting sqref="C535:C540">
    <cfRule type="expression" dxfId="6151" priority="1698">
      <formula>$A526="Total"</formula>
    </cfRule>
  </conditionalFormatting>
  <conditionalFormatting sqref="C535:C540">
    <cfRule type="expression" dxfId="6150" priority="1699">
      <formula>$A546="Total"</formula>
    </cfRule>
  </conditionalFormatting>
  <conditionalFormatting sqref="C528:C534 C536:C540">
    <cfRule type="expression" dxfId="6149" priority="1700" stopIfTrue="1">
      <formula>#REF!="Total"</formula>
    </cfRule>
  </conditionalFormatting>
  <conditionalFormatting sqref="C538:C540">
    <cfRule type="expression" dxfId="6148" priority="1701">
      <formula>#REF!="Total"</formula>
    </cfRule>
  </conditionalFormatting>
  <conditionalFormatting sqref="C533:C534">
    <cfRule type="expression" dxfId="6147" priority="1702">
      <formula>$A519="Total"</formula>
    </cfRule>
  </conditionalFormatting>
  <conditionalFormatting sqref="C523">
    <cfRule type="expression" dxfId="6146" priority="1703">
      <formula>#REF!="Total"</formula>
    </cfRule>
  </conditionalFormatting>
  <conditionalFormatting sqref="C531:C532 C523:C527">
    <cfRule type="expression" dxfId="6145" priority="1704">
      <formula>$A536="Total"</formula>
    </cfRule>
  </conditionalFormatting>
  <conditionalFormatting sqref="C540">
    <cfRule type="expression" dxfId="6144" priority="1705">
      <formula>#REF!="Total"</formula>
    </cfRule>
  </conditionalFormatting>
  <conditionalFormatting sqref="C522">
    <cfRule type="expression" dxfId="6143" priority="1706" stopIfTrue="1">
      <formula>$C526="Total"</formula>
    </cfRule>
  </conditionalFormatting>
  <conditionalFormatting sqref="C522">
    <cfRule type="expression" dxfId="6142" priority="1707">
      <formula>$A537="Total"</formula>
    </cfRule>
  </conditionalFormatting>
  <conditionalFormatting sqref="C522 C528:C532">
    <cfRule type="expression" dxfId="6141" priority="1708">
      <formula>#REF!="Total"</formula>
    </cfRule>
  </conditionalFormatting>
  <conditionalFormatting sqref="C524:C525 C533:C534">
    <cfRule type="expression" dxfId="6140" priority="1709">
      <formula>$A533="Total"</formula>
    </cfRule>
  </conditionalFormatting>
  <conditionalFormatting sqref="C536:C540">
    <cfRule type="expression" dxfId="6139" priority="1710">
      <formula>$A517="Total"</formula>
    </cfRule>
  </conditionalFormatting>
  <conditionalFormatting sqref="C533:C534">
    <cfRule type="expression" dxfId="6138" priority="1711" stopIfTrue="1">
      <formula>$C546="Total"</formula>
    </cfRule>
  </conditionalFormatting>
  <conditionalFormatting sqref="C522">
    <cfRule type="expression" dxfId="6137" priority="1712">
      <formula>#REF!="Total"</formula>
    </cfRule>
  </conditionalFormatting>
  <conditionalFormatting sqref="C526:C530 C533:C534">
    <cfRule type="expression" dxfId="6136" priority="1713">
      <formula>#REF!="Total"</formula>
    </cfRule>
  </conditionalFormatting>
  <conditionalFormatting sqref="C535:C540">
    <cfRule type="expression" dxfId="6135" priority="1714" stopIfTrue="1">
      <formula>$C545="Total"</formula>
    </cfRule>
  </conditionalFormatting>
  <conditionalFormatting sqref="C522">
    <cfRule type="expression" dxfId="6134" priority="1715" stopIfTrue="1">
      <formula>#REF!="Total"</formula>
    </cfRule>
  </conditionalFormatting>
  <conditionalFormatting sqref="C533:C534">
    <cfRule type="expression" dxfId="6133" priority="1716">
      <formula>$A545="Total"</formula>
    </cfRule>
  </conditionalFormatting>
  <conditionalFormatting sqref="C523:C525">
    <cfRule type="expression" dxfId="6132" priority="1717" stopIfTrue="1">
      <formula>#REF!="Total"</formula>
    </cfRule>
  </conditionalFormatting>
  <conditionalFormatting sqref="C522">
    <cfRule type="expression" dxfId="6131" priority="1725">
      <formula>#REF!="Total"</formula>
    </cfRule>
  </conditionalFormatting>
  <conditionalFormatting sqref="C523">
    <cfRule type="expression" dxfId="6130" priority="1726">
      <formula>#REF!="Total"</formula>
    </cfRule>
  </conditionalFormatting>
  <conditionalFormatting sqref="C528">
    <cfRule type="expression" dxfId="6129" priority="1727">
      <formula>#REF!="Total"</formula>
    </cfRule>
  </conditionalFormatting>
  <conditionalFormatting sqref="C527">
    <cfRule type="expression" dxfId="6128" priority="1728">
      <formula>#REF!="Total"</formula>
    </cfRule>
  </conditionalFormatting>
  <conditionalFormatting sqref="C532">
    <cfRule type="expression" dxfId="6127" priority="1729">
      <formula>#REF!="Total"</formula>
    </cfRule>
  </conditionalFormatting>
  <conditionalFormatting sqref="C537">
    <cfRule type="expression" dxfId="6126" priority="1730">
      <formula>#REF!="Total"</formula>
    </cfRule>
  </conditionalFormatting>
  <conditionalFormatting sqref="C536">
    <cfRule type="expression" dxfId="6125" priority="1731">
      <formula>#REF!="Total"</formula>
    </cfRule>
  </conditionalFormatting>
  <conditionalFormatting sqref="C533">
    <cfRule type="expression" dxfId="6124" priority="1732">
      <formula>#REF!="Total"</formula>
    </cfRule>
  </conditionalFormatting>
  <conditionalFormatting sqref="C531">
    <cfRule type="expression" dxfId="6123" priority="1733">
      <formula>#REF!="Total"</formula>
    </cfRule>
  </conditionalFormatting>
  <conditionalFormatting sqref="C539">
    <cfRule type="expression" dxfId="6122" priority="1734">
      <formula>#REF!="Total"</formula>
    </cfRule>
  </conditionalFormatting>
  <conditionalFormatting sqref="C538">
    <cfRule type="expression" dxfId="6121" priority="1735">
      <formula>#REF!="Total"</formula>
    </cfRule>
  </conditionalFormatting>
  <conditionalFormatting sqref="C526">
    <cfRule type="expression" dxfId="6120" priority="1736">
      <formula>#REF!="Total"</formula>
    </cfRule>
  </conditionalFormatting>
  <conditionalFormatting sqref="C535">
    <cfRule type="expression" dxfId="6119" priority="1737">
      <formula>#REF!="Total"</formula>
    </cfRule>
  </conditionalFormatting>
  <conditionalFormatting sqref="C541:C553 C555:C563">
    <cfRule type="expression" dxfId="6118" priority="1500">
      <formula>$A540="Total"</formula>
    </cfRule>
  </conditionalFormatting>
  <conditionalFormatting sqref="C541:C553 C556:C563">
    <cfRule type="expression" dxfId="6117" priority="1499">
      <formula>$A539="Total"</formula>
    </cfRule>
  </conditionalFormatting>
  <conditionalFormatting sqref="C545:C553 C557:C563">
    <cfRule type="expression" dxfId="6116" priority="1498">
      <formula>$A542="Total"</formula>
    </cfRule>
  </conditionalFormatting>
  <conditionalFormatting sqref="C542:C563">
    <cfRule type="expression" dxfId="6115" priority="1497">
      <formula>$A542="Total"</formula>
    </cfRule>
  </conditionalFormatting>
  <conditionalFormatting sqref="C542:C547 C554:C555 C559:C562">
    <cfRule type="expression" dxfId="6114" priority="1496" stopIfTrue="1">
      <formula>$C543="Total"</formula>
    </cfRule>
  </conditionalFormatting>
  <conditionalFormatting sqref="C560:C563 C542:C554">
    <cfRule type="expression" dxfId="6113" priority="1495">
      <formula>$A536="Total"</formula>
    </cfRule>
  </conditionalFormatting>
  <conditionalFormatting sqref="C561:C563 C543:C555">
    <cfRule type="expression" dxfId="6112" priority="1494">
      <formula>$A536="Total"</formula>
    </cfRule>
  </conditionalFormatting>
  <conditionalFormatting sqref="C548:C560">
    <cfRule type="expression" dxfId="6111" priority="1493">
      <formula>$A536="Total"</formula>
    </cfRule>
  </conditionalFormatting>
  <conditionalFormatting sqref="C554:C556 C562:C563">
    <cfRule type="expression" dxfId="6110" priority="1492">
      <formula>$A546="Total"</formula>
    </cfRule>
  </conditionalFormatting>
  <conditionalFormatting sqref="C547:C559">
    <cfRule type="expression" dxfId="6109" priority="1491">
      <formula>$A536="Total"</formula>
    </cfRule>
  </conditionalFormatting>
  <conditionalFormatting sqref="C554:C563">
    <cfRule type="expression" dxfId="6108" priority="1490">
      <formula>$A538="Total"</formula>
    </cfRule>
  </conditionalFormatting>
  <conditionalFormatting sqref="C555:C561">
    <cfRule type="expression" dxfId="6107" priority="1489">
      <formula>$A542="Total"</formula>
    </cfRule>
  </conditionalFormatting>
  <conditionalFormatting sqref="C554:C556 C559:C563">
    <cfRule type="expression" dxfId="6106" priority="1488">
      <formula>$A539="Total"</formula>
    </cfRule>
  </conditionalFormatting>
  <conditionalFormatting sqref="C546:C553">
    <cfRule type="expression" dxfId="6105" priority="1501">
      <formula>$A536="Total"</formula>
    </cfRule>
  </conditionalFormatting>
  <conditionalFormatting sqref="C563">
    <cfRule type="expression" dxfId="6104" priority="1502">
      <formula>$A554="Total"</formula>
    </cfRule>
  </conditionalFormatting>
  <conditionalFormatting sqref="C559:C562">
    <cfRule type="expression" dxfId="6103" priority="1503">
      <formula>$A545="Total"</formula>
    </cfRule>
  </conditionalFormatting>
  <conditionalFormatting sqref="C541:C563">
    <cfRule type="expression" dxfId="6102" priority="1450">
      <formula>#REF!="Total"</formula>
    </cfRule>
  </conditionalFormatting>
  <conditionalFormatting sqref="C541:C563">
    <cfRule type="expression" dxfId="6101" priority="1449">
      <formula>#REF!="Total"</formula>
    </cfRule>
  </conditionalFormatting>
  <conditionalFormatting sqref="C541:C563">
    <cfRule type="expression" dxfId="6100" priority="1448">
      <formula>#REF!="Total"</formula>
    </cfRule>
  </conditionalFormatting>
  <conditionalFormatting sqref="C541:C563">
    <cfRule type="expression" dxfId="6099" priority="1447">
      <formula>#REF!="Total"</formula>
    </cfRule>
  </conditionalFormatting>
  <conditionalFormatting sqref="C541:C563">
    <cfRule type="expression" dxfId="6098" priority="1446">
      <formula>#REF!="Total"</formula>
    </cfRule>
  </conditionalFormatting>
  <conditionalFormatting sqref="C541">
    <cfRule type="expression" dxfId="6097" priority="1445">
      <formula>$A538="Total"</formula>
    </cfRule>
  </conditionalFormatting>
  <conditionalFormatting sqref="C542:C563">
    <cfRule type="expression" dxfId="6096" priority="1444">
      <formula>#REF!="Total"</formula>
    </cfRule>
  </conditionalFormatting>
  <conditionalFormatting sqref="C557">
    <cfRule type="expression" dxfId="6095" priority="1443" stopIfTrue="1">
      <formula>$C558="Total"</formula>
    </cfRule>
  </conditionalFormatting>
  <conditionalFormatting sqref="C542:C563">
    <cfRule type="expression" dxfId="6094" priority="1442">
      <formula>#REF!="Total"</formula>
    </cfRule>
  </conditionalFormatting>
  <conditionalFormatting sqref="C541:C563">
    <cfRule type="expression" dxfId="6093" priority="1441">
      <formula>#REF!="Total"</formula>
    </cfRule>
  </conditionalFormatting>
  <conditionalFormatting sqref="C541:C563">
    <cfRule type="expression" dxfId="6092" priority="1440" stopIfTrue="1">
      <formula>#REF!="Total"</formula>
    </cfRule>
  </conditionalFormatting>
  <conditionalFormatting sqref="C557:C563">
    <cfRule type="expression" dxfId="6091" priority="1439">
      <formula>#REF!="Total"</formula>
    </cfRule>
  </conditionalFormatting>
  <conditionalFormatting sqref="C541:C563">
    <cfRule type="expression" dxfId="6090" priority="1438">
      <formula>#REF!="Total"</formula>
    </cfRule>
  </conditionalFormatting>
  <conditionalFormatting sqref="C557:C563">
    <cfRule type="expression" dxfId="6089" priority="1437">
      <formula>#REF!="Total"</formula>
    </cfRule>
  </conditionalFormatting>
  <conditionalFormatting sqref="C541:C563">
    <cfRule type="expression" dxfId="6088" priority="1436">
      <formula>#REF!="Total"</formula>
    </cfRule>
  </conditionalFormatting>
  <conditionalFormatting sqref="C542">
    <cfRule type="expression" dxfId="6087" priority="1435">
      <formula>#REF!="Total"</formula>
    </cfRule>
  </conditionalFormatting>
  <conditionalFormatting sqref="C542:C563">
    <cfRule type="expression" dxfId="6086" priority="1434">
      <formula>#REF!="Total"</formula>
    </cfRule>
  </conditionalFormatting>
  <conditionalFormatting sqref="C541:C563">
    <cfRule type="expression" dxfId="6085" priority="1433">
      <formula>#REF!="Total"</formula>
    </cfRule>
  </conditionalFormatting>
  <conditionalFormatting sqref="C542:C563">
    <cfRule type="expression" dxfId="6084" priority="1432">
      <formula>#REF!="Total"</formula>
    </cfRule>
  </conditionalFormatting>
  <conditionalFormatting sqref="C541:C563">
    <cfRule type="expression" dxfId="6083" priority="1431">
      <formula>#REF!="Total"</formula>
    </cfRule>
  </conditionalFormatting>
  <conditionalFormatting sqref="C542:C563">
    <cfRule type="expression" dxfId="6082" priority="1430">
      <formula>#REF!="Total"</formula>
    </cfRule>
  </conditionalFormatting>
  <conditionalFormatting sqref="C542:C563">
    <cfRule type="expression" dxfId="6081" priority="1429">
      <formula>#REF!="Total"</formula>
    </cfRule>
  </conditionalFormatting>
  <conditionalFormatting sqref="C542:C543">
    <cfRule type="expression" dxfId="6080" priority="1428">
      <formula>$A547="Total"</formula>
    </cfRule>
  </conditionalFormatting>
  <conditionalFormatting sqref="C543:C544">
    <cfRule type="expression" dxfId="6079" priority="1427">
      <formula>$A557="Total"</formula>
    </cfRule>
  </conditionalFormatting>
  <conditionalFormatting sqref="C542:C563">
    <cfRule type="expression" dxfId="6078" priority="1426">
      <formula>#REF!="Total"</formula>
    </cfRule>
  </conditionalFormatting>
  <conditionalFormatting sqref="C542:C563">
    <cfRule type="expression" dxfId="6077" priority="1425">
      <formula>#REF!="Total"</formula>
    </cfRule>
  </conditionalFormatting>
  <conditionalFormatting sqref="C541:C563">
    <cfRule type="expression" dxfId="6076" priority="1424" stopIfTrue="1">
      <formula>#REF!="Total"</formula>
    </cfRule>
  </conditionalFormatting>
  <conditionalFormatting sqref="C541:C563">
    <cfRule type="expression" dxfId="6075" priority="1423">
      <formula>#REF!="Total"</formula>
    </cfRule>
  </conditionalFormatting>
  <conditionalFormatting sqref="C541:C563">
    <cfRule type="expression" dxfId="6074" priority="1422">
      <formula>#REF!="Total"</formula>
    </cfRule>
  </conditionalFormatting>
  <conditionalFormatting sqref="C542:C563">
    <cfRule type="expression" dxfId="6073" priority="1421">
      <formula>#REF!="Total"</formula>
    </cfRule>
  </conditionalFormatting>
  <conditionalFormatting sqref="C541:C563">
    <cfRule type="expression" dxfId="6072" priority="1420">
      <formula>#REF!="Total"</formula>
    </cfRule>
  </conditionalFormatting>
  <conditionalFormatting sqref="C559:C563">
    <cfRule type="expression" dxfId="6071" priority="1419">
      <formula>$A536="Total"</formula>
    </cfRule>
  </conditionalFormatting>
  <conditionalFormatting sqref="C541:C563">
    <cfRule type="expression" dxfId="6070" priority="1418">
      <formula>#REF!="Total"</formula>
    </cfRule>
  </conditionalFormatting>
  <conditionalFormatting sqref="C562:C563">
    <cfRule type="expression" dxfId="6069" priority="1417">
      <formula>$A536="Total"</formula>
    </cfRule>
  </conditionalFormatting>
  <conditionalFormatting sqref="C541:C563">
    <cfRule type="expression" dxfId="6068" priority="1416">
      <formula>#REF!="Total"</formula>
    </cfRule>
  </conditionalFormatting>
  <conditionalFormatting sqref="C541:C563">
    <cfRule type="expression" dxfId="6067" priority="1415">
      <formula>#REF!="Total"</formula>
    </cfRule>
  </conditionalFormatting>
  <conditionalFormatting sqref="C561:C563">
    <cfRule type="expression" dxfId="6066" priority="1414">
      <formula>$A536="Total"</formula>
    </cfRule>
  </conditionalFormatting>
  <conditionalFormatting sqref="C541:C563">
    <cfRule type="expression" dxfId="6065" priority="1413">
      <formula>#REF!="Total"</formula>
    </cfRule>
  </conditionalFormatting>
  <conditionalFormatting sqref="C541:C563">
    <cfRule type="expression" dxfId="6064" priority="1412">
      <formula>#REF!="Total"</formula>
    </cfRule>
  </conditionalFormatting>
  <conditionalFormatting sqref="C541:C563">
    <cfRule type="expression" dxfId="6063" priority="1411">
      <formula>#REF!="Total"</formula>
    </cfRule>
  </conditionalFormatting>
  <conditionalFormatting sqref="C541:C563">
    <cfRule type="expression" dxfId="6062" priority="1410">
      <formula>#REF!="Total"</formula>
    </cfRule>
  </conditionalFormatting>
  <conditionalFormatting sqref="C541:C563">
    <cfRule type="expression" dxfId="6061" priority="1409" stopIfTrue="1">
      <formula>#REF!="Total"</formula>
    </cfRule>
  </conditionalFormatting>
  <conditionalFormatting sqref="C541:C563">
    <cfRule type="expression" dxfId="6060" priority="1408">
      <formula>#REF!="Total"</formula>
    </cfRule>
  </conditionalFormatting>
  <conditionalFormatting sqref="C542:C543">
    <cfRule type="expression" dxfId="6059" priority="1407" stopIfTrue="1">
      <formula>$C547="Total"</formula>
    </cfRule>
  </conditionalFormatting>
  <conditionalFormatting sqref="C558:C563">
    <cfRule type="expression" dxfId="6058" priority="1406">
      <formula>$A536="Total"</formula>
    </cfRule>
  </conditionalFormatting>
  <conditionalFormatting sqref="C560:C563 C557:C558">
    <cfRule type="expression" dxfId="6057" priority="1405">
      <formula>$A539="Total"</formula>
    </cfRule>
  </conditionalFormatting>
  <conditionalFormatting sqref="C542">
    <cfRule type="expression" dxfId="6056" priority="1404">
      <formula>$A563="Total"</formula>
    </cfRule>
  </conditionalFormatting>
  <conditionalFormatting sqref="C554:C562">
    <cfRule type="expression" dxfId="6055" priority="1403">
      <formula>#REF!="Total"</formula>
    </cfRule>
  </conditionalFormatting>
  <conditionalFormatting sqref="C559:C562">
    <cfRule type="expression" dxfId="6054" priority="1402">
      <formula>#REF!="Total"</formula>
    </cfRule>
  </conditionalFormatting>
  <conditionalFormatting sqref="C541:C547 C559:C563">
    <cfRule type="expression" dxfId="6053" priority="1401">
      <formula>#REF!="Total"</formula>
    </cfRule>
  </conditionalFormatting>
  <conditionalFormatting sqref="C557:C563">
    <cfRule type="expression" dxfId="6052" priority="1400">
      <formula>#REF!="Total"</formula>
    </cfRule>
  </conditionalFormatting>
  <conditionalFormatting sqref="C541:C544 C559:C563">
    <cfRule type="expression" dxfId="6051" priority="1399">
      <formula>#REF!="Total"</formula>
    </cfRule>
  </conditionalFormatting>
  <conditionalFormatting sqref="C541:C545 C559:C563">
    <cfRule type="expression" dxfId="6050" priority="1398">
      <formula>#REF!="Total"</formula>
    </cfRule>
  </conditionalFormatting>
  <conditionalFormatting sqref="C563">
    <cfRule type="expression" dxfId="6049" priority="1397">
      <formula>#REF!="Total"</formula>
    </cfRule>
  </conditionalFormatting>
  <conditionalFormatting sqref="C541">
    <cfRule type="expression" dxfId="6048" priority="1387">
      <formula>#REF!="Total"</formula>
    </cfRule>
  </conditionalFormatting>
  <conditionalFormatting sqref="C541">
    <cfRule type="expression" dxfId="6047" priority="1386">
      <formula>#REF!="Total"</formula>
    </cfRule>
  </conditionalFormatting>
  <conditionalFormatting sqref="C543:C544">
    <cfRule type="expression" dxfId="6046" priority="1385">
      <formula>#REF!="Total"</formula>
    </cfRule>
  </conditionalFormatting>
  <conditionalFormatting sqref="C541">
    <cfRule type="expression" dxfId="6045" priority="1384">
      <formula>#REF!="Total"</formula>
    </cfRule>
  </conditionalFormatting>
  <conditionalFormatting sqref="C541">
    <cfRule type="expression" dxfId="6044" priority="1383">
      <formula>#REF!="Total"</formula>
    </cfRule>
  </conditionalFormatting>
  <conditionalFormatting sqref="C541">
    <cfRule type="expression" dxfId="6043" priority="1382">
      <formula>#REF!="Total"</formula>
    </cfRule>
  </conditionalFormatting>
  <conditionalFormatting sqref="C541">
    <cfRule type="expression" dxfId="6042" priority="1381">
      <formula>$A541="Total"</formula>
    </cfRule>
  </conditionalFormatting>
  <conditionalFormatting sqref="C541">
    <cfRule type="expression" dxfId="6041" priority="1380">
      <formula>#REF!="Total"</formula>
    </cfRule>
  </conditionalFormatting>
  <conditionalFormatting sqref="C545">
    <cfRule type="expression" dxfId="6040" priority="1379">
      <formula>#REF!="Total"</formula>
    </cfRule>
  </conditionalFormatting>
  <conditionalFormatting sqref="C541">
    <cfRule type="expression" dxfId="6039" priority="1378">
      <formula>#REF!="Total"</formula>
    </cfRule>
  </conditionalFormatting>
  <conditionalFormatting sqref="C541">
    <cfRule type="expression" dxfId="6038" priority="1377">
      <formula>#REF!="Total"</formula>
    </cfRule>
  </conditionalFormatting>
  <conditionalFormatting sqref="C541">
    <cfRule type="expression" dxfId="6037" priority="1376">
      <formula>#REF!="Total"</formula>
    </cfRule>
  </conditionalFormatting>
  <conditionalFormatting sqref="C541">
    <cfRule type="expression" dxfId="6036" priority="1375">
      <formula>#REF!="Total"</formula>
    </cfRule>
  </conditionalFormatting>
  <conditionalFormatting sqref="C541">
    <cfRule type="expression" dxfId="6035" priority="1374">
      <formula>#REF!="Total"</formula>
    </cfRule>
  </conditionalFormatting>
  <conditionalFormatting sqref="C554">
    <cfRule type="expression" dxfId="6034" priority="1373">
      <formula>#REF!="Total"</formula>
    </cfRule>
  </conditionalFormatting>
  <conditionalFormatting sqref="C541">
    <cfRule type="expression" dxfId="6033" priority="1372">
      <formula>#REF!="Total"</formula>
    </cfRule>
  </conditionalFormatting>
  <conditionalFormatting sqref="C543:C544">
    <cfRule type="expression" dxfId="6032" priority="1371">
      <formula>#REF!="Total"</formula>
    </cfRule>
  </conditionalFormatting>
  <conditionalFormatting sqref="C541">
    <cfRule type="expression" dxfId="6031" priority="1370">
      <formula>#REF!="Total"</formula>
    </cfRule>
  </conditionalFormatting>
  <conditionalFormatting sqref="C541">
    <cfRule type="expression" dxfId="6030" priority="1369">
      <formula>#REF!="Total"</formula>
    </cfRule>
  </conditionalFormatting>
  <conditionalFormatting sqref="C541">
    <cfRule type="expression" dxfId="6029" priority="1368">
      <formula>#REF!="Total"</formula>
    </cfRule>
  </conditionalFormatting>
  <conditionalFormatting sqref="C541">
    <cfRule type="expression" dxfId="6028" priority="1367">
      <formula>#REF!="Total"</formula>
    </cfRule>
  </conditionalFormatting>
  <conditionalFormatting sqref="C544:C554">
    <cfRule type="expression" dxfId="6027" priority="1366">
      <formula>#REF!="Total"</formula>
    </cfRule>
  </conditionalFormatting>
  <conditionalFormatting sqref="C541">
    <cfRule type="expression" dxfId="6026" priority="1365">
      <formula>#REF!="Total"</formula>
    </cfRule>
  </conditionalFormatting>
  <conditionalFormatting sqref="C541">
    <cfRule type="expression" dxfId="6025" priority="1364">
      <formula>#REF!="Total"</formula>
    </cfRule>
  </conditionalFormatting>
  <conditionalFormatting sqref="C545">
    <cfRule type="expression" dxfId="6024" priority="1363">
      <formula>#REF!="Total"</formula>
    </cfRule>
  </conditionalFormatting>
  <conditionalFormatting sqref="C541">
    <cfRule type="expression" dxfId="6023" priority="1362">
      <formula>#REF!="Total"</formula>
    </cfRule>
  </conditionalFormatting>
  <conditionalFormatting sqref="C541">
    <cfRule type="expression" dxfId="6022" priority="1361">
      <formula>#REF!="Total"</formula>
    </cfRule>
  </conditionalFormatting>
  <conditionalFormatting sqref="C541">
    <cfRule type="expression" dxfId="6021" priority="1360">
      <formula>#REF!="Total"</formula>
    </cfRule>
  </conditionalFormatting>
  <conditionalFormatting sqref="C541">
    <cfRule type="expression" dxfId="6020" priority="1359">
      <formula>#REF!="Total"</formula>
    </cfRule>
  </conditionalFormatting>
  <conditionalFormatting sqref="C541">
    <cfRule type="expression" dxfId="6019" priority="1358">
      <formula>#REF!="Total"</formula>
    </cfRule>
  </conditionalFormatting>
  <conditionalFormatting sqref="C563">
    <cfRule type="expression" dxfId="6018" priority="1357">
      <formula>$A536="Total"</formula>
    </cfRule>
  </conditionalFormatting>
  <conditionalFormatting sqref="C541">
    <cfRule type="expression" dxfId="6017" priority="1356">
      <formula>#REF!="Total"</formula>
    </cfRule>
  </conditionalFormatting>
  <conditionalFormatting sqref="C541">
    <cfRule type="expression" dxfId="6016" priority="1355">
      <formula>#REF!="Total"</formula>
    </cfRule>
  </conditionalFormatting>
  <conditionalFormatting sqref="C541">
    <cfRule type="expression" dxfId="6015" priority="1354">
      <formula>#REF!="Total"</formula>
    </cfRule>
  </conditionalFormatting>
  <conditionalFormatting sqref="C541">
    <cfRule type="expression" dxfId="6014" priority="1353">
      <formula>#REF!="Total"</formula>
    </cfRule>
  </conditionalFormatting>
  <conditionalFormatting sqref="C541">
    <cfRule type="expression" dxfId="6013" priority="1352">
      <formula>#REF!="Total"</formula>
    </cfRule>
  </conditionalFormatting>
  <conditionalFormatting sqref="C541">
    <cfRule type="expression" dxfId="6012" priority="1351">
      <formula>#REF!="Total"</formula>
    </cfRule>
  </conditionalFormatting>
  <conditionalFormatting sqref="C554">
    <cfRule type="expression" dxfId="6011" priority="1350">
      <formula>#REF!="Total"</formula>
    </cfRule>
  </conditionalFormatting>
  <conditionalFormatting sqref="C541">
    <cfRule type="expression" dxfId="6010" priority="1349">
      <formula>#REF!="Total"</formula>
    </cfRule>
  </conditionalFormatting>
  <conditionalFormatting sqref="C541">
    <cfRule type="expression" dxfId="6009" priority="1348">
      <formula>#REF!="Total"</formula>
    </cfRule>
  </conditionalFormatting>
  <conditionalFormatting sqref="C544">
    <cfRule type="expression" dxfId="6008" priority="1347">
      <formula>#REF!="Total"</formula>
    </cfRule>
  </conditionalFormatting>
  <conditionalFormatting sqref="C561:C563">
    <cfRule type="expression" dxfId="6007" priority="1346">
      <formula>#REF!="Total"</formula>
    </cfRule>
  </conditionalFormatting>
  <conditionalFormatting sqref="C555">
    <cfRule type="expression" dxfId="6006" priority="1345">
      <formula>#REF!="Total"</formula>
    </cfRule>
  </conditionalFormatting>
  <conditionalFormatting sqref="C556">
    <cfRule type="expression" dxfId="6005" priority="1344">
      <formula>#REF!="Total"</formula>
    </cfRule>
  </conditionalFormatting>
  <conditionalFormatting sqref="C541">
    <cfRule type="expression" dxfId="6004" priority="1343">
      <formula>#REF!="Total"</formula>
    </cfRule>
  </conditionalFormatting>
  <conditionalFormatting sqref="C545:C546">
    <cfRule type="expression" dxfId="6003" priority="1342">
      <formula>#REF!="Total"</formula>
    </cfRule>
  </conditionalFormatting>
  <conditionalFormatting sqref="C546:C554">
    <cfRule type="expression" dxfId="6002" priority="1341">
      <formula>#REF!="Total"</formula>
    </cfRule>
  </conditionalFormatting>
  <conditionalFormatting sqref="C554:C556">
    <cfRule type="expression" dxfId="6001" priority="1340">
      <formula>$A569="Total"</formula>
    </cfRule>
  </conditionalFormatting>
  <conditionalFormatting sqref="C544">
    <cfRule type="expression" dxfId="6000" priority="1339">
      <formula>#REF!="Total"</formula>
    </cfRule>
  </conditionalFormatting>
  <conditionalFormatting sqref="C545:C556">
    <cfRule type="expression" dxfId="5999" priority="1338">
      <formula>#REF!="Total"</formula>
    </cfRule>
  </conditionalFormatting>
  <conditionalFormatting sqref="C545:C553">
    <cfRule type="expression" dxfId="5998" priority="1337">
      <formula>#REF!="Total"</formula>
    </cfRule>
  </conditionalFormatting>
  <conditionalFormatting sqref="C562:C563">
    <cfRule type="expression" dxfId="5997" priority="1336">
      <formula>#REF!="Total"</formula>
    </cfRule>
  </conditionalFormatting>
  <conditionalFormatting sqref="C541">
    <cfRule type="expression" dxfId="5996" priority="1335">
      <formula>#REF!="Total"</formula>
    </cfRule>
  </conditionalFormatting>
  <conditionalFormatting sqref="C541">
    <cfRule type="expression" dxfId="5995" priority="1334">
      <formula>#REF!="Total"</formula>
    </cfRule>
  </conditionalFormatting>
  <conditionalFormatting sqref="C563">
    <cfRule type="expression" dxfId="5994" priority="1333">
      <formula>$A564="Total"</formula>
    </cfRule>
  </conditionalFormatting>
  <conditionalFormatting sqref="C561:C563">
    <cfRule type="expression" dxfId="5993" priority="1332">
      <formula>#REF!="Total"</formula>
    </cfRule>
  </conditionalFormatting>
  <conditionalFormatting sqref="C559:C563">
    <cfRule type="expression" dxfId="5992" priority="1331">
      <formula>#REF!="Total"</formula>
    </cfRule>
  </conditionalFormatting>
  <conditionalFormatting sqref="C562:C563">
    <cfRule type="expression" dxfId="5991" priority="1330">
      <formula>$A564="Total"</formula>
    </cfRule>
  </conditionalFormatting>
  <conditionalFormatting sqref="C560:C563">
    <cfRule type="expression" dxfId="5990" priority="1329">
      <formula>#REF!="Total"</formula>
    </cfRule>
  </conditionalFormatting>
  <conditionalFormatting sqref="C541">
    <cfRule type="expression" dxfId="5989" priority="1328">
      <formula>#REF!="Total"</formula>
    </cfRule>
  </conditionalFormatting>
  <conditionalFormatting sqref="C541">
    <cfRule type="expression" dxfId="5988" priority="1327">
      <formula>#REF!="Total"</formula>
    </cfRule>
  </conditionalFormatting>
  <conditionalFormatting sqref="C563">
    <cfRule type="expression" dxfId="5987" priority="1326">
      <formula>#REF!="Total"</formula>
    </cfRule>
  </conditionalFormatting>
  <conditionalFormatting sqref="C545:C556">
    <cfRule type="expression" dxfId="5986" priority="1325">
      <formula>#REF!="Total"</formula>
    </cfRule>
  </conditionalFormatting>
  <conditionalFormatting sqref="C546:C556">
    <cfRule type="expression" dxfId="5985" priority="1324">
      <formula>#REF!="Total"</formula>
    </cfRule>
  </conditionalFormatting>
  <conditionalFormatting sqref="C554:C556">
    <cfRule type="expression" dxfId="5984" priority="1323">
      <formula>#REF!="Total"</formula>
    </cfRule>
  </conditionalFormatting>
  <conditionalFormatting sqref="C545:C556">
    <cfRule type="expression" dxfId="5983" priority="1322" stopIfTrue="1">
      <formula>#REF!="Total"</formula>
    </cfRule>
  </conditionalFormatting>
  <conditionalFormatting sqref="C558">
    <cfRule type="expression" dxfId="5982" priority="1321" stopIfTrue="1">
      <formula>#REF!="Total"</formula>
    </cfRule>
  </conditionalFormatting>
  <conditionalFormatting sqref="C545:C546">
    <cfRule type="expression" dxfId="5981" priority="1320">
      <formula>#REF!="Total"</formula>
    </cfRule>
  </conditionalFormatting>
  <conditionalFormatting sqref="C560:C561">
    <cfRule type="expression" dxfId="5980" priority="1319">
      <formula>#REF!="Total"</formula>
    </cfRule>
  </conditionalFormatting>
  <conditionalFormatting sqref="C559 C561:C563">
    <cfRule type="expression" dxfId="5979" priority="1318">
      <formula>#REF!="Total"</formula>
    </cfRule>
  </conditionalFormatting>
  <conditionalFormatting sqref="C560:C562">
    <cfRule type="expression" dxfId="5978" priority="1317">
      <formula>#REF!="Total"</formula>
    </cfRule>
  </conditionalFormatting>
  <conditionalFormatting sqref="C559:C560">
    <cfRule type="expression" dxfId="5977" priority="1316">
      <formula>#REF!="Total"</formula>
    </cfRule>
  </conditionalFormatting>
  <conditionalFormatting sqref="C562:C563">
    <cfRule type="expression" dxfId="5976" priority="1315">
      <formula>#REF!="Total"</formula>
    </cfRule>
  </conditionalFormatting>
  <conditionalFormatting sqref="C558:C560 C563">
    <cfRule type="expression" dxfId="5975" priority="1314">
      <formula>#REF!="Total"</formula>
    </cfRule>
  </conditionalFormatting>
  <conditionalFormatting sqref="C561:C562">
    <cfRule type="expression" dxfId="5974" priority="1313">
      <formula>#REF!="Total"</formula>
    </cfRule>
  </conditionalFormatting>
  <conditionalFormatting sqref="C563">
    <cfRule type="expression" dxfId="5973" priority="1312">
      <formula>#REF!="Total"</formula>
    </cfRule>
  </conditionalFormatting>
  <conditionalFormatting sqref="C562:C563">
    <cfRule type="expression" dxfId="5972" priority="1311" stopIfTrue="1">
      <formula>#REF!="Total"</formula>
    </cfRule>
  </conditionalFormatting>
  <conditionalFormatting sqref="C562">
    <cfRule type="expression" dxfId="5971" priority="1310">
      <formula>#REF!="Total"</formula>
    </cfRule>
  </conditionalFormatting>
  <conditionalFormatting sqref="C562:C563">
    <cfRule type="expression" dxfId="5970" priority="1309">
      <formula>#REF!="Total"</formula>
    </cfRule>
  </conditionalFormatting>
  <conditionalFormatting sqref="C562:C563">
    <cfRule type="expression" dxfId="5969" priority="1388">
      <formula>#REF!="Total"</formula>
    </cfRule>
  </conditionalFormatting>
  <conditionalFormatting sqref="C541">
    <cfRule type="expression" dxfId="5968" priority="1389">
      <formula>#REF!="Total"</formula>
    </cfRule>
  </conditionalFormatting>
  <conditionalFormatting sqref="C563">
    <cfRule type="expression" dxfId="5967" priority="1390">
      <formula>#REF!="Total"</formula>
    </cfRule>
  </conditionalFormatting>
  <conditionalFormatting sqref="C560:C563">
    <cfRule type="expression" dxfId="5966" priority="1391">
      <formula>#REF!="Total"</formula>
    </cfRule>
  </conditionalFormatting>
  <conditionalFormatting sqref="C545:C546">
    <cfRule type="expression" dxfId="5965" priority="1392">
      <formula>#REF!="Total"</formula>
    </cfRule>
  </conditionalFormatting>
  <conditionalFormatting sqref="C542:C556">
    <cfRule type="expression" dxfId="5964" priority="1393">
      <formula>#REF!="Total"</formula>
    </cfRule>
  </conditionalFormatting>
  <conditionalFormatting sqref="C561">
    <cfRule type="expression" dxfId="5963" priority="1394">
      <formula>#REF!="Total"</formula>
    </cfRule>
  </conditionalFormatting>
  <conditionalFormatting sqref="C563">
    <cfRule type="expression" dxfId="5962" priority="1395">
      <formula>#REF!="Total"</formula>
    </cfRule>
  </conditionalFormatting>
  <conditionalFormatting sqref="C559:C561">
    <cfRule type="expression" dxfId="5961" priority="1396" stopIfTrue="1">
      <formula>#REF!="Total"</formula>
    </cfRule>
  </conditionalFormatting>
  <conditionalFormatting sqref="C544:C553">
    <cfRule type="expression" dxfId="5960" priority="1451">
      <formula>#REF!="Total"</formula>
    </cfRule>
  </conditionalFormatting>
  <conditionalFormatting sqref="C557">
    <cfRule type="expression" dxfId="5959" priority="1452">
      <formula>$A574="Total"</formula>
    </cfRule>
  </conditionalFormatting>
  <conditionalFormatting sqref="C542:C545">
    <cfRule type="expression" dxfId="5958" priority="1453">
      <formula>#REF!="Total"</formula>
    </cfRule>
  </conditionalFormatting>
  <conditionalFormatting sqref="C542 C557 C559">
    <cfRule type="expression" dxfId="5957" priority="1454">
      <formula>#REF!="Total"</formula>
    </cfRule>
  </conditionalFormatting>
  <conditionalFormatting sqref="C543 C557:C560">
    <cfRule type="expression" dxfId="5956" priority="1455">
      <formula>#REF!="Total"</formula>
    </cfRule>
  </conditionalFormatting>
  <conditionalFormatting sqref="C544 C557:C561">
    <cfRule type="expression" dxfId="5955" priority="1456">
      <formula>#REF!="Total"</formula>
    </cfRule>
  </conditionalFormatting>
  <conditionalFormatting sqref="C542:C546 C559:C561">
    <cfRule type="expression" dxfId="5954" priority="1457">
      <formula>$A537="Total"</formula>
    </cfRule>
  </conditionalFormatting>
  <conditionalFormatting sqref="C547 C558 C560:C563">
    <cfRule type="expression" dxfId="5953" priority="1458">
      <formula>#REF!="Total"</formula>
    </cfRule>
  </conditionalFormatting>
  <conditionalFormatting sqref="C548:C553 C561:C563">
    <cfRule type="expression" dxfId="5952" priority="1459">
      <formula>#REF!="Total"</formula>
    </cfRule>
  </conditionalFormatting>
  <conditionalFormatting sqref="C559:C563">
    <cfRule type="expression" dxfId="5951" priority="1460">
      <formula>#REF!="Total"</formula>
    </cfRule>
  </conditionalFormatting>
  <conditionalFormatting sqref="C554 C562:C563 C559">
    <cfRule type="expression" dxfId="5950" priority="1461">
      <formula>#REF!="Total"</formula>
    </cfRule>
  </conditionalFormatting>
  <conditionalFormatting sqref="C559:C562">
    <cfRule type="expression" dxfId="5949" priority="1462">
      <formula>#REF!="Total"</formula>
    </cfRule>
  </conditionalFormatting>
  <conditionalFormatting sqref="C557 C563">
    <cfRule type="expression" dxfId="5948" priority="1463">
      <formula>#REF!="Total"</formula>
    </cfRule>
  </conditionalFormatting>
  <conditionalFormatting sqref="C558">
    <cfRule type="expression" dxfId="5947" priority="1464">
      <formula>#REF!="Total"</formula>
    </cfRule>
  </conditionalFormatting>
  <conditionalFormatting sqref="C560:C563">
    <cfRule type="expression" dxfId="5946" priority="1465">
      <formula>#REF!="Total"</formula>
    </cfRule>
  </conditionalFormatting>
  <conditionalFormatting sqref="C559">
    <cfRule type="expression" dxfId="5945" priority="1466">
      <formula>#REF!="Total"</formula>
    </cfRule>
  </conditionalFormatting>
  <conditionalFormatting sqref="C541 C556 C558">
    <cfRule type="expression" dxfId="5944" priority="1467" stopIfTrue="1">
      <formula>#REF!="Total"</formula>
    </cfRule>
  </conditionalFormatting>
  <conditionalFormatting sqref="C547:C558 C560:C563">
    <cfRule type="expression" dxfId="5943" priority="1468">
      <formula>#REF!="Total"</formula>
    </cfRule>
  </conditionalFormatting>
  <conditionalFormatting sqref="C541 C555:C556">
    <cfRule type="expression" dxfId="5942" priority="1469">
      <formula>$A545="Total"</formula>
    </cfRule>
  </conditionalFormatting>
  <conditionalFormatting sqref="C559:C563">
    <cfRule type="expression" dxfId="5941" priority="1470">
      <formula>$A569="Total"</formula>
    </cfRule>
  </conditionalFormatting>
  <conditionalFormatting sqref="C547:C558 C560:C563">
    <cfRule type="expression" dxfId="5940" priority="1471" stopIfTrue="1">
      <formula>#REF!="Total"</formula>
    </cfRule>
  </conditionalFormatting>
  <conditionalFormatting sqref="C562:C563">
    <cfRule type="expression" dxfId="5939" priority="1472">
      <formula>#REF!="Total"</formula>
    </cfRule>
  </conditionalFormatting>
  <conditionalFormatting sqref="C557:C558">
    <cfRule type="expression" dxfId="5938" priority="1473">
      <formula>$A538="Total"</formula>
    </cfRule>
  </conditionalFormatting>
  <conditionalFormatting sqref="C542">
    <cfRule type="expression" dxfId="5937" priority="1474">
      <formula>#REF!="Total"</formula>
    </cfRule>
  </conditionalFormatting>
  <conditionalFormatting sqref="C555:C556">
    <cfRule type="expression" dxfId="5936" priority="1475">
      <formula>$A567="Total"</formula>
    </cfRule>
  </conditionalFormatting>
  <conditionalFormatting sqref="C541">
    <cfRule type="expression" dxfId="5935" priority="1476" stopIfTrue="1">
      <formula>$C545="Total"</formula>
    </cfRule>
  </conditionalFormatting>
  <conditionalFormatting sqref="C541 C544:C553">
    <cfRule type="expression" dxfId="5934" priority="1477">
      <formula>$A561="Total"</formula>
    </cfRule>
  </conditionalFormatting>
  <conditionalFormatting sqref="C541 C547:C556">
    <cfRule type="expression" dxfId="5933" priority="1478">
      <formula>#REF!="Total"</formula>
    </cfRule>
  </conditionalFormatting>
  <conditionalFormatting sqref="C557:C558">
    <cfRule type="expression" dxfId="5932" priority="1479">
      <formula>$A565="Total"</formula>
    </cfRule>
  </conditionalFormatting>
  <conditionalFormatting sqref="C560:C563">
    <cfRule type="expression" dxfId="5931" priority="1480">
      <formula>$A536="Total"</formula>
    </cfRule>
  </conditionalFormatting>
  <conditionalFormatting sqref="C557:C558">
    <cfRule type="expression" dxfId="5930" priority="1481" stopIfTrue="1">
      <formula>$C569="Total"</formula>
    </cfRule>
  </conditionalFormatting>
  <conditionalFormatting sqref="C541">
    <cfRule type="expression" dxfId="5929" priority="1482">
      <formula>#REF!="Total"</formula>
    </cfRule>
  </conditionalFormatting>
  <conditionalFormatting sqref="C545:C554 C557:C558">
    <cfRule type="expression" dxfId="5928" priority="1483">
      <formula>#REF!="Total"</formula>
    </cfRule>
  </conditionalFormatting>
  <conditionalFormatting sqref="C544:C546">
    <cfRule type="expression" dxfId="5927" priority="1484" stopIfTrue="1">
      <formula>$C554="Total"</formula>
    </cfRule>
  </conditionalFormatting>
  <conditionalFormatting sqref="C541">
    <cfRule type="expression" dxfId="5926" priority="1485" stopIfTrue="1">
      <formula>#REF!="Total"</formula>
    </cfRule>
  </conditionalFormatting>
  <conditionalFormatting sqref="C557:C558">
    <cfRule type="expression" dxfId="5925" priority="1486">
      <formula>$A568="Total"</formula>
    </cfRule>
  </conditionalFormatting>
  <conditionalFormatting sqref="C542:C544">
    <cfRule type="expression" dxfId="5924" priority="1487" stopIfTrue="1">
      <formula>#REF!="Total"</formula>
    </cfRule>
  </conditionalFormatting>
  <conditionalFormatting sqref="C557:C562">
    <cfRule type="expression" dxfId="5923" priority="1306">
      <formula>$A536="Total"</formula>
    </cfRule>
  </conditionalFormatting>
  <conditionalFormatting sqref="C556:C558">
    <cfRule type="expression" dxfId="5922" priority="1305">
      <formula>$A536="Total"</formula>
    </cfRule>
  </conditionalFormatting>
  <conditionalFormatting sqref="C554:C563">
    <cfRule type="expression" dxfId="5921" priority="1304">
      <formula>$A537="Total"</formula>
    </cfRule>
  </conditionalFormatting>
  <conditionalFormatting sqref="C542:C545">
    <cfRule type="expression" dxfId="5920" priority="1307">
      <formula>$A560="Total"</formula>
    </cfRule>
  </conditionalFormatting>
  <conditionalFormatting sqref="C557:C561">
    <cfRule type="expression" dxfId="5919" priority="1308">
      <formula>$A570="Total"</formula>
    </cfRule>
  </conditionalFormatting>
  <conditionalFormatting sqref="C541">
    <cfRule type="expression" dxfId="5918" priority="1504">
      <formula>#REF!="Total"</formula>
    </cfRule>
  </conditionalFormatting>
  <conditionalFormatting sqref="C542">
    <cfRule type="expression" dxfId="5917" priority="1505">
      <formula>#REF!="Total"</formula>
    </cfRule>
  </conditionalFormatting>
  <conditionalFormatting sqref="C547">
    <cfRule type="expression" dxfId="5916" priority="1506">
      <formula>#REF!="Total"</formula>
    </cfRule>
  </conditionalFormatting>
  <conditionalFormatting sqref="C546">
    <cfRule type="expression" dxfId="5915" priority="1507">
      <formula>#REF!="Total"</formula>
    </cfRule>
  </conditionalFormatting>
  <conditionalFormatting sqref="C556">
    <cfRule type="expression" dxfId="5914" priority="1508">
      <formula>#REF!="Total"</formula>
    </cfRule>
  </conditionalFormatting>
  <conditionalFormatting sqref="C561">
    <cfRule type="expression" dxfId="5913" priority="1509">
      <formula>#REF!="Total"</formula>
    </cfRule>
  </conditionalFormatting>
  <conditionalFormatting sqref="C560">
    <cfRule type="expression" dxfId="5912" priority="1510">
      <formula>#REF!="Total"</formula>
    </cfRule>
  </conditionalFormatting>
  <conditionalFormatting sqref="C557">
    <cfRule type="expression" dxfId="5911" priority="1511">
      <formula>#REF!="Total"</formula>
    </cfRule>
  </conditionalFormatting>
  <conditionalFormatting sqref="C555">
    <cfRule type="expression" dxfId="5910" priority="1512">
      <formula>#REF!="Total"</formula>
    </cfRule>
  </conditionalFormatting>
  <conditionalFormatting sqref="C563">
    <cfRule type="expression" dxfId="5909" priority="1513">
      <formula>#REF!="Total"</formula>
    </cfRule>
  </conditionalFormatting>
  <conditionalFormatting sqref="C562">
    <cfRule type="expression" dxfId="5908" priority="1514">
      <formula>#REF!="Total"</formula>
    </cfRule>
  </conditionalFormatting>
  <conditionalFormatting sqref="C545">
    <cfRule type="expression" dxfId="5907" priority="1515">
      <formula>#REF!="Total"</formula>
    </cfRule>
  </conditionalFormatting>
  <conditionalFormatting sqref="C559">
    <cfRule type="expression" dxfId="5906" priority="1516">
      <formula>#REF!="Total"</formula>
    </cfRule>
  </conditionalFormatting>
  <conditionalFormatting sqref="C563">
    <cfRule type="expression" dxfId="5905" priority="1517" stopIfTrue="1">
      <formula>#REF!="Total"</formula>
    </cfRule>
  </conditionalFormatting>
  <conditionalFormatting sqref="C548:C553">
    <cfRule type="expression" dxfId="5904" priority="1518" stopIfTrue="1">
      <formula>$C554="Total"</formula>
    </cfRule>
  </conditionalFormatting>
  <conditionalFormatting sqref="C544:C546">
    <cfRule type="expression" dxfId="5903" priority="1519">
      <formula>$A554="Total"</formula>
    </cfRule>
  </conditionalFormatting>
  <conditionalFormatting sqref="C559">
    <cfRule type="expression" dxfId="5902" priority="1520">
      <formula>#REF!="Total"</formula>
    </cfRule>
  </conditionalFormatting>
  <conditionalFormatting sqref="C559">
    <cfRule type="expression" dxfId="5901" priority="1521" stopIfTrue="1">
      <formula>#REF!="Total"</formula>
    </cfRule>
  </conditionalFormatting>
  <conditionalFormatting sqref="C543">
    <cfRule type="expression" dxfId="5900" priority="1522">
      <formula>#REF!="Total"</formula>
    </cfRule>
  </conditionalFormatting>
  <conditionalFormatting sqref="C546">
    <cfRule type="expression" dxfId="5899" priority="1523">
      <formula>#REF!="Total"</formula>
    </cfRule>
  </conditionalFormatting>
  <conditionalFormatting sqref="C559:C563">
    <cfRule type="expression" dxfId="5898" priority="1524" stopIfTrue="1">
      <formula>$C568="Total"</formula>
    </cfRule>
  </conditionalFormatting>
  <conditionalFormatting sqref="C541">
    <cfRule type="expression" dxfId="5897" priority="1525">
      <formula>#REF!="Total"</formula>
    </cfRule>
  </conditionalFormatting>
  <conditionalFormatting sqref="C643:C660">
    <cfRule type="expression" dxfId="5896" priority="1289">
      <formula>$A637="Total"</formula>
    </cfRule>
  </conditionalFormatting>
  <conditionalFormatting sqref="C644:C660">
    <cfRule type="expression" dxfId="5895" priority="1288">
      <formula>$A637="Total"</formula>
    </cfRule>
  </conditionalFormatting>
  <conditionalFormatting sqref="C649:C660">
    <cfRule type="expression" dxfId="5894" priority="1287">
      <formula>$A637="Total"</formula>
    </cfRule>
  </conditionalFormatting>
  <conditionalFormatting sqref="C648:C660">
    <cfRule type="expression" dxfId="5893" priority="1286">
      <formula>$A637="Total"</formula>
    </cfRule>
  </conditionalFormatting>
  <conditionalFormatting sqref="C653:C658">
    <cfRule type="expression" dxfId="5892" priority="1285">
      <formula>$A637="Total"</formula>
    </cfRule>
  </conditionalFormatting>
  <conditionalFormatting sqref="C652:C654">
    <cfRule type="expression" dxfId="5891" priority="1284">
      <formula>$A637="Total"</formula>
    </cfRule>
  </conditionalFormatting>
  <conditionalFormatting sqref="C647:C652">
    <cfRule type="expression" dxfId="5890" priority="1290">
      <formula>$A637="Total"</formula>
    </cfRule>
  </conditionalFormatting>
  <conditionalFormatting sqref="C642:C660">
    <cfRule type="expression" dxfId="5889" priority="1243">
      <formula>#REF!="Total"</formula>
    </cfRule>
  </conditionalFormatting>
  <conditionalFormatting sqref="C642:C660">
    <cfRule type="expression" dxfId="5888" priority="1242">
      <formula>#REF!="Total"</formula>
    </cfRule>
  </conditionalFormatting>
  <conditionalFormatting sqref="C642:C660">
    <cfRule type="expression" dxfId="5887" priority="1241">
      <formula>#REF!="Total"</formula>
    </cfRule>
  </conditionalFormatting>
  <conditionalFormatting sqref="C642:C660">
    <cfRule type="expression" dxfId="5886" priority="1240">
      <formula>#REF!="Total"</formula>
    </cfRule>
  </conditionalFormatting>
  <conditionalFormatting sqref="C642:C660">
    <cfRule type="expression" dxfId="5885" priority="1239">
      <formula>$A641="Total"</formula>
    </cfRule>
  </conditionalFormatting>
  <conditionalFormatting sqref="C642:C660">
    <cfRule type="expression" dxfId="5884" priority="1238">
      <formula>$A640="Total"</formula>
    </cfRule>
  </conditionalFormatting>
  <conditionalFormatting sqref="C642:C660">
    <cfRule type="expression" dxfId="5883" priority="1237">
      <formula>#REF!="Total"</formula>
    </cfRule>
  </conditionalFormatting>
  <conditionalFormatting sqref="C642 C646:C660">
    <cfRule type="expression" dxfId="5882" priority="1236">
      <formula>$A639="Total"</formula>
    </cfRule>
  </conditionalFormatting>
  <conditionalFormatting sqref="C643:C660">
    <cfRule type="expression" dxfId="5881" priority="1235">
      <formula>#REF!="Total"</formula>
    </cfRule>
  </conditionalFormatting>
  <conditionalFormatting sqref="C643:C660">
    <cfRule type="expression" dxfId="5880" priority="1234">
      <formula>$A643="Total"</formula>
    </cfRule>
  </conditionalFormatting>
  <conditionalFormatting sqref="C643:C651 C653 C655:C659">
    <cfRule type="expression" dxfId="5879" priority="1233" stopIfTrue="1">
      <formula>$C644="Total"</formula>
    </cfRule>
  </conditionalFormatting>
  <conditionalFormatting sqref="C643:C660">
    <cfRule type="expression" dxfId="5878" priority="1232">
      <formula>#REF!="Total"</formula>
    </cfRule>
  </conditionalFormatting>
  <conditionalFormatting sqref="C642:C660">
    <cfRule type="expression" dxfId="5877" priority="1231">
      <formula>#REF!="Total"</formula>
    </cfRule>
  </conditionalFormatting>
  <conditionalFormatting sqref="C642:C660">
    <cfRule type="expression" dxfId="5876" priority="1230" stopIfTrue="1">
      <formula>#REF!="Total"</formula>
    </cfRule>
  </conditionalFormatting>
  <conditionalFormatting sqref="C653:C660">
    <cfRule type="expression" dxfId="5875" priority="1229">
      <formula>#REF!="Total"</formula>
    </cfRule>
  </conditionalFormatting>
  <conditionalFormatting sqref="C642:C660">
    <cfRule type="expression" dxfId="5874" priority="1228">
      <formula>#REF!="Total"</formula>
    </cfRule>
  </conditionalFormatting>
  <conditionalFormatting sqref="C653:C660">
    <cfRule type="expression" dxfId="5873" priority="1227">
      <formula>#REF!="Total"</formula>
    </cfRule>
  </conditionalFormatting>
  <conditionalFormatting sqref="C642:C660">
    <cfRule type="expression" dxfId="5872" priority="1226">
      <formula>#REF!="Total"</formula>
    </cfRule>
  </conditionalFormatting>
  <conditionalFormatting sqref="C643">
    <cfRule type="expression" dxfId="5871" priority="1225">
      <formula>#REF!="Total"</formula>
    </cfRule>
  </conditionalFormatting>
  <conditionalFormatting sqref="C643:C660">
    <cfRule type="expression" dxfId="5870" priority="1224">
      <formula>#REF!="Total"</formula>
    </cfRule>
  </conditionalFormatting>
  <conditionalFormatting sqref="C651:C660">
    <cfRule type="expression" dxfId="5869" priority="1223">
      <formula>$A643="Total"</formula>
    </cfRule>
  </conditionalFormatting>
  <conditionalFormatting sqref="C642:C660">
    <cfRule type="expression" dxfId="5868" priority="1222">
      <formula>#REF!="Total"</formula>
    </cfRule>
  </conditionalFormatting>
  <conditionalFormatting sqref="C643:C660">
    <cfRule type="expression" dxfId="5867" priority="1221">
      <formula>#REF!="Total"</formula>
    </cfRule>
  </conditionalFormatting>
  <conditionalFormatting sqref="C642:C660">
    <cfRule type="expression" dxfId="5866" priority="1220">
      <formula>#REF!="Total"</formula>
    </cfRule>
  </conditionalFormatting>
  <conditionalFormatting sqref="C643:C660">
    <cfRule type="expression" dxfId="5865" priority="1219">
      <formula>#REF!="Total"</formula>
    </cfRule>
  </conditionalFormatting>
  <conditionalFormatting sqref="C643:C660">
    <cfRule type="expression" dxfId="5864" priority="1218">
      <formula>#REF!="Total"</formula>
    </cfRule>
  </conditionalFormatting>
  <conditionalFormatting sqref="C643:C647 C655">
    <cfRule type="expression" dxfId="5863" priority="1217">
      <formula>$A648="Total"</formula>
    </cfRule>
  </conditionalFormatting>
  <conditionalFormatting sqref="C653:C657">
    <cfRule type="expression" dxfId="5862" priority="1216">
      <formula>$A667="Total"</formula>
    </cfRule>
  </conditionalFormatting>
  <conditionalFormatting sqref="C643:C660">
    <cfRule type="expression" dxfId="5861" priority="1215">
      <formula>#REF!="Total"</formula>
    </cfRule>
  </conditionalFormatting>
  <conditionalFormatting sqref="C643:C660">
    <cfRule type="expression" dxfId="5860" priority="1214">
      <formula>#REF!="Total"</formula>
    </cfRule>
  </conditionalFormatting>
  <conditionalFormatting sqref="C642:C660">
    <cfRule type="expression" dxfId="5859" priority="1213" stopIfTrue="1">
      <formula>#REF!="Total"</formula>
    </cfRule>
  </conditionalFormatting>
  <conditionalFormatting sqref="C642:C660">
    <cfRule type="expression" dxfId="5858" priority="1212">
      <formula>#REF!="Total"</formula>
    </cfRule>
  </conditionalFormatting>
  <conditionalFormatting sqref="C642:C660">
    <cfRule type="expression" dxfId="5857" priority="1211">
      <formula>#REF!="Total"</formula>
    </cfRule>
  </conditionalFormatting>
  <conditionalFormatting sqref="C643:C660">
    <cfRule type="expression" dxfId="5856" priority="1210">
      <formula>#REF!="Total"</formula>
    </cfRule>
  </conditionalFormatting>
  <conditionalFormatting sqref="C642:C660">
    <cfRule type="expression" dxfId="5855" priority="1209">
      <formula>#REF!="Total"</formula>
    </cfRule>
  </conditionalFormatting>
  <conditionalFormatting sqref="C655:C660">
    <cfRule type="expression" dxfId="5854" priority="1208">
      <formula>$A637="Total"</formula>
    </cfRule>
  </conditionalFormatting>
  <conditionalFormatting sqref="C642:C660">
    <cfRule type="expression" dxfId="5853" priority="1207">
      <formula>#REF!="Total"</formula>
    </cfRule>
  </conditionalFormatting>
  <conditionalFormatting sqref="C658:C660">
    <cfRule type="expression" dxfId="5852" priority="1206">
      <formula>$A637="Total"</formula>
    </cfRule>
  </conditionalFormatting>
  <conditionalFormatting sqref="C642:C660">
    <cfRule type="expression" dxfId="5851" priority="1205">
      <formula>#REF!="Total"</formula>
    </cfRule>
  </conditionalFormatting>
  <conditionalFormatting sqref="C642:C660">
    <cfRule type="expression" dxfId="5850" priority="1204">
      <formula>#REF!="Total"</formula>
    </cfRule>
  </conditionalFormatting>
  <conditionalFormatting sqref="C657:C660">
    <cfRule type="expression" dxfId="5849" priority="1203">
      <formula>$A637="Total"</formula>
    </cfRule>
  </conditionalFormatting>
  <conditionalFormatting sqref="C642:C660">
    <cfRule type="expression" dxfId="5848" priority="1202">
      <formula>#REF!="Total"</formula>
    </cfRule>
  </conditionalFormatting>
  <conditionalFormatting sqref="C642:C660">
    <cfRule type="expression" dxfId="5847" priority="1201">
      <formula>#REF!="Total"</formula>
    </cfRule>
  </conditionalFormatting>
  <conditionalFormatting sqref="C642:C660">
    <cfRule type="expression" dxfId="5846" priority="1200">
      <formula>#REF!="Total"</formula>
    </cfRule>
  </conditionalFormatting>
  <conditionalFormatting sqref="C642:C660">
    <cfRule type="expression" dxfId="5845" priority="1199">
      <formula>#REF!="Total"</formula>
    </cfRule>
  </conditionalFormatting>
  <conditionalFormatting sqref="C642:C660">
    <cfRule type="expression" dxfId="5844" priority="1198" stopIfTrue="1">
      <formula>#REF!="Total"</formula>
    </cfRule>
  </conditionalFormatting>
  <conditionalFormatting sqref="C642:C660">
    <cfRule type="expression" dxfId="5843" priority="1197">
      <formula>#REF!="Total"</formula>
    </cfRule>
  </conditionalFormatting>
  <conditionalFormatting sqref="C643:C647 C655">
    <cfRule type="expression" dxfId="5842" priority="1196" stopIfTrue="1">
      <formula>$C648="Total"</formula>
    </cfRule>
  </conditionalFormatting>
  <conditionalFormatting sqref="C654:C660">
    <cfRule type="expression" dxfId="5841" priority="1195">
      <formula>$A637="Total"</formula>
    </cfRule>
  </conditionalFormatting>
  <conditionalFormatting sqref="C656:C660 C653:C654">
    <cfRule type="expression" dxfId="5840" priority="1194">
      <formula>$A640="Total"</formula>
    </cfRule>
  </conditionalFormatting>
  <conditionalFormatting sqref="C643:C644">
    <cfRule type="expression" dxfId="5839" priority="1193">
      <formula>$A659="Total"</formula>
    </cfRule>
  </conditionalFormatting>
  <conditionalFormatting sqref="C650:C658">
    <cfRule type="expression" dxfId="5838" priority="1192">
      <formula>#REF!="Total"</formula>
    </cfRule>
  </conditionalFormatting>
  <conditionalFormatting sqref="C655:C658">
    <cfRule type="expression" dxfId="5837" priority="1191">
      <formula>#REF!="Total"</formula>
    </cfRule>
  </conditionalFormatting>
  <conditionalFormatting sqref="C642:C648 C655:C660">
    <cfRule type="expression" dxfId="5836" priority="1190">
      <formula>#REF!="Total"</formula>
    </cfRule>
  </conditionalFormatting>
  <conditionalFormatting sqref="C653:C660">
    <cfRule type="expression" dxfId="5835" priority="1189">
      <formula>#REF!="Total"</formula>
    </cfRule>
  </conditionalFormatting>
  <conditionalFormatting sqref="C642:C645 C655:C660">
    <cfRule type="expression" dxfId="5834" priority="1188">
      <formula>#REF!="Total"</formula>
    </cfRule>
  </conditionalFormatting>
  <conditionalFormatting sqref="C642:C646 C655:C660">
    <cfRule type="expression" dxfId="5833" priority="1187">
      <formula>#REF!="Total"</formula>
    </cfRule>
  </conditionalFormatting>
  <conditionalFormatting sqref="C659">
    <cfRule type="expression" dxfId="5832" priority="1186">
      <formula>#REF!="Total"</formula>
    </cfRule>
  </conditionalFormatting>
  <conditionalFormatting sqref="C642">
    <cfRule type="expression" dxfId="5831" priority="1174">
      <formula>#REF!="Total"</formula>
    </cfRule>
  </conditionalFormatting>
  <conditionalFormatting sqref="C642">
    <cfRule type="expression" dxfId="5830" priority="1173">
      <formula>#REF!="Total"</formula>
    </cfRule>
  </conditionalFormatting>
  <conditionalFormatting sqref="C644:C645">
    <cfRule type="expression" dxfId="5829" priority="1172">
      <formula>#REF!="Total"</formula>
    </cfRule>
  </conditionalFormatting>
  <conditionalFormatting sqref="C642">
    <cfRule type="expression" dxfId="5828" priority="1171">
      <formula>#REF!="Total"</formula>
    </cfRule>
  </conditionalFormatting>
  <conditionalFormatting sqref="C642">
    <cfRule type="expression" dxfId="5827" priority="1170">
      <formula>#REF!="Total"</formula>
    </cfRule>
  </conditionalFormatting>
  <conditionalFormatting sqref="C642">
    <cfRule type="expression" dxfId="5826" priority="1169">
      <formula>#REF!="Total"</formula>
    </cfRule>
  </conditionalFormatting>
  <conditionalFormatting sqref="C642">
    <cfRule type="expression" dxfId="5825" priority="1168">
      <formula>$A642="Total"</formula>
    </cfRule>
  </conditionalFormatting>
  <conditionalFormatting sqref="C642">
    <cfRule type="expression" dxfId="5824" priority="1167">
      <formula>#REF!="Total"</formula>
    </cfRule>
  </conditionalFormatting>
  <conditionalFormatting sqref="C646">
    <cfRule type="expression" dxfId="5823" priority="1166">
      <formula>#REF!="Total"</formula>
    </cfRule>
  </conditionalFormatting>
  <conditionalFormatting sqref="C642">
    <cfRule type="expression" dxfId="5822" priority="1165">
      <formula>#REF!="Total"</formula>
    </cfRule>
  </conditionalFormatting>
  <conditionalFormatting sqref="C660">
    <cfRule type="expression" dxfId="5821" priority="1164">
      <formula>$A637="Total"</formula>
    </cfRule>
  </conditionalFormatting>
  <conditionalFormatting sqref="C642">
    <cfRule type="expression" dxfId="5820" priority="1163">
      <formula>#REF!="Total"</formula>
    </cfRule>
  </conditionalFormatting>
  <conditionalFormatting sqref="C642">
    <cfRule type="expression" dxfId="5819" priority="1162">
      <formula>#REF!="Total"</formula>
    </cfRule>
  </conditionalFormatting>
  <conditionalFormatting sqref="C642">
    <cfRule type="expression" dxfId="5818" priority="1161">
      <formula>#REF!="Total"</formula>
    </cfRule>
  </conditionalFormatting>
  <conditionalFormatting sqref="C642">
    <cfRule type="expression" dxfId="5817" priority="1160">
      <formula>#REF!="Total"</formula>
    </cfRule>
  </conditionalFormatting>
  <conditionalFormatting sqref="C650">
    <cfRule type="expression" dxfId="5816" priority="1159">
      <formula>#REF!="Total"</formula>
    </cfRule>
  </conditionalFormatting>
  <conditionalFormatting sqref="C642">
    <cfRule type="expression" dxfId="5815" priority="1158">
      <formula>#REF!="Total"</formula>
    </cfRule>
  </conditionalFormatting>
  <conditionalFormatting sqref="C644:C645">
    <cfRule type="expression" dxfId="5814" priority="1157">
      <formula>#REF!="Total"</formula>
    </cfRule>
  </conditionalFormatting>
  <conditionalFormatting sqref="C642">
    <cfRule type="expression" dxfId="5813" priority="1156">
      <formula>#REF!="Total"</formula>
    </cfRule>
  </conditionalFormatting>
  <conditionalFormatting sqref="C642">
    <cfRule type="expression" dxfId="5812" priority="1155">
      <formula>#REF!="Total"</formula>
    </cfRule>
  </conditionalFormatting>
  <conditionalFormatting sqref="C642">
    <cfRule type="expression" dxfId="5811" priority="1154">
      <formula>#REF!="Total"</formula>
    </cfRule>
  </conditionalFormatting>
  <conditionalFormatting sqref="C642">
    <cfRule type="expression" dxfId="5810" priority="1153">
      <formula>#REF!="Total"</formula>
    </cfRule>
  </conditionalFormatting>
  <conditionalFormatting sqref="C645:C650">
    <cfRule type="expression" dxfId="5809" priority="1152">
      <formula>#REF!="Total"</formula>
    </cfRule>
  </conditionalFormatting>
  <conditionalFormatting sqref="C642">
    <cfRule type="expression" dxfId="5808" priority="1151">
      <formula>#REF!="Total"</formula>
    </cfRule>
  </conditionalFormatting>
  <conditionalFormatting sqref="C642">
    <cfRule type="expression" dxfId="5807" priority="1150">
      <formula>#REF!="Total"</formula>
    </cfRule>
  </conditionalFormatting>
  <conditionalFormatting sqref="C646">
    <cfRule type="expression" dxfId="5806" priority="1149">
      <formula>#REF!="Total"</formula>
    </cfRule>
  </conditionalFormatting>
  <conditionalFormatting sqref="C642">
    <cfRule type="expression" dxfId="5805" priority="1148">
      <formula>#REF!="Total"</formula>
    </cfRule>
  </conditionalFormatting>
  <conditionalFormatting sqref="C642">
    <cfRule type="expression" dxfId="5804" priority="1147">
      <formula>#REF!="Total"</formula>
    </cfRule>
  </conditionalFormatting>
  <conditionalFormatting sqref="C642">
    <cfRule type="expression" dxfId="5803" priority="1146">
      <formula>#REF!="Total"</formula>
    </cfRule>
  </conditionalFormatting>
  <conditionalFormatting sqref="C642">
    <cfRule type="expression" dxfId="5802" priority="1145">
      <formula>#REF!="Total"</formula>
    </cfRule>
  </conditionalFormatting>
  <conditionalFormatting sqref="C642">
    <cfRule type="expression" dxfId="5801" priority="1144">
      <formula>#REF!="Total"</formula>
    </cfRule>
  </conditionalFormatting>
  <conditionalFormatting sqref="C659:C660">
    <cfRule type="expression" dxfId="5800" priority="1143">
      <formula>$A637="Total"</formula>
    </cfRule>
  </conditionalFormatting>
  <conditionalFormatting sqref="C642">
    <cfRule type="expression" dxfId="5799" priority="1142">
      <formula>#REF!="Total"</formula>
    </cfRule>
  </conditionalFormatting>
  <conditionalFormatting sqref="C642">
    <cfRule type="expression" dxfId="5798" priority="1141">
      <formula>#REF!="Total"</formula>
    </cfRule>
  </conditionalFormatting>
  <conditionalFormatting sqref="C642">
    <cfRule type="expression" dxfId="5797" priority="1140">
      <formula>#REF!="Total"</formula>
    </cfRule>
  </conditionalFormatting>
  <conditionalFormatting sqref="C642">
    <cfRule type="expression" dxfId="5796" priority="1139">
      <formula>#REF!="Total"</formula>
    </cfRule>
  </conditionalFormatting>
  <conditionalFormatting sqref="C642">
    <cfRule type="expression" dxfId="5795" priority="1138">
      <formula>#REF!="Total"</formula>
    </cfRule>
  </conditionalFormatting>
  <conditionalFormatting sqref="C642">
    <cfRule type="expression" dxfId="5794" priority="1137">
      <formula>#REF!="Total"</formula>
    </cfRule>
  </conditionalFormatting>
  <conditionalFormatting sqref="C650">
    <cfRule type="expression" dxfId="5793" priority="1136">
      <formula>#REF!="Total"</formula>
    </cfRule>
  </conditionalFormatting>
  <conditionalFormatting sqref="C642">
    <cfRule type="expression" dxfId="5792" priority="1135">
      <formula>#REF!="Total"</formula>
    </cfRule>
  </conditionalFormatting>
  <conditionalFormatting sqref="C642">
    <cfRule type="expression" dxfId="5791" priority="1134">
      <formula>#REF!="Total"</formula>
    </cfRule>
  </conditionalFormatting>
  <conditionalFormatting sqref="C645">
    <cfRule type="expression" dxfId="5790" priority="1133">
      <formula>#REF!="Total"</formula>
    </cfRule>
  </conditionalFormatting>
  <conditionalFormatting sqref="C657:C660">
    <cfRule type="expression" dxfId="5789" priority="1132">
      <formula>#REF!="Total"</formula>
    </cfRule>
  </conditionalFormatting>
  <conditionalFormatting sqref="C651">
    <cfRule type="expression" dxfId="5788" priority="1131">
      <formula>#REF!="Total"</formula>
    </cfRule>
  </conditionalFormatting>
  <conditionalFormatting sqref="C652">
    <cfRule type="expression" dxfId="5787" priority="1130">
      <formula>#REF!="Total"</formula>
    </cfRule>
  </conditionalFormatting>
  <conditionalFormatting sqref="C642">
    <cfRule type="expression" dxfId="5786" priority="1129">
      <formula>#REF!="Total"</formula>
    </cfRule>
  </conditionalFormatting>
  <conditionalFormatting sqref="C660">
    <cfRule type="expression" dxfId="5785" priority="1128">
      <formula>#REF!="Total"</formula>
    </cfRule>
  </conditionalFormatting>
  <conditionalFormatting sqref="C646:C647">
    <cfRule type="expression" dxfId="5784" priority="1127">
      <formula>#REF!="Total"</formula>
    </cfRule>
  </conditionalFormatting>
  <conditionalFormatting sqref="C647:C650">
    <cfRule type="expression" dxfId="5783" priority="1126">
      <formula>#REF!="Total"</formula>
    </cfRule>
  </conditionalFormatting>
  <conditionalFormatting sqref="C645:C652">
    <cfRule type="expression" dxfId="5782" priority="1125">
      <formula>$A661="Total"</formula>
    </cfRule>
  </conditionalFormatting>
  <conditionalFormatting sqref="C645">
    <cfRule type="expression" dxfId="5781" priority="1124">
      <formula>#REF!="Total"</formula>
    </cfRule>
  </conditionalFormatting>
  <conditionalFormatting sqref="C646:C652">
    <cfRule type="expression" dxfId="5780" priority="1123">
      <formula>#REF!="Total"</formula>
    </cfRule>
  </conditionalFormatting>
  <conditionalFormatting sqref="C646:C649">
    <cfRule type="expression" dxfId="5779" priority="1122">
      <formula>#REF!="Total"</formula>
    </cfRule>
  </conditionalFormatting>
  <conditionalFormatting sqref="C658:C660">
    <cfRule type="expression" dxfId="5778" priority="1121">
      <formula>#REF!="Total"</formula>
    </cfRule>
  </conditionalFormatting>
  <conditionalFormatting sqref="C642">
    <cfRule type="expression" dxfId="5777" priority="1120">
      <formula>#REF!="Total"</formula>
    </cfRule>
  </conditionalFormatting>
  <conditionalFormatting sqref="C642">
    <cfRule type="expression" dxfId="5776" priority="1119">
      <formula>#REF!="Total"</formula>
    </cfRule>
  </conditionalFormatting>
  <conditionalFormatting sqref="C659:C660">
    <cfRule type="expression" dxfId="5775" priority="1118">
      <formula>$A661="Total"</formula>
    </cfRule>
  </conditionalFormatting>
  <conditionalFormatting sqref="C657:C660">
    <cfRule type="expression" dxfId="5774" priority="1117">
      <formula>#REF!="Total"</formula>
    </cfRule>
  </conditionalFormatting>
  <conditionalFormatting sqref="C655:C659">
    <cfRule type="expression" dxfId="5773" priority="1116">
      <formula>#REF!="Total"</formula>
    </cfRule>
  </conditionalFormatting>
  <conditionalFormatting sqref="C658:C660">
    <cfRule type="expression" dxfId="5772" priority="1115">
      <formula>$A661="Total"</formula>
    </cfRule>
  </conditionalFormatting>
  <conditionalFormatting sqref="C656:C660">
    <cfRule type="expression" dxfId="5771" priority="1114">
      <formula>#REF!="Total"</formula>
    </cfRule>
  </conditionalFormatting>
  <conditionalFormatting sqref="C642">
    <cfRule type="expression" dxfId="5770" priority="1113">
      <formula>#REF!="Total"</formula>
    </cfRule>
  </conditionalFormatting>
  <conditionalFormatting sqref="C642">
    <cfRule type="expression" dxfId="5769" priority="1112">
      <formula>#REF!="Total"</formula>
    </cfRule>
  </conditionalFormatting>
  <conditionalFormatting sqref="C659">
    <cfRule type="expression" dxfId="5768" priority="1111">
      <formula>#REF!="Total"</formula>
    </cfRule>
  </conditionalFormatting>
  <conditionalFormatting sqref="C660">
    <cfRule type="expression" dxfId="5767" priority="1110">
      <formula>#REF!="Total"</formula>
    </cfRule>
  </conditionalFormatting>
  <conditionalFormatting sqref="C646:C652">
    <cfRule type="expression" dxfId="5766" priority="1109">
      <formula>#REF!="Total"</formula>
    </cfRule>
  </conditionalFormatting>
  <conditionalFormatting sqref="C660 C647:C652">
    <cfRule type="expression" dxfId="5765" priority="1108">
      <formula>#REF!="Total"</formula>
    </cfRule>
  </conditionalFormatting>
  <conditionalFormatting sqref="C650:C652">
    <cfRule type="expression" dxfId="5764" priority="1107">
      <formula>#REF!="Total"</formula>
    </cfRule>
  </conditionalFormatting>
  <conditionalFormatting sqref="C646:C652">
    <cfRule type="expression" dxfId="5763" priority="1106" stopIfTrue="1">
      <formula>#REF!="Total"</formula>
    </cfRule>
  </conditionalFormatting>
  <conditionalFormatting sqref="C654">
    <cfRule type="expression" dxfId="5762" priority="1105" stopIfTrue="1">
      <formula>#REF!="Total"</formula>
    </cfRule>
  </conditionalFormatting>
  <conditionalFormatting sqref="C646:C647">
    <cfRule type="expression" dxfId="5761" priority="1104">
      <formula>#REF!="Total"</formula>
    </cfRule>
  </conditionalFormatting>
  <conditionalFormatting sqref="C656:C657">
    <cfRule type="expression" dxfId="5760" priority="1103">
      <formula>#REF!="Total"</formula>
    </cfRule>
  </conditionalFormatting>
  <conditionalFormatting sqref="C655 C657:C659">
    <cfRule type="expression" dxfId="5759" priority="1102">
      <formula>#REF!="Total"</formula>
    </cfRule>
  </conditionalFormatting>
  <conditionalFormatting sqref="C656:C658">
    <cfRule type="expression" dxfId="5758" priority="1101">
      <formula>#REF!="Total"</formula>
    </cfRule>
  </conditionalFormatting>
  <conditionalFormatting sqref="C655:C656">
    <cfRule type="expression" dxfId="5757" priority="1100">
      <formula>#REF!="Total"</formula>
    </cfRule>
  </conditionalFormatting>
  <conditionalFormatting sqref="C658:C659">
    <cfRule type="expression" dxfId="5756" priority="1099">
      <formula>#REF!="Total"</formula>
    </cfRule>
  </conditionalFormatting>
  <conditionalFormatting sqref="C654:C656 C659:C660">
    <cfRule type="expression" dxfId="5755" priority="1098">
      <formula>#REF!="Total"</formula>
    </cfRule>
  </conditionalFormatting>
  <conditionalFormatting sqref="C657:C658">
    <cfRule type="expression" dxfId="5754" priority="1097">
      <formula>#REF!="Total"</formula>
    </cfRule>
  </conditionalFormatting>
  <conditionalFormatting sqref="C659:C660">
    <cfRule type="expression" dxfId="5753" priority="1096">
      <formula>#REF!="Total"</formula>
    </cfRule>
  </conditionalFormatting>
  <conditionalFormatting sqref="C658:C660">
    <cfRule type="expression" dxfId="5752" priority="1095" stopIfTrue="1">
      <formula>#REF!="Total"</formula>
    </cfRule>
  </conditionalFormatting>
  <conditionalFormatting sqref="C658">
    <cfRule type="expression" dxfId="5751" priority="1094">
      <formula>#REF!="Total"</formula>
    </cfRule>
  </conditionalFormatting>
  <conditionalFormatting sqref="C658:C660">
    <cfRule type="expression" dxfId="5750" priority="1093">
      <formula>#REF!="Total"</formula>
    </cfRule>
  </conditionalFormatting>
  <conditionalFormatting sqref="C660">
    <cfRule type="expression" dxfId="5749" priority="1092">
      <formula>#REF!="Total"</formula>
    </cfRule>
  </conditionalFormatting>
  <conditionalFormatting sqref="C658:C660">
    <cfRule type="expression" dxfId="5748" priority="1175">
      <formula>#REF!="Total"</formula>
    </cfRule>
  </conditionalFormatting>
  <conditionalFormatting sqref="C642">
    <cfRule type="expression" dxfId="5747" priority="1176">
      <formula>#REF!="Total"</formula>
    </cfRule>
  </conditionalFormatting>
  <conditionalFormatting sqref="C659:C660">
    <cfRule type="expression" dxfId="5746" priority="1177">
      <formula>#REF!="Total"</formula>
    </cfRule>
  </conditionalFormatting>
  <conditionalFormatting sqref="C660">
    <cfRule type="expression" dxfId="5745" priority="1178">
      <formula>#REF!="Total"</formula>
    </cfRule>
  </conditionalFormatting>
  <conditionalFormatting sqref="C656:C659">
    <cfRule type="expression" dxfId="5744" priority="1179">
      <formula>#REF!="Total"</formula>
    </cfRule>
  </conditionalFormatting>
  <conditionalFormatting sqref="C646:C647">
    <cfRule type="expression" dxfId="5743" priority="1180">
      <formula>#REF!="Total"</formula>
    </cfRule>
  </conditionalFormatting>
  <conditionalFormatting sqref="C643:C652">
    <cfRule type="expression" dxfId="5742" priority="1181">
      <formula>#REF!="Total"</formula>
    </cfRule>
  </conditionalFormatting>
  <conditionalFormatting sqref="C657">
    <cfRule type="expression" dxfId="5741" priority="1182">
      <formula>#REF!="Total"</formula>
    </cfRule>
  </conditionalFormatting>
  <conditionalFormatting sqref="C659:C660">
    <cfRule type="expression" dxfId="5740" priority="1183">
      <formula>#REF!="Total"</formula>
    </cfRule>
  </conditionalFormatting>
  <conditionalFormatting sqref="C660">
    <cfRule type="expression" dxfId="5739" priority="1184">
      <formula>#REF!="Total"</formula>
    </cfRule>
  </conditionalFormatting>
  <conditionalFormatting sqref="C655:C657">
    <cfRule type="expression" dxfId="5738" priority="1185" stopIfTrue="1">
      <formula>#REF!="Total"</formula>
    </cfRule>
  </conditionalFormatting>
  <conditionalFormatting sqref="C645:C649">
    <cfRule type="expression" dxfId="5737" priority="1244">
      <formula>#REF!="Total"</formula>
    </cfRule>
  </conditionalFormatting>
  <conditionalFormatting sqref="C642 C653">
    <cfRule type="expression" dxfId="5736" priority="1245">
      <formula>$A660="Total"</formula>
    </cfRule>
  </conditionalFormatting>
  <conditionalFormatting sqref="C643:C646">
    <cfRule type="expression" dxfId="5735" priority="1246">
      <formula>#REF!="Total"</formula>
    </cfRule>
  </conditionalFormatting>
  <conditionalFormatting sqref="C643 C653 C655">
    <cfRule type="expression" dxfId="5734" priority="1247">
      <formula>#REF!="Total"</formula>
    </cfRule>
  </conditionalFormatting>
  <conditionalFormatting sqref="C644 C653:C656">
    <cfRule type="expression" dxfId="5733" priority="1248">
      <formula>#REF!="Total"</formula>
    </cfRule>
  </conditionalFormatting>
  <conditionalFormatting sqref="C645 C653:C657">
    <cfRule type="expression" dxfId="5732" priority="1249">
      <formula>#REF!="Total"</formula>
    </cfRule>
  </conditionalFormatting>
  <conditionalFormatting sqref="C643:C647 C655:C657">
    <cfRule type="expression" dxfId="5731" priority="1250">
      <formula>$A638="Total"</formula>
    </cfRule>
  </conditionalFormatting>
  <conditionalFormatting sqref="C648 C654 C656:C660">
    <cfRule type="expression" dxfId="5730" priority="1251">
      <formula>#REF!="Total"</formula>
    </cfRule>
  </conditionalFormatting>
  <conditionalFormatting sqref="C649 C657:C660">
    <cfRule type="expression" dxfId="5729" priority="1252">
      <formula>#REF!="Total"</formula>
    </cfRule>
  </conditionalFormatting>
  <conditionalFormatting sqref="C655:C659">
    <cfRule type="expression" dxfId="5728" priority="1253">
      <formula>#REF!="Total"</formula>
    </cfRule>
  </conditionalFormatting>
  <conditionalFormatting sqref="C650 C658:C660 C655">
    <cfRule type="expression" dxfId="5727" priority="1254">
      <formula>#REF!="Total"</formula>
    </cfRule>
  </conditionalFormatting>
  <conditionalFormatting sqref="C655:C660">
    <cfRule type="expression" dxfId="5726" priority="1255">
      <formula>$A645="Total"</formula>
    </cfRule>
  </conditionalFormatting>
  <conditionalFormatting sqref="C655:C658">
    <cfRule type="expression" dxfId="5725" priority="1256">
      <formula>#REF!="Total"</formula>
    </cfRule>
  </conditionalFormatting>
  <conditionalFormatting sqref="C653 C659:C660">
    <cfRule type="expression" dxfId="5724" priority="1257">
      <formula>#REF!="Total"</formula>
    </cfRule>
  </conditionalFormatting>
  <conditionalFormatting sqref="C654 C660">
    <cfRule type="expression" dxfId="5723" priority="1258">
      <formula>#REF!="Total"</formula>
    </cfRule>
  </conditionalFormatting>
  <conditionalFormatting sqref="C656:C660">
    <cfRule type="expression" dxfId="5722" priority="1259">
      <formula>#REF!="Total"</formula>
    </cfRule>
  </conditionalFormatting>
  <conditionalFormatting sqref="C655">
    <cfRule type="expression" dxfId="5721" priority="1260">
      <formula>#REF!="Total"</formula>
    </cfRule>
  </conditionalFormatting>
  <conditionalFormatting sqref="C642 C652 C654 C660">
    <cfRule type="expression" dxfId="5720" priority="1261" stopIfTrue="1">
      <formula>#REF!="Total"</formula>
    </cfRule>
  </conditionalFormatting>
  <conditionalFormatting sqref="C648:C654 C656:C660">
    <cfRule type="expression" dxfId="5719" priority="1262">
      <formula>#REF!="Total"</formula>
    </cfRule>
  </conditionalFormatting>
  <conditionalFormatting sqref="C642 C651:C652">
    <cfRule type="expression" dxfId="5718" priority="1263">
      <formula>$A646="Total"</formula>
    </cfRule>
  </conditionalFormatting>
  <conditionalFormatting sqref="C655:C660">
    <cfRule type="expression" dxfId="5717" priority="1264">
      <formula>$A646="Total"</formula>
    </cfRule>
  </conditionalFormatting>
  <conditionalFormatting sqref="C655:C660">
    <cfRule type="expression" dxfId="5716" priority="1265">
      <formula>$A666="Total"</formula>
    </cfRule>
  </conditionalFormatting>
  <conditionalFormatting sqref="C648:C654 C656:C660">
    <cfRule type="expression" dxfId="5715" priority="1266" stopIfTrue="1">
      <formula>#REF!="Total"</formula>
    </cfRule>
  </conditionalFormatting>
  <conditionalFormatting sqref="C658:C660">
    <cfRule type="expression" dxfId="5714" priority="1267">
      <formula>#REF!="Total"</formula>
    </cfRule>
  </conditionalFormatting>
  <conditionalFormatting sqref="C653:C654">
    <cfRule type="expression" dxfId="5713" priority="1268">
      <formula>$A639="Total"</formula>
    </cfRule>
  </conditionalFormatting>
  <conditionalFormatting sqref="C643">
    <cfRule type="expression" dxfId="5712" priority="1269">
      <formula>#REF!="Total"</formula>
    </cfRule>
  </conditionalFormatting>
  <conditionalFormatting sqref="C651:C652 C643:C647">
    <cfRule type="expression" dxfId="5711" priority="1270">
      <formula>$A656="Total"</formula>
    </cfRule>
  </conditionalFormatting>
  <conditionalFormatting sqref="C660">
    <cfRule type="expression" dxfId="5710" priority="1271">
      <formula>#REF!="Total"</formula>
    </cfRule>
  </conditionalFormatting>
  <conditionalFormatting sqref="C642">
    <cfRule type="expression" dxfId="5709" priority="1272" stopIfTrue="1">
      <formula>$C646="Total"</formula>
    </cfRule>
  </conditionalFormatting>
  <conditionalFormatting sqref="C642">
    <cfRule type="expression" dxfId="5708" priority="1273">
      <formula>$A657="Total"</formula>
    </cfRule>
  </conditionalFormatting>
  <conditionalFormatting sqref="C642 C648:C652">
    <cfRule type="expression" dxfId="5707" priority="1274">
      <formula>#REF!="Total"</formula>
    </cfRule>
  </conditionalFormatting>
  <conditionalFormatting sqref="C644:C645 C653:C654">
    <cfRule type="expression" dxfId="5706" priority="1275">
      <formula>$A653="Total"</formula>
    </cfRule>
  </conditionalFormatting>
  <conditionalFormatting sqref="C656:C660">
    <cfRule type="expression" dxfId="5705" priority="1276">
      <formula>$A637="Total"</formula>
    </cfRule>
  </conditionalFormatting>
  <conditionalFormatting sqref="C653:C654">
    <cfRule type="expression" dxfId="5704" priority="1277" stopIfTrue="1">
      <formula>$C666="Total"</formula>
    </cfRule>
  </conditionalFormatting>
  <conditionalFormatting sqref="C642">
    <cfRule type="expression" dxfId="5703" priority="1278">
      <formula>#REF!="Total"</formula>
    </cfRule>
  </conditionalFormatting>
  <conditionalFormatting sqref="C646:C650 C653:C654">
    <cfRule type="expression" dxfId="5702" priority="1279">
      <formula>#REF!="Total"</formula>
    </cfRule>
  </conditionalFormatting>
  <conditionalFormatting sqref="C655:C660">
    <cfRule type="expression" dxfId="5701" priority="1280" stopIfTrue="1">
      <formula>$C665="Total"</formula>
    </cfRule>
  </conditionalFormatting>
  <conditionalFormatting sqref="C642">
    <cfRule type="expression" dxfId="5700" priority="1281" stopIfTrue="1">
      <formula>#REF!="Total"</formula>
    </cfRule>
  </conditionalFormatting>
  <conditionalFormatting sqref="C653:C654">
    <cfRule type="expression" dxfId="5699" priority="1282">
      <formula>$A665="Total"</formula>
    </cfRule>
  </conditionalFormatting>
  <conditionalFormatting sqref="C643:C645">
    <cfRule type="expression" dxfId="5698" priority="1283" stopIfTrue="1">
      <formula>#REF!="Total"</formula>
    </cfRule>
  </conditionalFormatting>
  <conditionalFormatting sqref="C642">
    <cfRule type="expression" dxfId="5697" priority="1291">
      <formula>#REF!="Total"</formula>
    </cfRule>
  </conditionalFormatting>
  <conditionalFormatting sqref="C643">
    <cfRule type="expression" dxfId="5696" priority="1292">
      <formula>#REF!="Total"</formula>
    </cfRule>
  </conditionalFormatting>
  <conditionalFormatting sqref="C648">
    <cfRule type="expression" dxfId="5695" priority="1293">
      <formula>#REF!="Total"</formula>
    </cfRule>
  </conditionalFormatting>
  <conditionalFormatting sqref="C647">
    <cfRule type="expression" dxfId="5694" priority="1294">
      <formula>#REF!="Total"</formula>
    </cfRule>
  </conditionalFormatting>
  <conditionalFormatting sqref="C652">
    <cfRule type="expression" dxfId="5693" priority="1295">
      <formula>#REF!="Total"</formula>
    </cfRule>
  </conditionalFormatting>
  <conditionalFormatting sqref="C657">
    <cfRule type="expression" dxfId="5692" priority="1296">
      <formula>#REF!="Total"</formula>
    </cfRule>
  </conditionalFormatting>
  <conditionalFormatting sqref="C656">
    <cfRule type="expression" dxfId="5691" priority="1297">
      <formula>#REF!="Total"</formula>
    </cfRule>
  </conditionalFormatting>
  <conditionalFormatting sqref="C653">
    <cfRule type="expression" dxfId="5690" priority="1298">
      <formula>#REF!="Total"</formula>
    </cfRule>
  </conditionalFormatting>
  <conditionalFormatting sqref="C651">
    <cfRule type="expression" dxfId="5689" priority="1299">
      <formula>#REF!="Total"</formula>
    </cfRule>
  </conditionalFormatting>
  <conditionalFormatting sqref="C659">
    <cfRule type="expression" dxfId="5688" priority="1300">
      <formula>#REF!="Total"</formula>
    </cfRule>
  </conditionalFormatting>
  <conditionalFormatting sqref="C658">
    <cfRule type="expression" dxfId="5687" priority="1301">
      <formula>#REF!="Total"</formula>
    </cfRule>
  </conditionalFormatting>
  <conditionalFormatting sqref="C646">
    <cfRule type="expression" dxfId="5686" priority="1302">
      <formula>#REF!="Total"</formula>
    </cfRule>
  </conditionalFormatting>
  <conditionalFormatting sqref="C655">
    <cfRule type="expression" dxfId="5685" priority="1303">
      <formula>#REF!="Total"</formula>
    </cfRule>
  </conditionalFormatting>
  <conditionalFormatting sqref="C661:C673 C675:C683">
    <cfRule type="expression" dxfId="5684" priority="1066">
      <formula>$A660="Total"</formula>
    </cfRule>
  </conditionalFormatting>
  <conditionalFormatting sqref="C661:C673 C676:C683">
    <cfRule type="expression" dxfId="5683" priority="1065">
      <formula>$A659="Total"</formula>
    </cfRule>
  </conditionalFormatting>
  <conditionalFormatting sqref="C665:C673 C677:C683">
    <cfRule type="expression" dxfId="5682" priority="1064">
      <formula>$A662="Total"</formula>
    </cfRule>
  </conditionalFormatting>
  <conditionalFormatting sqref="C662:C683">
    <cfRule type="expression" dxfId="5681" priority="1063">
      <formula>$A662="Total"</formula>
    </cfRule>
  </conditionalFormatting>
  <conditionalFormatting sqref="C662:C667 C674:C675 C679:C682">
    <cfRule type="expression" dxfId="5680" priority="1062" stopIfTrue="1">
      <formula>$C663="Total"</formula>
    </cfRule>
  </conditionalFormatting>
  <conditionalFormatting sqref="C680:C683 C662:C674">
    <cfRule type="expression" dxfId="5679" priority="1061">
      <formula>$A656="Total"</formula>
    </cfRule>
  </conditionalFormatting>
  <conditionalFormatting sqref="C681:C683 C663:C675">
    <cfRule type="expression" dxfId="5678" priority="1060">
      <formula>$A656="Total"</formula>
    </cfRule>
  </conditionalFormatting>
  <conditionalFormatting sqref="C668:C680">
    <cfRule type="expression" dxfId="5677" priority="1059">
      <formula>$A656="Total"</formula>
    </cfRule>
  </conditionalFormatting>
  <conditionalFormatting sqref="C674:C676 C682:C683">
    <cfRule type="expression" dxfId="5676" priority="1058">
      <formula>$A666="Total"</formula>
    </cfRule>
  </conditionalFormatting>
  <conditionalFormatting sqref="C667:C679">
    <cfRule type="expression" dxfId="5675" priority="1057">
      <formula>$A656="Total"</formula>
    </cfRule>
  </conditionalFormatting>
  <conditionalFormatting sqref="C674:C683">
    <cfRule type="expression" dxfId="5674" priority="1056">
      <formula>$A658="Total"</formula>
    </cfRule>
  </conditionalFormatting>
  <conditionalFormatting sqref="C675:C681">
    <cfRule type="expression" dxfId="5673" priority="1055">
      <formula>$A662="Total"</formula>
    </cfRule>
  </conditionalFormatting>
  <conditionalFormatting sqref="C674:C676 C679:C683">
    <cfRule type="expression" dxfId="5672" priority="1054">
      <formula>$A659="Total"</formula>
    </cfRule>
  </conditionalFormatting>
  <conditionalFormatting sqref="C666:C673">
    <cfRule type="expression" dxfId="5671" priority="1067">
      <formula>$A656="Total"</formula>
    </cfRule>
  </conditionalFormatting>
  <conditionalFormatting sqref="C683">
    <cfRule type="expression" dxfId="5670" priority="1068">
      <formula>$A674="Total"</formula>
    </cfRule>
  </conditionalFormatting>
  <conditionalFormatting sqref="C679:C682">
    <cfRule type="expression" dxfId="5669" priority="1069">
      <formula>$A665="Total"</formula>
    </cfRule>
  </conditionalFormatting>
  <conditionalFormatting sqref="C661:C683">
    <cfRule type="expression" dxfId="5668" priority="1016">
      <formula>#REF!="Total"</formula>
    </cfRule>
  </conditionalFormatting>
  <conditionalFormatting sqref="C661:C683">
    <cfRule type="expression" dxfId="5667" priority="1015">
      <formula>#REF!="Total"</formula>
    </cfRule>
  </conditionalFormatting>
  <conditionalFormatting sqref="C661:C683">
    <cfRule type="expression" dxfId="5666" priority="1014">
      <formula>#REF!="Total"</formula>
    </cfRule>
  </conditionalFormatting>
  <conditionalFormatting sqref="C661:C683">
    <cfRule type="expression" dxfId="5665" priority="1013">
      <formula>#REF!="Total"</formula>
    </cfRule>
  </conditionalFormatting>
  <conditionalFormatting sqref="C661:C683">
    <cfRule type="expression" dxfId="5664" priority="1012">
      <formula>#REF!="Total"</formula>
    </cfRule>
  </conditionalFormatting>
  <conditionalFormatting sqref="C661">
    <cfRule type="expression" dxfId="5663" priority="1011">
      <formula>$A658="Total"</formula>
    </cfRule>
  </conditionalFormatting>
  <conditionalFormatting sqref="C662:C683">
    <cfRule type="expression" dxfId="5662" priority="1010">
      <formula>#REF!="Total"</formula>
    </cfRule>
  </conditionalFormatting>
  <conditionalFormatting sqref="C677">
    <cfRule type="expression" dxfId="5661" priority="1009" stopIfTrue="1">
      <formula>$C678="Total"</formula>
    </cfRule>
  </conditionalFormatting>
  <conditionalFormatting sqref="C662:C683">
    <cfRule type="expression" dxfId="5660" priority="1008">
      <formula>#REF!="Total"</formula>
    </cfRule>
  </conditionalFormatting>
  <conditionalFormatting sqref="C661:C683">
    <cfRule type="expression" dxfId="5659" priority="1007">
      <formula>#REF!="Total"</formula>
    </cfRule>
  </conditionalFormatting>
  <conditionalFormatting sqref="C661:C683">
    <cfRule type="expression" dxfId="5658" priority="1006" stopIfTrue="1">
      <formula>#REF!="Total"</formula>
    </cfRule>
  </conditionalFormatting>
  <conditionalFormatting sqref="C677:C683">
    <cfRule type="expression" dxfId="5657" priority="1005">
      <formula>#REF!="Total"</formula>
    </cfRule>
  </conditionalFormatting>
  <conditionalFormatting sqref="C661:C683">
    <cfRule type="expression" dxfId="5656" priority="1004">
      <formula>#REF!="Total"</formula>
    </cfRule>
  </conditionalFormatting>
  <conditionalFormatting sqref="C677:C683">
    <cfRule type="expression" dxfId="5655" priority="1003">
      <formula>#REF!="Total"</formula>
    </cfRule>
  </conditionalFormatting>
  <conditionalFormatting sqref="C661:C683">
    <cfRule type="expression" dxfId="5654" priority="1002">
      <formula>#REF!="Total"</formula>
    </cfRule>
  </conditionalFormatting>
  <conditionalFormatting sqref="C662">
    <cfRule type="expression" dxfId="5653" priority="1001">
      <formula>#REF!="Total"</formula>
    </cfRule>
  </conditionalFormatting>
  <conditionalFormatting sqref="C662:C683">
    <cfRule type="expression" dxfId="5652" priority="1000">
      <formula>#REF!="Total"</formula>
    </cfRule>
  </conditionalFormatting>
  <conditionalFormatting sqref="C661:C683">
    <cfRule type="expression" dxfId="5651" priority="999">
      <formula>#REF!="Total"</formula>
    </cfRule>
  </conditionalFormatting>
  <conditionalFormatting sqref="C662:C683">
    <cfRule type="expression" dxfId="5650" priority="998">
      <formula>#REF!="Total"</formula>
    </cfRule>
  </conditionalFormatting>
  <conditionalFormatting sqref="C661:C683">
    <cfRule type="expression" dxfId="5649" priority="997">
      <formula>#REF!="Total"</formula>
    </cfRule>
  </conditionalFormatting>
  <conditionalFormatting sqref="C662:C683">
    <cfRule type="expression" dxfId="5648" priority="996">
      <formula>#REF!="Total"</formula>
    </cfRule>
  </conditionalFormatting>
  <conditionalFormatting sqref="C662:C683">
    <cfRule type="expression" dxfId="5647" priority="995">
      <formula>#REF!="Total"</formula>
    </cfRule>
  </conditionalFormatting>
  <conditionalFormatting sqref="C662:C663">
    <cfRule type="expression" dxfId="5646" priority="994">
      <formula>$A667="Total"</formula>
    </cfRule>
  </conditionalFormatting>
  <conditionalFormatting sqref="C663:C664">
    <cfRule type="expression" dxfId="5645" priority="993">
      <formula>$A677="Total"</formula>
    </cfRule>
  </conditionalFormatting>
  <conditionalFormatting sqref="C662:C683">
    <cfRule type="expression" dxfId="5644" priority="992">
      <formula>#REF!="Total"</formula>
    </cfRule>
  </conditionalFormatting>
  <conditionalFormatting sqref="C662:C683">
    <cfRule type="expression" dxfId="5643" priority="991">
      <formula>#REF!="Total"</formula>
    </cfRule>
  </conditionalFormatting>
  <conditionalFormatting sqref="C661:C683">
    <cfRule type="expression" dxfId="5642" priority="990" stopIfTrue="1">
      <formula>#REF!="Total"</formula>
    </cfRule>
  </conditionalFormatting>
  <conditionalFormatting sqref="C661:C683">
    <cfRule type="expression" dxfId="5641" priority="989">
      <formula>#REF!="Total"</formula>
    </cfRule>
  </conditionalFormatting>
  <conditionalFormatting sqref="C661:C683">
    <cfRule type="expression" dxfId="5640" priority="988">
      <formula>#REF!="Total"</formula>
    </cfRule>
  </conditionalFormatting>
  <conditionalFormatting sqref="C662:C683">
    <cfRule type="expression" dxfId="5639" priority="987">
      <formula>#REF!="Total"</formula>
    </cfRule>
  </conditionalFormatting>
  <conditionalFormatting sqref="C661:C683">
    <cfRule type="expression" dxfId="5638" priority="986">
      <formula>#REF!="Total"</formula>
    </cfRule>
  </conditionalFormatting>
  <conditionalFormatting sqref="C679:C683">
    <cfRule type="expression" dxfId="5637" priority="985">
      <formula>$A656="Total"</formula>
    </cfRule>
  </conditionalFormatting>
  <conditionalFormatting sqref="C661:C683">
    <cfRule type="expression" dxfId="5636" priority="984">
      <formula>#REF!="Total"</formula>
    </cfRule>
  </conditionalFormatting>
  <conditionalFormatting sqref="C682:C683">
    <cfRule type="expression" dxfId="5635" priority="983">
      <formula>$A656="Total"</formula>
    </cfRule>
  </conditionalFormatting>
  <conditionalFormatting sqref="C661:C683">
    <cfRule type="expression" dxfId="5634" priority="982">
      <formula>#REF!="Total"</formula>
    </cfRule>
  </conditionalFormatting>
  <conditionalFormatting sqref="C661:C683">
    <cfRule type="expression" dxfId="5633" priority="981">
      <formula>#REF!="Total"</formula>
    </cfRule>
  </conditionalFormatting>
  <conditionalFormatting sqref="C681:C683">
    <cfRule type="expression" dxfId="5632" priority="980">
      <formula>$A656="Total"</formula>
    </cfRule>
  </conditionalFormatting>
  <conditionalFormatting sqref="C661:C683">
    <cfRule type="expression" dxfId="5631" priority="979">
      <formula>#REF!="Total"</formula>
    </cfRule>
  </conditionalFormatting>
  <conditionalFormatting sqref="C661:C683">
    <cfRule type="expression" dxfId="5630" priority="978">
      <formula>#REF!="Total"</formula>
    </cfRule>
  </conditionalFormatting>
  <conditionalFormatting sqref="C661:C683">
    <cfRule type="expression" dxfId="5629" priority="977">
      <formula>#REF!="Total"</formula>
    </cfRule>
  </conditionalFormatting>
  <conditionalFormatting sqref="C661:C683">
    <cfRule type="expression" dxfId="5628" priority="976">
      <formula>#REF!="Total"</formula>
    </cfRule>
  </conditionalFormatting>
  <conditionalFormatting sqref="C661:C683">
    <cfRule type="expression" dxfId="5627" priority="975" stopIfTrue="1">
      <formula>#REF!="Total"</formula>
    </cfRule>
  </conditionalFormatting>
  <conditionalFormatting sqref="C661:C683">
    <cfRule type="expression" dxfId="5626" priority="974">
      <formula>#REF!="Total"</formula>
    </cfRule>
  </conditionalFormatting>
  <conditionalFormatting sqref="C662:C663">
    <cfRule type="expression" dxfId="5625" priority="973" stopIfTrue="1">
      <formula>$C667="Total"</formula>
    </cfRule>
  </conditionalFormatting>
  <conditionalFormatting sqref="C678:C683">
    <cfRule type="expression" dxfId="5624" priority="972">
      <formula>$A656="Total"</formula>
    </cfRule>
  </conditionalFormatting>
  <conditionalFormatting sqref="C680:C683 C677:C678">
    <cfRule type="expression" dxfId="5623" priority="971">
      <formula>$A659="Total"</formula>
    </cfRule>
  </conditionalFormatting>
  <conditionalFormatting sqref="C662">
    <cfRule type="expression" dxfId="5622" priority="970">
      <formula>$A683="Total"</formula>
    </cfRule>
  </conditionalFormatting>
  <conditionalFormatting sqref="C674:C682">
    <cfRule type="expression" dxfId="5621" priority="969">
      <formula>#REF!="Total"</formula>
    </cfRule>
  </conditionalFormatting>
  <conditionalFormatting sqref="C679:C682">
    <cfRule type="expression" dxfId="5620" priority="968">
      <formula>#REF!="Total"</formula>
    </cfRule>
  </conditionalFormatting>
  <conditionalFormatting sqref="C661:C667 C679:C683">
    <cfRule type="expression" dxfId="5619" priority="967">
      <formula>#REF!="Total"</formula>
    </cfRule>
  </conditionalFormatting>
  <conditionalFormatting sqref="C677:C683">
    <cfRule type="expression" dxfId="5618" priority="966">
      <formula>#REF!="Total"</formula>
    </cfRule>
  </conditionalFormatting>
  <conditionalFormatting sqref="C661:C664 C679:C683">
    <cfRule type="expression" dxfId="5617" priority="965">
      <formula>#REF!="Total"</formula>
    </cfRule>
  </conditionalFormatting>
  <conditionalFormatting sqref="C661:C665 C679:C683">
    <cfRule type="expression" dxfId="5616" priority="964">
      <formula>#REF!="Total"</formula>
    </cfRule>
  </conditionalFormatting>
  <conditionalFormatting sqref="C683">
    <cfRule type="expression" dxfId="5615" priority="963">
      <formula>#REF!="Total"</formula>
    </cfRule>
  </conditionalFormatting>
  <conditionalFormatting sqref="C661">
    <cfRule type="expression" dxfId="5614" priority="953">
      <formula>#REF!="Total"</formula>
    </cfRule>
  </conditionalFormatting>
  <conditionalFormatting sqref="C661">
    <cfRule type="expression" dxfId="5613" priority="952">
      <formula>#REF!="Total"</formula>
    </cfRule>
  </conditionalFormatting>
  <conditionalFormatting sqref="C663:C664">
    <cfRule type="expression" dxfId="5612" priority="951">
      <formula>#REF!="Total"</formula>
    </cfRule>
  </conditionalFormatting>
  <conditionalFormatting sqref="C661">
    <cfRule type="expression" dxfId="5611" priority="950">
      <formula>#REF!="Total"</formula>
    </cfRule>
  </conditionalFormatting>
  <conditionalFormatting sqref="C661">
    <cfRule type="expression" dxfId="5610" priority="949">
      <formula>#REF!="Total"</formula>
    </cfRule>
  </conditionalFormatting>
  <conditionalFormatting sqref="C661">
    <cfRule type="expression" dxfId="5609" priority="948">
      <formula>#REF!="Total"</formula>
    </cfRule>
  </conditionalFormatting>
  <conditionalFormatting sqref="C661">
    <cfRule type="expression" dxfId="5608" priority="947">
      <formula>$A661="Total"</formula>
    </cfRule>
  </conditionalFormatting>
  <conditionalFormatting sqref="C661">
    <cfRule type="expression" dxfId="5607" priority="946">
      <formula>#REF!="Total"</formula>
    </cfRule>
  </conditionalFormatting>
  <conditionalFormatting sqref="C665">
    <cfRule type="expression" dxfId="5606" priority="945">
      <formula>#REF!="Total"</formula>
    </cfRule>
  </conditionalFormatting>
  <conditionalFormatting sqref="C661">
    <cfRule type="expression" dxfId="5605" priority="944">
      <formula>#REF!="Total"</formula>
    </cfRule>
  </conditionalFormatting>
  <conditionalFormatting sqref="C661">
    <cfRule type="expression" dxfId="5604" priority="943">
      <formula>#REF!="Total"</formula>
    </cfRule>
  </conditionalFormatting>
  <conditionalFormatting sqref="C661">
    <cfRule type="expression" dxfId="5603" priority="942">
      <formula>#REF!="Total"</formula>
    </cfRule>
  </conditionalFormatting>
  <conditionalFormatting sqref="C661">
    <cfRule type="expression" dxfId="5602" priority="941">
      <formula>#REF!="Total"</formula>
    </cfRule>
  </conditionalFormatting>
  <conditionalFormatting sqref="C661">
    <cfRule type="expression" dxfId="5601" priority="940">
      <formula>#REF!="Total"</formula>
    </cfRule>
  </conditionalFormatting>
  <conditionalFormatting sqref="C674">
    <cfRule type="expression" dxfId="5600" priority="939">
      <formula>#REF!="Total"</formula>
    </cfRule>
  </conditionalFormatting>
  <conditionalFormatting sqref="C661">
    <cfRule type="expression" dxfId="5599" priority="938">
      <formula>#REF!="Total"</formula>
    </cfRule>
  </conditionalFormatting>
  <conditionalFormatting sqref="C663:C664">
    <cfRule type="expression" dxfId="5598" priority="937">
      <formula>#REF!="Total"</formula>
    </cfRule>
  </conditionalFormatting>
  <conditionalFormatting sqref="C661">
    <cfRule type="expression" dxfId="5597" priority="936">
      <formula>#REF!="Total"</formula>
    </cfRule>
  </conditionalFormatting>
  <conditionalFormatting sqref="C661">
    <cfRule type="expression" dxfId="5596" priority="935">
      <formula>#REF!="Total"</formula>
    </cfRule>
  </conditionalFormatting>
  <conditionalFormatting sqref="C661">
    <cfRule type="expression" dxfId="5595" priority="934">
      <formula>#REF!="Total"</formula>
    </cfRule>
  </conditionalFormatting>
  <conditionalFormatting sqref="C661">
    <cfRule type="expression" dxfId="5594" priority="933">
      <formula>#REF!="Total"</formula>
    </cfRule>
  </conditionalFormatting>
  <conditionalFormatting sqref="C664:C674">
    <cfRule type="expression" dxfId="5593" priority="932">
      <formula>#REF!="Total"</formula>
    </cfRule>
  </conditionalFormatting>
  <conditionalFormatting sqref="C661">
    <cfRule type="expression" dxfId="5592" priority="931">
      <formula>#REF!="Total"</formula>
    </cfRule>
  </conditionalFormatting>
  <conditionalFormatting sqref="C661">
    <cfRule type="expression" dxfId="5591" priority="930">
      <formula>#REF!="Total"</formula>
    </cfRule>
  </conditionalFormatting>
  <conditionalFormatting sqref="C665">
    <cfRule type="expression" dxfId="5590" priority="929">
      <formula>#REF!="Total"</formula>
    </cfRule>
  </conditionalFormatting>
  <conditionalFormatting sqref="C661">
    <cfRule type="expression" dxfId="5589" priority="928">
      <formula>#REF!="Total"</formula>
    </cfRule>
  </conditionalFormatting>
  <conditionalFormatting sqref="C661">
    <cfRule type="expression" dxfId="5588" priority="927">
      <formula>#REF!="Total"</formula>
    </cfRule>
  </conditionalFormatting>
  <conditionalFormatting sqref="C661">
    <cfRule type="expression" dxfId="5587" priority="926">
      <formula>#REF!="Total"</formula>
    </cfRule>
  </conditionalFormatting>
  <conditionalFormatting sqref="C661">
    <cfRule type="expression" dxfId="5586" priority="925">
      <formula>#REF!="Total"</formula>
    </cfRule>
  </conditionalFormatting>
  <conditionalFormatting sqref="C661">
    <cfRule type="expression" dxfId="5585" priority="924">
      <formula>#REF!="Total"</formula>
    </cfRule>
  </conditionalFormatting>
  <conditionalFormatting sqref="C683">
    <cfRule type="expression" dxfId="5584" priority="923">
      <formula>$A656="Total"</formula>
    </cfRule>
  </conditionalFormatting>
  <conditionalFormatting sqref="C661">
    <cfRule type="expression" dxfId="5583" priority="922">
      <formula>#REF!="Total"</formula>
    </cfRule>
  </conditionalFormatting>
  <conditionalFormatting sqref="C661">
    <cfRule type="expression" dxfId="5582" priority="921">
      <formula>#REF!="Total"</formula>
    </cfRule>
  </conditionalFormatting>
  <conditionalFormatting sqref="C661">
    <cfRule type="expression" dxfId="5581" priority="920">
      <formula>#REF!="Total"</formula>
    </cfRule>
  </conditionalFormatting>
  <conditionalFormatting sqref="C661">
    <cfRule type="expression" dxfId="5580" priority="919">
      <formula>#REF!="Total"</formula>
    </cfRule>
  </conditionalFormatting>
  <conditionalFormatting sqref="C661">
    <cfRule type="expression" dxfId="5579" priority="918">
      <formula>#REF!="Total"</formula>
    </cfRule>
  </conditionalFormatting>
  <conditionalFormatting sqref="C661">
    <cfRule type="expression" dxfId="5578" priority="917">
      <formula>#REF!="Total"</formula>
    </cfRule>
  </conditionalFormatting>
  <conditionalFormatting sqref="C674">
    <cfRule type="expression" dxfId="5577" priority="916">
      <formula>#REF!="Total"</formula>
    </cfRule>
  </conditionalFormatting>
  <conditionalFormatting sqref="C661">
    <cfRule type="expression" dxfId="5576" priority="915">
      <formula>#REF!="Total"</formula>
    </cfRule>
  </conditionalFormatting>
  <conditionalFormatting sqref="C661">
    <cfRule type="expression" dxfId="5575" priority="914">
      <formula>#REF!="Total"</formula>
    </cfRule>
  </conditionalFormatting>
  <conditionalFormatting sqref="C664">
    <cfRule type="expression" dxfId="5574" priority="913">
      <formula>#REF!="Total"</formula>
    </cfRule>
  </conditionalFormatting>
  <conditionalFormatting sqref="C681:C683">
    <cfRule type="expression" dxfId="5573" priority="912">
      <formula>#REF!="Total"</formula>
    </cfRule>
  </conditionalFormatting>
  <conditionalFormatting sqref="C675">
    <cfRule type="expression" dxfId="5572" priority="911">
      <formula>#REF!="Total"</formula>
    </cfRule>
  </conditionalFormatting>
  <conditionalFormatting sqref="C676">
    <cfRule type="expression" dxfId="5571" priority="910">
      <formula>#REF!="Total"</formula>
    </cfRule>
  </conditionalFormatting>
  <conditionalFormatting sqref="C661">
    <cfRule type="expression" dxfId="5570" priority="909">
      <formula>#REF!="Total"</formula>
    </cfRule>
  </conditionalFormatting>
  <conditionalFormatting sqref="C665:C666">
    <cfRule type="expression" dxfId="5569" priority="908">
      <formula>#REF!="Total"</formula>
    </cfRule>
  </conditionalFormatting>
  <conditionalFormatting sqref="C666:C674">
    <cfRule type="expression" dxfId="5568" priority="907">
      <formula>#REF!="Total"</formula>
    </cfRule>
  </conditionalFormatting>
  <conditionalFormatting sqref="C674:C676">
    <cfRule type="expression" dxfId="5567" priority="906">
      <formula>$A689="Total"</formula>
    </cfRule>
  </conditionalFormatting>
  <conditionalFormatting sqref="C664">
    <cfRule type="expression" dxfId="5566" priority="905">
      <formula>#REF!="Total"</formula>
    </cfRule>
  </conditionalFormatting>
  <conditionalFormatting sqref="C665:C676">
    <cfRule type="expression" dxfId="5565" priority="904">
      <formula>#REF!="Total"</formula>
    </cfRule>
  </conditionalFormatting>
  <conditionalFormatting sqref="C665:C673">
    <cfRule type="expression" dxfId="5564" priority="903">
      <formula>#REF!="Total"</formula>
    </cfRule>
  </conditionalFormatting>
  <conditionalFormatting sqref="C682:C683">
    <cfRule type="expression" dxfId="5563" priority="902">
      <formula>#REF!="Total"</formula>
    </cfRule>
  </conditionalFormatting>
  <conditionalFormatting sqref="C661">
    <cfRule type="expression" dxfId="5562" priority="901">
      <formula>#REF!="Total"</formula>
    </cfRule>
  </conditionalFormatting>
  <conditionalFormatting sqref="C661">
    <cfRule type="expression" dxfId="5561" priority="900">
      <formula>#REF!="Total"</formula>
    </cfRule>
  </conditionalFormatting>
  <conditionalFormatting sqref="C683">
    <cfRule type="expression" dxfId="5560" priority="899">
      <formula>$A684="Total"</formula>
    </cfRule>
  </conditionalFormatting>
  <conditionalFormatting sqref="C681:C683">
    <cfRule type="expression" dxfId="5559" priority="898">
      <formula>#REF!="Total"</formula>
    </cfRule>
  </conditionalFormatting>
  <conditionalFormatting sqref="C679:C683">
    <cfRule type="expression" dxfId="5558" priority="897">
      <formula>#REF!="Total"</formula>
    </cfRule>
  </conditionalFormatting>
  <conditionalFormatting sqref="C682:C683">
    <cfRule type="expression" dxfId="5557" priority="896">
      <formula>$A684="Total"</formula>
    </cfRule>
  </conditionalFormatting>
  <conditionalFormatting sqref="C680:C683">
    <cfRule type="expression" dxfId="5556" priority="895">
      <formula>#REF!="Total"</formula>
    </cfRule>
  </conditionalFormatting>
  <conditionalFormatting sqref="C661">
    <cfRule type="expression" dxfId="5555" priority="894">
      <formula>#REF!="Total"</formula>
    </cfRule>
  </conditionalFormatting>
  <conditionalFormatting sqref="C661">
    <cfRule type="expression" dxfId="5554" priority="893">
      <formula>#REF!="Total"</formula>
    </cfRule>
  </conditionalFormatting>
  <conditionalFormatting sqref="C683">
    <cfRule type="expression" dxfId="5553" priority="892">
      <formula>#REF!="Total"</formula>
    </cfRule>
  </conditionalFormatting>
  <conditionalFormatting sqref="C665:C676">
    <cfRule type="expression" dxfId="5552" priority="891">
      <formula>#REF!="Total"</formula>
    </cfRule>
  </conditionalFormatting>
  <conditionalFormatting sqref="C666:C676">
    <cfRule type="expression" dxfId="5551" priority="890">
      <formula>#REF!="Total"</formula>
    </cfRule>
  </conditionalFormatting>
  <conditionalFormatting sqref="C674:C676">
    <cfRule type="expression" dxfId="5550" priority="889">
      <formula>#REF!="Total"</formula>
    </cfRule>
  </conditionalFormatting>
  <conditionalFormatting sqref="C665:C676">
    <cfRule type="expression" dxfId="5549" priority="888" stopIfTrue="1">
      <formula>#REF!="Total"</formula>
    </cfRule>
  </conditionalFormatting>
  <conditionalFormatting sqref="C678">
    <cfRule type="expression" dxfId="5548" priority="887" stopIfTrue="1">
      <formula>#REF!="Total"</formula>
    </cfRule>
  </conditionalFormatting>
  <conditionalFormatting sqref="C665:C666">
    <cfRule type="expression" dxfId="5547" priority="886">
      <formula>#REF!="Total"</formula>
    </cfRule>
  </conditionalFormatting>
  <conditionalFormatting sqref="C680:C681">
    <cfRule type="expression" dxfId="5546" priority="885">
      <formula>#REF!="Total"</formula>
    </cfRule>
  </conditionalFormatting>
  <conditionalFormatting sqref="C679 C681:C683">
    <cfRule type="expression" dxfId="5545" priority="884">
      <formula>#REF!="Total"</formula>
    </cfRule>
  </conditionalFormatting>
  <conditionalFormatting sqref="C680:C682">
    <cfRule type="expression" dxfId="5544" priority="883">
      <formula>#REF!="Total"</formula>
    </cfRule>
  </conditionalFormatting>
  <conditionalFormatting sqref="C679:C680">
    <cfRule type="expression" dxfId="5543" priority="882">
      <formula>#REF!="Total"</formula>
    </cfRule>
  </conditionalFormatting>
  <conditionalFormatting sqref="C682:C683">
    <cfRule type="expression" dxfId="5542" priority="881">
      <formula>#REF!="Total"</formula>
    </cfRule>
  </conditionalFormatting>
  <conditionalFormatting sqref="C678:C680 C683">
    <cfRule type="expression" dxfId="5541" priority="880">
      <formula>#REF!="Total"</formula>
    </cfRule>
  </conditionalFormatting>
  <conditionalFormatting sqref="C681:C682">
    <cfRule type="expression" dxfId="5540" priority="879">
      <formula>#REF!="Total"</formula>
    </cfRule>
  </conditionalFormatting>
  <conditionalFormatting sqref="C683">
    <cfRule type="expression" dxfId="5539" priority="878">
      <formula>#REF!="Total"</formula>
    </cfRule>
  </conditionalFormatting>
  <conditionalFormatting sqref="C682:C683">
    <cfRule type="expression" dxfId="5538" priority="877" stopIfTrue="1">
      <formula>#REF!="Total"</formula>
    </cfRule>
  </conditionalFormatting>
  <conditionalFormatting sqref="C682">
    <cfRule type="expression" dxfId="5537" priority="876">
      <formula>#REF!="Total"</formula>
    </cfRule>
  </conditionalFormatting>
  <conditionalFormatting sqref="C682:C683">
    <cfRule type="expression" dxfId="5536" priority="875">
      <formula>#REF!="Total"</formula>
    </cfRule>
  </conditionalFormatting>
  <conditionalFormatting sqref="C682:C683">
    <cfRule type="expression" dxfId="5535" priority="954">
      <formula>#REF!="Total"</formula>
    </cfRule>
  </conditionalFormatting>
  <conditionalFormatting sqref="C661">
    <cfRule type="expression" dxfId="5534" priority="955">
      <formula>#REF!="Total"</formula>
    </cfRule>
  </conditionalFormatting>
  <conditionalFormatting sqref="C683">
    <cfRule type="expression" dxfId="5533" priority="956">
      <formula>#REF!="Total"</formula>
    </cfRule>
  </conditionalFormatting>
  <conditionalFormatting sqref="C680:C683">
    <cfRule type="expression" dxfId="5532" priority="957">
      <formula>#REF!="Total"</formula>
    </cfRule>
  </conditionalFormatting>
  <conditionalFormatting sqref="C665:C666">
    <cfRule type="expression" dxfId="5531" priority="958">
      <formula>#REF!="Total"</formula>
    </cfRule>
  </conditionalFormatting>
  <conditionalFormatting sqref="C662:C676">
    <cfRule type="expression" dxfId="5530" priority="959">
      <formula>#REF!="Total"</formula>
    </cfRule>
  </conditionalFormatting>
  <conditionalFormatting sqref="C681">
    <cfRule type="expression" dxfId="5529" priority="960">
      <formula>#REF!="Total"</formula>
    </cfRule>
  </conditionalFormatting>
  <conditionalFormatting sqref="C683">
    <cfRule type="expression" dxfId="5528" priority="961">
      <formula>#REF!="Total"</formula>
    </cfRule>
  </conditionalFormatting>
  <conditionalFormatting sqref="C679:C681">
    <cfRule type="expression" dxfId="5527" priority="962" stopIfTrue="1">
      <formula>#REF!="Total"</formula>
    </cfRule>
  </conditionalFormatting>
  <conditionalFormatting sqref="C664:C673">
    <cfRule type="expression" dxfId="5526" priority="1017">
      <formula>#REF!="Total"</formula>
    </cfRule>
  </conditionalFormatting>
  <conditionalFormatting sqref="C677">
    <cfRule type="expression" dxfId="5525" priority="1018">
      <formula>$A694="Total"</formula>
    </cfRule>
  </conditionalFormatting>
  <conditionalFormatting sqref="C662:C665">
    <cfRule type="expression" dxfId="5524" priority="1019">
      <formula>#REF!="Total"</formula>
    </cfRule>
  </conditionalFormatting>
  <conditionalFormatting sqref="C662 C677 C679">
    <cfRule type="expression" dxfId="5523" priority="1020">
      <formula>#REF!="Total"</formula>
    </cfRule>
  </conditionalFormatting>
  <conditionalFormatting sqref="C663 C677:C680">
    <cfRule type="expression" dxfId="5522" priority="1021">
      <formula>#REF!="Total"</formula>
    </cfRule>
  </conditionalFormatting>
  <conditionalFormatting sqref="C664 C677:C681">
    <cfRule type="expression" dxfId="5521" priority="1022">
      <formula>#REF!="Total"</formula>
    </cfRule>
  </conditionalFormatting>
  <conditionalFormatting sqref="C662:C666 C679:C681">
    <cfRule type="expression" dxfId="5520" priority="1023">
      <formula>$A657="Total"</formula>
    </cfRule>
  </conditionalFormatting>
  <conditionalFormatting sqref="C667 C678 C680:C683">
    <cfRule type="expression" dxfId="5519" priority="1024">
      <formula>#REF!="Total"</formula>
    </cfRule>
  </conditionalFormatting>
  <conditionalFormatting sqref="C668:C673 C681:C683">
    <cfRule type="expression" dxfId="5518" priority="1025">
      <formula>#REF!="Total"</formula>
    </cfRule>
  </conditionalFormatting>
  <conditionalFormatting sqref="C679:C683">
    <cfRule type="expression" dxfId="5517" priority="1026">
      <formula>#REF!="Total"</formula>
    </cfRule>
  </conditionalFormatting>
  <conditionalFormatting sqref="C674 C682:C683 C679">
    <cfRule type="expression" dxfId="5516" priority="1027">
      <formula>#REF!="Total"</formula>
    </cfRule>
  </conditionalFormatting>
  <conditionalFormatting sqref="C679:C682">
    <cfRule type="expression" dxfId="5515" priority="1028">
      <formula>#REF!="Total"</formula>
    </cfRule>
  </conditionalFormatting>
  <conditionalFormatting sqref="C677 C683">
    <cfRule type="expression" dxfId="5514" priority="1029">
      <formula>#REF!="Total"</formula>
    </cfRule>
  </conditionalFormatting>
  <conditionalFormatting sqref="C678">
    <cfRule type="expression" dxfId="5513" priority="1030">
      <formula>#REF!="Total"</formula>
    </cfRule>
  </conditionalFormatting>
  <conditionalFormatting sqref="C680:C683">
    <cfRule type="expression" dxfId="5512" priority="1031">
      <formula>#REF!="Total"</formula>
    </cfRule>
  </conditionalFormatting>
  <conditionalFormatting sqref="C679">
    <cfRule type="expression" dxfId="5511" priority="1032">
      <formula>#REF!="Total"</formula>
    </cfRule>
  </conditionalFormatting>
  <conditionalFormatting sqref="C661 C676 C678">
    <cfRule type="expression" dxfId="5510" priority="1033" stopIfTrue="1">
      <formula>#REF!="Total"</formula>
    </cfRule>
  </conditionalFormatting>
  <conditionalFormatting sqref="C667:C678 C680:C683">
    <cfRule type="expression" dxfId="5509" priority="1034">
      <formula>#REF!="Total"</formula>
    </cfRule>
  </conditionalFormatting>
  <conditionalFormatting sqref="C661 C675:C676">
    <cfRule type="expression" dxfId="5508" priority="1035">
      <formula>$A665="Total"</formula>
    </cfRule>
  </conditionalFormatting>
  <conditionalFormatting sqref="C679:C683">
    <cfRule type="expression" dxfId="5507" priority="1036">
      <formula>$A689="Total"</formula>
    </cfRule>
  </conditionalFormatting>
  <conditionalFormatting sqref="C667:C678 C680:C683">
    <cfRule type="expression" dxfId="5506" priority="1037" stopIfTrue="1">
      <formula>#REF!="Total"</formula>
    </cfRule>
  </conditionalFormatting>
  <conditionalFormatting sqref="C682:C683">
    <cfRule type="expression" dxfId="5505" priority="1038">
      <formula>#REF!="Total"</formula>
    </cfRule>
  </conditionalFormatting>
  <conditionalFormatting sqref="C677:C678">
    <cfRule type="expression" dxfId="5504" priority="1039">
      <formula>$A658="Total"</formula>
    </cfRule>
  </conditionalFormatting>
  <conditionalFormatting sqref="C662">
    <cfRule type="expression" dxfId="5503" priority="1040">
      <formula>#REF!="Total"</formula>
    </cfRule>
  </conditionalFormatting>
  <conditionalFormatting sqref="C675:C676">
    <cfRule type="expression" dxfId="5502" priority="1041">
      <formula>$A687="Total"</formula>
    </cfRule>
  </conditionalFormatting>
  <conditionalFormatting sqref="C661">
    <cfRule type="expression" dxfId="5501" priority="1042" stopIfTrue="1">
      <formula>$C665="Total"</formula>
    </cfRule>
  </conditionalFormatting>
  <conditionalFormatting sqref="C661 C664:C673">
    <cfRule type="expression" dxfId="5500" priority="1043">
      <formula>$A681="Total"</formula>
    </cfRule>
  </conditionalFormatting>
  <conditionalFormatting sqref="C661 C667:C676">
    <cfRule type="expression" dxfId="5499" priority="1044">
      <formula>#REF!="Total"</formula>
    </cfRule>
  </conditionalFormatting>
  <conditionalFormatting sqref="C677:C678">
    <cfRule type="expression" dxfId="5498" priority="1045">
      <formula>$A685="Total"</formula>
    </cfRule>
  </conditionalFormatting>
  <conditionalFormatting sqref="C680:C683">
    <cfRule type="expression" dxfId="5497" priority="1046">
      <formula>$A656="Total"</formula>
    </cfRule>
  </conditionalFormatting>
  <conditionalFormatting sqref="C677:C678">
    <cfRule type="expression" dxfId="5496" priority="1047" stopIfTrue="1">
      <formula>$C689="Total"</formula>
    </cfRule>
  </conditionalFormatting>
  <conditionalFormatting sqref="C661">
    <cfRule type="expression" dxfId="5495" priority="1048">
      <formula>#REF!="Total"</formula>
    </cfRule>
  </conditionalFormatting>
  <conditionalFormatting sqref="C665:C674 C677:C678">
    <cfRule type="expression" dxfId="5494" priority="1049">
      <formula>#REF!="Total"</formula>
    </cfRule>
  </conditionalFormatting>
  <conditionalFormatting sqref="C664:C666">
    <cfRule type="expression" dxfId="5493" priority="1050" stopIfTrue="1">
      <formula>$C674="Total"</formula>
    </cfRule>
  </conditionalFormatting>
  <conditionalFormatting sqref="C661">
    <cfRule type="expression" dxfId="5492" priority="1051" stopIfTrue="1">
      <formula>#REF!="Total"</formula>
    </cfRule>
  </conditionalFormatting>
  <conditionalFormatting sqref="C677:C678">
    <cfRule type="expression" dxfId="5491" priority="1052">
      <formula>$A688="Total"</formula>
    </cfRule>
  </conditionalFormatting>
  <conditionalFormatting sqref="C662:C664">
    <cfRule type="expression" dxfId="5490" priority="1053" stopIfTrue="1">
      <formula>#REF!="Total"</formula>
    </cfRule>
  </conditionalFormatting>
  <conditionalFormatting sqref="C677:C682">
    <cfRule type="expression" dxfId="5489" priority="872">
      <formula>$A656="Total"</formula>
    </cfRule>
  </conditionalFormatting>
  <conditionalFormatting sqref="C676:C678">
    <cfRule type="expression" dxfId="5488" priority="871">
      <formula>$A656="Total"</formula>
    </cfRule>
  </conditionalFormatting>
  <conditionalFormatting sqref="C674:C683">
    <cfRule type="expression" dxfId="5487" priority="870">
      <formula>$A657="Total"</formula>
    </cfRule>
  </conditionalFormatting>
  <conditionalFormatting sqref="C662:C665">
    <cfRule type="expression" dxfId="5486" priority="873">
      <formula>$A680="Total"</formula>
    </cfRule>
  </conditionalFormatting>
  <conditionalFormatting sqref="C677:C681">
    <cfRule type="expression" dxfId="5485" priority="874">
      <formula>$A690="Total"</formula>
    </cfRule>
  </conditionalFormatting>
  <conditionalFormatting sqref="C661">
    <cfRule type="expression" dxfId="5484" priority="1070">
      <formula>#REF!="Total"</formula>
    </cfRule>
  </conditionalFormatting>
  <conditionalFormatting sqref="C662">
    <cfRule type="expression" dxfId="5483" priority="1071">
      <formula>#REF!="Total"</formula>
    </cfRule>
  </conditionalFormatting>
  <conditionalFormatting sqref="C667">
    <cfRule type="expression" dxfId="5482" priority="1072">
      <formula>#REF!="Total"</formula>
    </cfRule>
  </conditionalFormatting>
  <conditionalFormatting sqref="C666">
    <cfRule type="expression" dxfId="5481" priority="1073">
      <formula>#REF!="Total"</formula>
    </cfRule>
  </conditionalFormatting>
  <conditionalFormatting sqref="C676">
    <cfRule type="expression" dxfId="5480" priority="1074">
      <formula>#REF!="Total"</formula>
    </cfRule>
  </conditionalFormatting>
  <conditionalFormatting sqref="C681">
    <cfRule type="expression" dxfId="5479" priority="1075">
      <formula>#REF!="Total"</formula>
    </cfRule>
  </conditionalFormatting>
  <conditionalFormatting sqref="C680">
    <cfRule type="expression" dxfId="5478" priority="1076">
      <formula>#REF!="Total"</formula>
    </cfRule>
  </conditionalFormatting>
  <conditionalFormatting sqref="C677">
    <cfRule type="expression" dxfId="5477" priority="1077">
      <formula>#REF!="Total"</formula>
    </cfRule>
  </conditionalFormatting>
  <conditionalFormatting sqref="C675">
    <cfRule type="expression" dxfId="5476" priority="1078">
      <formula>#REF!="Total"</formula>
    </cfRule>
  </conditionalFormatting>
  <conditionalFormatting sqref="C683">
    <cfRule type="expression" dxfId="5475" priority="1079">
      <formula>#REF!="Total"</formula>
    </cfRule>
  </conditionalFormatting>
  <conditionalFormatting sqref="C682">
    <cfRule type="expression" dxfId="5474" priority="1080">
      <formula>#REF!="Total"</formula>
    </cfRule>
  </conditionalFormatting>
  <conditionalFormatting sqref="C665">
    <cfRule type="expression" dxfId="5473" priority="1081">
      <formula>#REF!="Total"</formula>
    </cfRule>
  </conditionalFormatting>
  <conditionalFormatting sqref="C679">
    <cfRule type="expression" dxfId="5472" priority="1082">
      <formula>#REF!="Total"</formula>
    </cfRule>
  </conditionalFormatting>
  <conditionalFormatting sqref="C683">
    <cfRule type="expression" dxfId="5471" priority="1083" stopIfTrue="1">
      <formula>#REF!="Total"</formula>
    </cfRule>
  </conditionalFormatting>
  <conditionalFormatting sqref="C668:C673">
    <cfRule type="expression" dxfId="5470" priority="1084" stopIfTrue="1">
      <formula>$C674="Total"</formula>
    </cfRule>
  </conditionalFormatting>
  <conditionalFormatting sqref="C664:C666">
    <cfRule type="expression" dxfId="5469" priority="1085">
      <formula>$A674="Total"</formula>
    </cfRule>
  </conditionalFormatting>
  <conditionalFormatting sqref="C679">
    <cfRule type="expression" dxfId="5468" priority="1086">
      <formula>#REF!="Total"</formula>
    </cfRule>
  </conditionalFormatting>
  <conditionalFormatting sqref="C679">
    <cfRule type="expression" dxfId="5467" priority="1087" stopIfTrue="1">
      <formula>#REF!="Total"</formula>
    </cfRule>
  </conditionalFormatting>
  <conditionalFormatting sqref="C663">
    <cfRule type="expression" dxfId="5466" priority="1088">
      <formula>#REF!="Total"</formula>
    </cfRule>
  </conditionalFormatting>
  <conditionalFormatting sqref="C666">
    <cfRule type="expression" dxfId="5465" priority="1089">
      <formula>#REF!="Total"</formula>
    </cfRule>
  </conditionalFormatting>
  <conditionalFormatting sqref="C679:C683">
    <cfRule type="expression" dxfId="5464" priority="1090" stopIfTrue="1">
      <formula>$C688="Total"</formula>
    </cfRule>
  </conditionalFormatting>
  <conditionalFormatting sqref="C661">
    <cfRule type="expression" dxfId="5463" priority="1091">
      <formula>#REF!="Total"</formula>
    </cfRule>
  </conditionalFormatting>
  <conditionalFormatting sqref="C763:C780">
    <cfRule type="expression" dxfId="5462" priority="855">
      <formula>$A757="Total"</formula>
    </cfRule>
  </conditionalFormatting>
  <conditionalFormatting sqref="C764:C780">
    <cfRule type="expression" dxfId="5461" priority="854">
      <formula>$A757="Total"</formula>
    </cfRule>
  </conditionalFormatting>
  <conditionalFormatting sqref="C769:C780">
    <cfRule type="expression" dxfId="5460" priority="853">
      <formula>$A757="Total"</formula>
    </cfRule>
  </conditionalFormatting>
  <conditionalFormatting sqref="C768:C780">
    <cfRule type="expression" dxfId="5459" priority="852">
      <formula>$A757="Total"</formula>
    </cfRule>
  </conditionalFormatting>
  <conditionalFormatting sqref="C773:C778">
    <cfRule type="expression" dxfId="5458" priority="851">
      <formula>$A757="Total"</formula>
    </cfRule>
  </conditionalFormatting>
  <conditionalFormatting sqref="C772:C774">
    <cfRule type="expression" dxfId="5457" priority="850">
      <formula>$A757="Total"</formula>
    </cfRule>
  </conditionalFormatting>
  <conditionalFormatting sqref="C767:C772">
    <cfRule type="expression" dxfId="5456" priority="856">
      <formula>$A757="Total"</formula>
    </cfRule>
  </conditionalFormatting>
  <conditionalFormatting sqref="C762:C780">
    <cfRule type="expression" dxfId="5455" priority="809">
      <formula>#REF!="Total"</formula>
    </cfRule>
  </conditionalFormatting>
  <conditionalFormatting sqref="C762:C780">
    <cfRule type="expression" dxfId="5454" priority="808">
      <formula>#REF!="Total"</formula>
    </cfRule>
  </conditionalFormatting>
  <conditionalFormatting sqref="C762:C780">
    <cfRule type="expression" dxfId="5453" priority="807">
      <formula>#REF!="Total"</formula>
    </cfRule>
  </conditionalFormatting>
  <conditionalFormatting sqref="C762:C780">
    <cfRule type="expression" dxfId="5452" priority="806">
      <formula>#REF!="Total"</formula>
    </cfRule>
  </conditionalFormatting>
  <conditionalFormatting sqref="C762:C780">
    <cfRule type="expression" dxfId="5451" priority="805">
      <formula>$A761="Total"</formula>
    </cfRule>
  </conditionalFormatting>
  <conditionalFormatting sqref="C762:C780">
    <cfRule type="expression" dxfId="5450" priority="804">
      <formula>$A760="Total"</formula>
    </cfRule>
  </conditionalFormatting>
  <conditionalFormatting sqref="C762:C780">
    <cfRule type="expression" dxfId="5449" priority="803">
      <formula>#REF!="Total"</formula>
    </cfRule>
  </conditionalFormatting>
  <conditionalFormatting sqref="C762 C766:C780">
    <cfRule type="expression" dxfId="5448" priority="802">
      <formula>$A759="Total"</formula>
    </cfRule>
  </conditionalFormatting>
  <conditionalFormatting sqref="C763:C780">
    <cfRule type="expression" dxfId="5447" priority="801">
      <formula>#REF!="Total"</formula>
    </cfRule>
  </conditionalFormatting>
  <conditionalFormatting sqref="C763:C780">
    <cfRule type="expression" dxfId="5446" priority="800">
      <formula>$A763="Total"</formula>
    </cfRule>
  </conditionalFormatting>
  <conditionalFormatting sqref="C763:C771 C773 C775:C779">
    <cfRule type="expression" dxfId="5445" priority="799" stopIfTrue="1">
      <formula>$C764="Total"</formula>
    </cfRule>
  </conditionalFormatting>
  <conditionalFormatting sqref="C763:C780">
    <cfRule type="expression" dxfId="5444" priority="798">
      <formula>#REF!="Total"</formula>
    </cfRule>
  </conditionalFormatting>
  <conditionalFormatting sqref="C762:C780">
    <cfRule type="expression" dxfId="5443" priority="797">
      <formula>#REF!="Total"</formula>
    </cfRule>
  </conditionalFormatting>
  <conditionalFormatting sqref="C762:C780">
    <cfRule type="expression" dxfId="5442" priority="796" stopIfTrue="1">
      <formula>#REF!="Total"</formula>
    </cfRule>
  </conditionalFormatting>
  <conditionalFormatting sqref="C773:C780">
    <cfRule type="expression" dxfId="5441" priority="795">
      <formula>#REF!="Total"</formula>
    </cfRule>
  </conditionalFormatting>
  <conditionalFormatting sqref="C762:C780">
    <cfRule type="expression" dxfId="5440" priority="794">
      <formula>#REF!="Total"</formula>
    </cfRule>
  </conditionalFormatting>
  <conditionalFormatting sqref="C773:C780">
    <cfRule type="expression" dxfId="5439" priority="793">
      <formula>#REF!="Total"</formula>
    </cfRule>
  </conditionalFormatting>
  <conditionalFormatting sqref="C762:C780">
    <cfRule type="expression" dxfId="5438" priority="792">
      <formula>#REF!="Total"</formula>
    </cfRule>
  </conditionalFormatting>
  <conditionalFormatting sqref="C763">
    <cfRule type="expression" dxfId="5437" priority="791">
      <formula>#REF!="Total"</formula>
    </cfRule>
  </conditionalFormatting>
  <conditionalFormatting sqref="C763:C780">
    <cfRule type="expression" dxfId="5436" priority="790">
      <formula>#REF!="Total"</formula>
    </cfRule>
  </conditionalFormatting>
  <conditionalFormatting sqref="C771:C780">
    <cfRule type="expression" dxfId="5435" priority="789">
      <formula>$A763="Total"</formula>
    </cfRule>
  </conditionalFormatting>
  <conditionalFormatting sqref="C762:C780">
    <cfRule type="expression" dxfId="5434" priority="788">
      <formula>#REF!="Total"</formula>
    </cfRule>
  </conditionalFormatting>
  <conditionalFormatting sqref="C763:C780">
    <cfRule type="expression" dxfId="5433" priority="787">
      <formula>#REF!="Total"</formula>
    </cfRule>
  </conditionalFormatting>
  <conditionalFormatting sqref="C762:C780">
    <cfRule type="expression" dxfId="5432" priority="786">
      <formula>#REF!="Total"</formula>
    </cfRule>
  </conditionalFormatting>
  <conditionalFormatting sqref="C763:C780">
    <cfRule type="expression" dxfId="5431" priority="785">
      <formula>#REF!="Total"</formula>
    </cfRule>
  </conditionalFormatting>
  <conditionalFormatting sqref="C763:C780">
    <cfRule type="expression" dxfId="5430" priority="784">
      <formula>#REF!="Total"</formula>
    </cfRule>
  </conditionalFormatting>
  <conditionalFormatting sqref="C763:C767 C775">
    <cfRule type="expression" dxfId="5429" priority="783">
      <formula>$A768="Total"</formula>
    </cfRule>
  </conditionalFormatting>
  <conditionalFormatting sqref="C773:C777">
    <cfRule type="expression" dxfId="5428" priority="782">
      <formula>$A787="Total"</formula>
    </cfRule>
  </conditionalFormatting>
  <conditionalFormatting sqref="C763:C780">
    <cfRule type="expression" dxfId="5427" priority="781">
      <formula>#REF!="Total"</formula>
    </cfRule>
  </conditionalFormatting>
  <conditionalFormatting sqref="C763:C780">
    <cfRule type="expression" dxfId="5426" priority="780">
      <formula>#REF!="Total"</formula>
    </cfRule>
  </conditionalFormatting>
  <conditionalFormatting sqref="C762:C780">
    <cfRule type="expression" dxfId="5425" priority="779" stopIfTrue="1">
      <formula>#REF!="Total"</formula>
    </cfRule>
  </conditionalFormatting>
  <conditionalFormatting sqref="C762:C780">
    <cfRule type="expression" dxfId="5424" priority="778">
      <formula>#REF!="Total"</formula>
    </cfRule>
  </conditionalFormatting>
  <conditionalFormatting sqref="C762:C780">
    <cfRule type="expression" dxfId="5423" priority="777">
      <formula>#REF!="Total"</formula>
    </cfRule>
  </conditionalFormatting>
  <conditionalFormatting sqref="C763:C780">
    <cfRule type="expression" dxfId="5422" priority="776">
      <formula>#REF!="Total"</formula>
    </cfRule>
  </conditionalFormatting>
  <conditionalFormatting sqref="C762:C780">
    <cfRule type="expression" dxfId="5421" priority="775">
      <formula>#REF!="Total"</formula>
    </cfRule>
  </conditionalFormatting>
  <conditionalFormatting sqref="C775:C780">
    <cfRule type="expression" dxfId="5420" priority="774">
      <formula>$A757="Total"</formula>
    </cfRule>
  </conditionalFormatting>
  <conditionalFormatting sqref="C762:C780">
    <cfRule type="expression" dxfId="5419" priority="773">
      <formula>#REF!="Total"</formula>
    </cfRule>
  </conditionalFormatting>
  <conditionalFormatting sqref="C778:C780">
    <cfRule type="expression" dxfId="5418" priority="772">
      <formula>$A757="Total"</formula>
    </cfRule>
  </conditionalFormatting>
  <conditionalFormatting sqref="C762:C780">
    <cfRule type="expression" dxfId="5417" priority="771">
      <formula>#REF!="Total"</formula>
    </cfRule>
  </conditionalFormatting>
  <conditionalFormatting sqref="C762:C780">
    <cfRule type="expression" dxfId="5416" priority="770">
      <formula>#REF!="Total"</formula>
    </cfRule>
  </conditionalFormatting>
  <conditionalFormatting sqref="C777:C780">
    <cfRule type="expression" dxfId="5415" priority="769">
      <formula>$A757="Total"</formula>
    </cfRule>
  </conditionalFormatting>
  <conditionalFormatting sqref="C762:C780">
    <cfRule type="expression" dxfId="5414" priority="768">
      <formula>#REF!="Total"</formula>
    </cfRule>
  </conditionalFormatting>
  <conditionalFormatting sqref="C762:C780">
    <cfRule type="expression" dxfId="5413" priority="767">
      <formula>#REF!="Total"</formula>
    </cfRule>
  </conditionalFormatting>
  <conditionalFormatting sqref="C762:C780">
    <cfRule type="expression" dxfId="5412" priority="766">
      <formula>#REF!="Total"</formula>
    </cfRule>
  </conditionalFormatting>
  <conditionalFormatting sqref="C762:C780">
    <cfRule type="expression" dxfId="5411" priority="765">
      <formula>#REF!="Total"</formula>
    </cfRule>
  </conditionalFormatting>
  <conditionalFormatting sqref="C762:C780">
    <cfRule type="expression" dxfId="5410" priority="764" stopIfTrue="1">
      <formula>#REF!="Total"</formula>
    </cfRule>
  </conditionalFormatting>
  <conditionalFormatting sqref="C762:C780">
    <cfRule type="expression" dxfId="5409" priority="763">
      <formula>#REF!="Total"</formula>
    </cfRule>
  </conditionalFormatting>
  <conditionalFormatting sqref="C763:C767 C775">
    <cfRule type="expression" dxfId="5408" priority="762" stopIfTrue="1">
      <formula>$C768="Total"</formula>
    </cfRule>
  </conditionalFormatting>
  <conditionalFormatting sqref="C774:C780">
    <cfRule type="expression" dxfId="5407" priority="761">
      <formula>$A757="Total"</formula>
    </cfRule>
  </conditionalFormatting>
  <conditionalFormatting sqref="C776:C780 C773:C774">
    <cfRule type="expression" dxfId="5406" priority="760">
      <formula>$A760="Total"</formula>
    </cfRule>
  </conditionalFormatting>
  <conditionalFormatting sqref="C763:C764">
    <cfRule type="expression" dxfId="5405" priority="759">
      <formula>$A779="Total"</formula>
    </cfRule>
  </conditionalFormatting>
  <conditionalFormatting sqref="C770:C778">
    <cfRule type="expression" dxfId="5404" priority="758">
      <formula>#REF!="Total"</formula>
    </cfRule>
  </conditionalFormatting>
  <conditionalFormatting sqref="C775:C778">
    <cfRule type="expression" dxfId="5403" priority="757">
      <formula>#REF!="Total"</formula>
    </cfRule>
  </conditionalFormatting>
  <conditionalFormatting sqref="C762:C768 C775:C780">
    <cfRule type="expression" dxfId="5402" priority="756">
      <formula>#REF!="Total"</formula>
    </cfRule>
  </conditionalFormatting>
  <conditionalFormatting sqref="C773:C780">
    <cfRule type="expression" dxfId="5401" priority="755">
      <formula>#REF!="Total"</formula>
    </cfRule>
  </conditionalFormatting>
  <conditionalFormatting sqref="C762:C765 C775:C780">
    <cfRule type="expression" dxfId="5400" priority="754">
      <formula>#REF!="Total"</formula>
    </cfRule>
  </conditionalFormatting>
  <conditionalFormatting sqref="C762:C766 C775:C780">
    <cfRule type="expression" dxfId="5399" priority="753">
      <formula>#REF!="Total"</formula>
    </cfRule>
  </conditionalFormatting>
  <conditionalFormatting sqref="C779">
    <cfRule type="expression" dxfId="5398" priority="752">
      <formula>#REF!="Total"</formula>
    </cfRule>
  </conditionalFormatting>
  <conditionalFormatting sqref="C762">
    <cfRule type="expression" dxfId="5397" priority="740">
      <formula>#REF!="Total"</formula>
    </cfRule>
  </conditionalFormatting>
  <conditionalFormatting sqref="C762">
    <cfRule type="expression" dxfId="5396" priority="739">
      <formula>#REF!="Total"</formula>
    </cfRule>
  </conditionalFormatting>
  <conditionalFormatting sqref="C764:C765">
    <cfRule type="expression" dxfId="5395" priority="738">
      <formula>#REF!="Total"</formula>
    </cfRule>
  </conditionalFormatting>
  <conditionalFormatting sqref="C762">
    <cfRule type="expression" dxfId="5394" priority="737">
      <formula>#REF!="Total"</formula>
    </cfRule>
  </conditionalFormatting>
  <conditionalFormatting sqref="C762">
    <cfRule type="expression" dxfId="5393" priority="736">
      <formula>#REF!="Total"</formula>
    </cfRule>
  </conditionalFormatting>
  <conditionalFormatting sqref="C762">
    <cfRule type="expression" dxfId="5392" priority="735">
      <formula>#REF!="Total"</formula>
    </cfRule>
  </conditionalFormatting>
  <conditionalFormatting sqref="C762">
    <cfRule type="expression" dxfId="5391" priority="734">
      <formula>$A762="Total"</formula>
    </cfRule>
  </conditionalFormatting>
  <conditionalFormatting sqref="C762">
    <cfRule type="expression" dxfId="5390" priority="733">
      <formula>#REF!="Total"</formula>
    </cfRule>
  </conditionalFormatting>
  <conditionalFormatting sqref="C766">
    <cfRule type="expression" dxfId="5389" priority="732">
      <formula>#REF!="Total"</formula>
    </cfRule>
  </conditionalFormatting>
  <conditionalFormatting sqref="C762">
    <cfRule type="expression" dxfId="5388" priority="731">
      <formula>#REF!="Total"</formula>
    </cfRule>
  </conditionalFormatting>
  <conditionalFormatting sqref="C780">
    <cfRule type="expression" dxfId="5387" priority="730">
      <formula>$A757="Total"</formula>
    </cfRule>
  </conditionalFormatting>
  <conditionalFormatting sqref="C762">
    <cfRule type="expression" dxfId="5386" priority="729">
      <formula>#REF!="Total"</formula>
    </cfRule>
  </conditionalFormatting>
  <conditionalFormatting sqref="C762">
    <cfRule type="expression" dxfId="5385" priority="728">
      <formula>#REF!="Total"</formula>
    </cfRule>
  </conditionalFormatting>
  <conditionalFormatting sqref="C762">
    <cfRule type="expression" dxfId="5384" priority="727">
      <formula>#REF!="Total"</formula>
    </cfRule>
  </conditionalFormatting>
  <conditionalFormatting sqref="C762">
    <cfRule type="expression" dxfId="5383" priority="726">
      <formula>#REF!="Total"</formula>
    </cfRule>
  </conditionalFormatting>
  <conditionalFormatting sqref="C770">
    <cfRule type="expression" dxfId="5382" priority="725">
      <formula>#REF!="Total"</formula>
    </cfRule>
  </conditionalFormatting>
  <conditionalFormatting sqref="C762">
    <cfRule type="expression" dxfId="5381" priority="724">
      <formula>#REF!="Total"</formula>
    </cfRule>
  </conditionalFormatting>
  <conditionalFormatting sqref="C764:C765">
    <cfRule type="expression" dxfId="5380" priority="723">
      <formula>#REF!="Total"</formula>
    </cfRule>
  </conditionalFormatting>
  <conditionalFormatting sqref="C762">
    <cfRule type="expression" dxfId="5379" priority="722">
      <formula>#REF!="Total"</formula>
    </cfRule>
  </conditionalFormatting>
  <conditionalFormatting sqref="C762">
    <cfRule type="expression" dxfId="5378" priority="721">
      <formula>#REF!="Total"</formula>
    </cfRule>
  </conditionalFormatting>
  <conditionalFormatting sqref="C762">
    <cfRule type="expression" dxfId="5377" priority="720">
      <formula>#REF!="Total"</formula>
    </cfRule>
  </conditionalFormatting>
  <conditionalFormatting sqref="C762">
    <cfRule type="expression" dxfId="5376" priority="719">
      <formula>#REF!="Total"</formula>
    </cfRule>
  </conditionalFormatting>
  <conditionalFormatting sqref="C765:C770">
    <cfRule type="expression" dxfId="5375" priority="718">
      <formula>#REF!="Total"</formula>
    </cfRule>
  </conditionalFormatting>
  <conditionalFormatting sqref="C762">
    <cfRule type="expression" dxfId="5374" priority="717">
      <formula>#REF!="Total"</formula>
    </cfRule>
  </conditionalFormatting>
  <conditionalFormatting sqref="C762">
    <cfRule type="expression" dxfId="5373" priority="716">
      <formula>#REF!="Total"</formula>
    </cfRule>
  </conditionalFormatting>
  <conditionalFormatting sqref="C766">
    <cfRule type="expression" dxfId="5372" priority="715">
      <formula>#REF!="Total"</formula>
    </cfRule>
  </conditionalFormatting>
  <conditionalFormatting sqref="C762">
    <cfRule type="expression" dxfId="5371" priority="714">
      <formula>#REF!="Total"</formula>
    </cfRule>
  </conditionalFormatting>
  <conditionalFormatting sqref="C762">
    <cfRule type="expression" dxfId="5370" priority="713">
      <formula>#REF!="Total"</formula>
    </cfRule>
  </conditionalFormatting>
  <conditionalFormatting sqref="C762">
    <cfRule type="expression" dxfId="5369" priority="712">
      <formula>#REF!="Total"</formula>
    </cfRule>
  </conditionalFormatting>
  <conditionalFormatting sqref="C762">
    <cfRule type="expression" dxfId="5368" priority="711">
      <formula>#REF!="Total"</formula>
    </cfRule>
  </conditionalFormatting>
  <conditionalFormatting sqref="C762">
    <cfRule type="expression" dxfId="5367" priority="710">
      <formula>#REF!="Total"</formula>
    </cfRule>
  </conditionalFormatting>
  <conditionalFormatting sqref="C779:C780">
    <cfRule type="expression" dxfId="5366" priority="709">
      <formula>$A757="Total"</formula>
    </cfRule>
  </conditionalFormatting>
  <conditionalFormatting sqref="C762">
    <cfRule type="expression" dxfId="5365" priority="708">
      <formula>#REF!="Total"</formula>
    </cfRule>
  </conditionalFormatting>
  <conditionalFormatting sqref="C762">
    <cfRule type="expression" dxfId="5364" priority="707">
      <formula>#REF!="Total"</formula>
    </cfRule>
  </conditionalFormatting>
  <conditionalFormatting sqref="C762">
    <cfRule type="expression" dxfId="5363" priority="706">
      <formula>#REF!="Total"</formula>
    </cfRule>
  </conditionalFormatting>
  <conditionalFormatting sqref="C762">
    <cfRule type="expression" dxfId="5362" priority="705">
      <formula>#REF!="Total"</formula>
    </cfRule>
  </conditionalFormatting>
  <conditionalFormatting sqref="C762">
    <cfRule type="expression" dxfId="5361" priority="704">
      <formula>#REF!="Total"</formula>
    </cfRule>
  </conditionalFormatting>
  <conditionalFormatting sqref="C762">
    <cfRule type="expression" dxfId="5360" priority="703">
      <formula>#REF!="Total"</formula>
    </cfRule>
  </conditionalFormatting>
  <conditionalFormatting sqref="C770">
    <cfRule type="expression" dxfId="5359" priority="702">
      <formula>#REF!="Total"</formula>
    </cfRule>
  </conditionalFormatting>
  <conditionalFormatting sqref="C762">
    <cfRule type="expression" dxfId="5358" priority="701">
      <formula>#REF!="Total"</formula>
    </cfRule>
  </conditionalFormatting>
  <conditionalFormatting sqref="C762">
    <cfRule type="expression" dxfId="5357" priority="700">
      <formula>#REF!="Total"</formula>
    </cfRule>
  </conditionalFormatting>
  <conditionalFormatting sqref="C765">
    <cfRule type="expression" dxfId="5356" priority="699">
      <formula>#REF!="Total"</formula>
    </cfRule>
  </conditionalFormatting>
  <conditionalFormatting sqref="C777:C780">
    <cfRule type="expression" dxfId="5355" priority="698">
      <formula>#REF!="Total"</formula>
    </cfRule>
  </conditionalFormatting>
  <conditionalFormatting sqref="C771">
    <cfRule type="expression" dxfId="5354" priority="697">
      <formula>#REF!="Total"</formula>
    </cfRule>
  </conditionalFormatting>
  <conditionalFormatting sqref="C772">
    <cfRule type="expression" dxfId="5353" priority="696">
      <formula>#REF!="Total"</formula>
    </cfRule>
  </conditionalFormatting>
  <conditionalFormatting sqref="C762">
    <cfRule type="expression" dxfId="5352" priority="695">
      <formula>#REF!="Total"</formula>
    </cfRule>
  </conditionalFormatting>
  <conditionalFormatting sqref="C780">
    <cfRule type="expression" dxfId="5351" priority="694">
      <formula>#REF!="Total"</formula>
    </cfRule>
  </conditionalFormatting>
  <conditionalFormatting sqref="C766:C767">
    <cfRule type="expression" dxfId="5350" priority="693">
      <formula>#REF!="Total"</formula>
    </cfRule>
  </conditionalFormatting>
  <conditionalFormatting sqref="C767:C770">
    <cfRule type="expression" dxfId="5349" priority="692">
      <formula>#REF!="Total"</formula>
    </cfRule>
  </conditionalFormatting>
  <conditionalFormatting sqref="C765:C772">
    <cfRule type="expression" dxfId="5348" priority="691">
      <formula>$A781="Total"</formula>
    </cfRule>
  </conditionalFormatting>
  <conditionalFormatting sqref="C765">
    <cfRule type="expression" dxfId="5347" priority="690">
      <formula>#REF!="Total"</formula>
    </cfRule>
  </conditionalFormatting>
  <conditionalFormatting sqref="C766:C772">
    <cfRule type="expression" dxfId="5346" priority="689">
      <formula>#REF!="Total"</formula>
    </cfRule>
  </conditionalFormatting>
  <conditionalFormatting sqref="C766:C769">
    <cfRule type="expression" dxfId="5345" priority="688">
      <formula>#REF!="Total"</formula>
    </cfRule>
  </conditionalFormatting>
  <conditionalFormatting sqref="C778:C780">
    <cfRule type="expression" dxfId="5344" priority="687">
      <formula>#REF!="Total"</formula>
    </cfRule>
  </conditionalFormatting>
  <conditionalFormatting sqref="C762">
    <cfRule type="expression" dxfId="5343" priority="686">
      <formula>#REF!="Total"</formula>
    </cfRule>
  </conditionalFormatting>
  <conditionalFormatting sqref="C762">
    <cfRule type="expression" dxfId="5342" priority="685">
      <formula>#REF!="Total"</formula>
    </cfRule>
  </conditionalFormatting>
  <conditionalFormatting sqref="C779:C780">
    <cfRule type="expression" dxfId="5341" priority="684">
      <formula>$A781="Total"</formula>
    </cfRule>
  </conditionalFormatting>
  <conditionalFormatting sqref="C777:C780">
    <cfRule type="expression" dxfId="5340" priority="683">
      <formula>#REF!="Total"</formula>
    </cfRule>
  </conditionalFormatting>
  <conditionalFormatting sqref="C775:C779">
    <cfRule type="expression" dxfId="5339" priority="682">
      <formula>#REF!="Total"</formula>
    </cfRule>
  </conditionalFormatting>
  <conditionalFormatting sqref="C778:C780">
    <cfRule type="expression" dxfId="5338" priority="681">
      <formula>$A781="Total"</formula>
    </cfRule>
  </conditionalFormatting>
  <conditionalFormatting sqref="C776:C780">
    <cfRule type="expression" dxfId="5337" priority="680">
      <formula>#REF!="Total"</formula>
    </cfRule>
  </conditionalFormatting>
  <conditionalFormatting sqref="C762">
    <cfRule type="expression" dxfId="5336" priority="679">
      <formula>#REF!="Total"</formula>
    </cfRule>
  </conditionalFormatting>
  <conditionalFormatting sqref="C762">
    <cfRule type="expression" dxfId="5335" priority="678">
      <formula>#REF!="Total"</formula>
    </cfRule>
  </conditionalFormatting>
  <conditionalFormatting sqref="C779">
    <cfRule type="expression" dxfId="5334" priority="677">
      <formula>#REF!="Total"</formula>
    </cfRule>
  </conditionalFormatting>
  <conditionalFormatting sqref="C780">
    <cfRule type="expression" dxfId="5333" priority="676">
      <formula>#REF!="Total"</formula>
    </cfRule>
  </conditionalFormatting>
  <conditionalFormatting sqref="C766:C772">
    <cfRule type="expression" dxfId="5332" priority="675">
      <formula>#REF!="Total"</formula>
    </cfRule>
  </conditionalFormatting>
  <conditionalFormatting sqref="C780 C767:C772">
    <cfRule type="expression" dxfId="5331" priority="674">
      <formula>#REF!="Total"</formula>
    </cfRule>
  </conditionalFormatting>
  <conditionalFormatting sqref="C770:C772">
    <cfRule type="expression" dxfId="5330" priority="673">
      <formula>#REF!="Total"</formula>
    </cfRule>
  </conditionalFormatting>
  <conditionalFormatting sqref="C766:C772">
    <cfRule type="expression" dxfId="5329" priority="672" stopIfTrue="1">
      <formula>#REF!="Total"</formula>
    </cfRule>
  </conditionalFormatting>
  <conditionalFormatting sqref="C774">
    <cfRule type="expression" dxfId="5328" priority="671" stopIfTrue="1">
      <formula>#REF!="Total"</formula>
    </cfRule>
  </conditionalFormatting>
  <conditionalFormatting sqref="C766:C767">
    <cfRule type="expression" dxfId="5327" priority="670">
      <formula>#REF!="Total"</formula>
    </cfRule>
  </conditionalFormatting>
  <conditionalFormatting sqref="C776:C777">
    <cfRule type="expression" dxfId="5326" priority="669">
      <formula>#REF!="Total"</formula>
    </cfRule>
  </conditionalFormatting>
  <conditionalFormatting sqref="C775 C777:C779">
    <cfRule type="expression" dxfId="5325" priority="668">
      <formula>#REF!="Total"</formula>
    </cfRule>
  </conditionalFormatting>
  <conditionalFormatting sqref="C776:C778">
    <cfRule type="expression" dxfId="5324" priority="667">
      <formula>#REF!="Total"</formula>
    </cfRule>
  </conditionalFormatting>
  <conditionalFormatting sqref="C775:C776">
    <cfRule type="expression" dxfId="5323" priority="666">
      <formula>#REF!="Total"</formula>
    </cfRule>
  </conditionalFormatting>
  <conditionalFormatting sqref="C778:C779">
    <cfRule type="expression" dxfId="5322" priority="665">
      <formula>#REF!="Total"</formula>
    </cfRule>
  </conditionalFormatting>
  <conditionalFormatting sqref="C774:C776 C779:C780">
    <cfRule type="expression" dxfId="5321" priority="664">
      <formula>#REF!="Total"</formula>
    </cfRule>
  </conditionalFormatting>
  <conditionalFormatting sqref="C777:C778">
    <cfRule type="expression" dxfId="5320" priority="663">
      <formula>#REF!="Total"</formula>
    </cfRule>
  </conditionalFormatting>
  <conditionalFormatting sqref="C779:C780">
    <cfRule type="expression" dxfId="5319" priority="662">
      <formula>#REF!="Total"</formula>
    </cfRule>
  </conditionalFormatting>
  <conditionalFormatting sqref="C778:C780">
    <cfRule type="expression" dxfId="5318" priority="661" stopIfTrue="1">
      <formula>#REF!="Total"</formula>
    </cfRule>
  </conditionalFormatting>
  <conditionalFormatting sqref="C778">
    <cfRule type="expression" dxfId="5317" priority="660">
      <formula>#REF!="Total"</formula>
    </cfRule>
  </conditionalFormatting>
  <conditionalFormatting sqref="C778:C780">
    <cfRule type="expression" dxfId="5316" priority="659">
      <formula>#REF!="Total"</formula>
    </cfRule>
  </conditionalFormatting>
  <conditionalFormatting sqref="C780">
    <cfRule type="expression" dxfId="5315" priority="658">
      <formula>#REF!="Total"</formula>
    </cfRule>
  </conditionalFormatting>
  <conditionalFormatting sqref="C778:C780">
    <cfRule type="expression" dxfId="5314" priority="741">
      <formula>#REF!="Total"</formula>
    </cfRule>
  </conditionalFormatting>
  <conditionalFormatting sqref="C762">
    <cfRule type="expression" dxfId="5313" priority="742">
      <formula>#REF!="Total"</formula>
    </cfRule>
  </conditionalFormatting>
  <conditionalFormatting sqref="C779:C780">
    <cfRule type="expression" dxfId="5312" priority="743">
      <formula>#REF!="Total"</formula>
    </cfRule>
  </conditionalFormatting>
  <conditionalFormatting sqref="C780">
    <cfRule type="expression" dxfId="5311" priority="744">
      <formula>#REF!="Total"</formula>
    </cfRule>
  </conditionalFormatting>
  <conditionalFormatting sqref="C776:C779">
    <cfRule type="expression" dxfId="5310" priority="745">
      <formula>#REF!="Total"</formula>
    </cfRule>
  </conditionalFormatting>
  <conditionalFormatting sqref="C766:C767">
    <cfRule type="expression" dxfId="5309" priority="746">
      <formula>#REF!="Total"</formula>
    </cfRule>
  </conditionalFormatting>
  <conditionalFormatting sqref="C763:C772">
    <cfRule type="expression" dxfId="5308" priority="747">
      <formula>#REF!="Total"</formula>
    </cfRule>
  </conditionalFormatting>
  <conditionalFormatting sqref="C777">
    <cfRule type="expression" dxfId="5307" priority="748">
      <formula>#REF!="Total"</formula>
    </cfRule>
  </conditionalFormatting>
  <conditionalFormatting sqref="C779:C780">
    <cfRule type="expression" dxfId="5306" priority="749">
      <formula>#REF!="Total"</formula>
    </cfRule>
  </conditionalFormatting>
  <conditionalFormatting sqref="C780">
    <cfRule type="expression" dxfId="5305" priority="750">
      <formula>#REF!="Total"</formula>
    </cfRule>
  </conditionalFormatting>
  <conditionalFormatting sqref="C775:C777">
    <cfRule type="expression" dxfId="5304" priority="751" stopIfTrue="1">
      <formula>#REF!="Total"</formula>
    </cfRule>
  </conditionalFormatting>
  <conditionalFormatting sqref="C765:C769">
    <cfRule type="expression" dxfId="5303" priority="810">
      <formula>#REF!="Total"</formula>
    </cfRule>
  </conditionalFormatting>
  <conditionalFormatting sqref="C762 C773">
    <cfRule type="expression" dxfId="5302" priority="811">
      <formula>$A780="Total"</formula>
    </cfRule>
  </conditionalFormatting>
  <conditionalFormatting sqref="C763:C766">
    <cfRule type="expression" dxfId="5301" priority="812">
      <formula>#REF!="Total"</formula>
    </cfRule>
  </conditionalFormatting>
  <conditionalFormatting sqref="C763 C773 C775">
    <cfRule type="expression" dxfId="5300" priority="813">
      <formula>#REF!="Total"</formula>
    </cfRule>
  </conditionalFormatting>
  <conditionalFormatting sqref="C764 C773:C776">
    <cfRule type="expression" dxfId="5299" priority="814">
      <formula>#REF!="Total"</formula>
    </cfRule>
  </conditionalFormatting>
  <conditionalFormatting sqref="C765 C773:C777">
    <cfRule type="expression" dxfId="5298" priority="815">
      <formula>#REF!="Total"</formula>
    </cfRule>
  </conditionalFormatting>
  <conditionalFormatting sqref="C763:C767 C775:C777">
    <cfRule type="expression" dxfId="5297" priority="816">
      <formula>$A758="Total"</formula>
    </cfRule>
  </conditionalFormatting>
  <conditionalFormatting sqref="C768 C774 C776:C780">
    <cfRule type="expression" dxfId="5296" priority="817">
      <formula>#REF!="Total"</formula>
    </cfRule>
  </conditionalFormatting>
  <conditionalFormatting sqref="C769 C777:C780">
    <cfRule type="expression" dxfId="5295" priority="818">
      <formula>#REF!="Total"</formula>
    </cfRule>
  </conditionalFormatting>
  <conditionalFormatting sqref="C775:C779">
    <cfRule type="expression" dxfId="5294" priority="819">
      <formula>#REF!="Total"</formula>
    </cfRule>
  </conditionalFormatting>
  <conditionalFormatting sqref="C770 C778:C780 C775">
    <cfRule type="expression" dxfId="5293" priority="820">
      <formula>#REF!="Total"</formula>
    </cfRule>
  </conditionalFormatting>
  <conditionalFormatting sqref="C775:C780">
    <cfRule type="expression" dxfId="5292" priority="821">
      <formula>$A765="Total"</formula>
    </cfRule>
  </conditionalFormatting>
  <conditionalFormatting sqref="C775:C778">
    <cfRule type="expression" dxfId="5291" priority="822">
      <formula>#REF!="Total"</formula>
    </cfRule>
  </conditionalFormatting>
  <conditionalFormatting sqref="C773 C779:C780">
    <cfRule type="expression" dxfId="5290" priority="823">
      <formula>#REF!="Total"</formula>
    </cfRule>
  </conditionalFormatting>
  <conditionalFormatting sqref="C774 C780">
    <cfRule type="expression" dxfId="5289" priority="824">
      <formula>#REF!="Total"</formula>
    </cfRule>
  </conditionalFormatting>
  <conditionalFormatting sqref="C776:C780">
    <cfRule type="expression" dxfId="5288" priority="825">
      <formula>#REF!="Total"</formula>
    </cfRule>
  </conditionalFormatting>
  <conditionalFormatting sqref="C775">
    <cfRule type="expression" dxfId="5287" priority="826">
      <formula>#REF!="Total"</formula>
    </cfRule>
  </conditionalFormatting>
  <conditionalFormatting sqref="C762 C772 C774 C780">
    <cfRule type="expression" dxfId="5286" priority="827" stopIfTrue="1">
      <formula>#REF!="Total"</formula>
    </cfRule>
  </conditionalFormatting>
  <conditionalFormatting sqref="C768:C774 C776:C780">
    <cfRule type="expression" dxfId="5285" priority="828">
      <formula>#REF!="Total"</formula>
    </cfRule>
  </conditionalFormatting>
  <conditionalFormatting sqref="C762 C771:C772">
    <cfRule type="expression" dxfId="5284" priority="829">
      <formula>$A766="Total"</formula>
    </cfRule>
  </conditionalFormatting>
  <conditionalFormatting sqref="C775:C780">
    <cfRule type="expression" dxfId="5283" priority="830">
      <formula>$A766="Total"</formula>
    </cfRule>
  </conditionalFormatting>
  <conditionalFormatting sqref="C775:C780">
    <cfRule type="expression" dxfId="5282" priority="831">
      <formula>$A786="Total"</formula>
    </cfRule>
  </conditionalFormatting>
  <conditionalFormatting sqref="C768:C774 C776:C780">
    <cfRule type="expression" dxfId="5281" priority="832" stopIfTrue="1">
      <formula>#REF!="Total"</formula>
    </cfRule>
  </conditionalFormatting>
  <conditionalFormatting sqref="C778:C780">
    <cfRule type="expression" dxfId="5280" priority="833">
      <formula>#REF!="Total"</formula>
    </cfRule>
  </conditionalFormatting>
  <conditionalFormatting sqref="C773:C774">
    <cfRule type="expression" dxfId="5279" priority="834">
      <formula>$A759="Total"</formula>
    </cfRule>
  </conditionalFormatting>
  <conditionalFormatting sqref="C763">
    <cfRule type="expression" dxfId="5278" priority="835">
      <formula>#REF!="Total"</formula>
    </cfRule>
  </conditionalFormatting>
  <conditionalFormatting sqref="C771:C772 C763:C767">
    <cfRule type="expression" dxfId="5277" priority="836">
      <formula>$A776="Total"</formula>
    </cfRule>
  </conditionalFormatting>
  <conditionalFormatting sqref="C780">
    <cfRule type="expression" dxfId="5276" priority="837">
      <formula>#REF!="Total"</formula>
    </cfRule>
  </conditionalFormatting>
  <conditionalFormatting sqref="C762">
    <cfRule type="expression" dxfId="5275" priority="838" stopIfTrue="1">
      <formula>$C766="Total"</formula>
    </cfRule>
  </conditionalFormatting>
  <conditionalFormatting sqref="C762">
    <cfRule type="expression" dxfId="5274" priority="839">
      <formula>$A777="Total"</formula>
    </cfRule>
  </conditionalFormatting>
  <conditionalFormatting sqref="C762 C768:C772">
    <cfRule type="expression" dxfId="5273" priority="840">
      <formula>#REF!="Total"</formula>
    </cfRule>
  </conditionalFormatting>
  <conditionalFormatting sqref="C764:C765 C773:C774">
    <cfRule type="expression" dxfId="5272" priority="841">
      <formula>$A773="Total"</formula>
    </cfRule>
  </conditionalFormatting>
  <conditionalFormatting sqref="C776:C780">
    <cfRule type="expression" dxfId="5271" priority="842">
      <formula>$A757="Total"</formula>
    </cfRule>
  </conditionalFormatting>
  <conditionalFormatting sqref="C773:C774">
    <cfRule type="expression" dxfId="5270" priority="843" stopIfTrue="1">
      <formula>$C786="Total"</formula>
    </cfRule>
  </conditionalFormatting>
  <conditionalFormatting sqref="C762">
    <cfRule type="expression" dxfId="5269" priority="844">
      <formula>#REF!="Total"</formula>
    </cfRule>
  </conditionalFormatting>
  <conditionalFormatting sqref="C766:C770 C773:C774">
    <cfRule type="expression" dxfId="5268" priority="845">
      <formula>#REF!="Total"</formula>
    </cfRule>
  </conditionalFormatting>
  <conditionalFormatting sqref="C775:C780">
    <cfRule type="expression" dxfId="5267" priority="846" stopIfTrue="1">
      <formula>$C785="Total"</formula>
    </cfRule>
  </conditionalFormatting>
  <conditionalFormatting sqref="C762">
    <cfRule type="expression" dxfId="5266" priority="847" stopIfTrue="1">
      <formula>#REF!="Total"</formula>
    </cfRule>
  </conditionalFormatting>
  <conditionalFormatting sqref="C773:C774">
    <cfRule type="expression" dxfId="5265" priority="848">
      <formula>$A785="Total"</formula>
    </cfRule>
  </conditionalFormatting>
  <conditionalFormatting sqref="C763:C765">
    <cfRule type="expression" dxfId="5264" priority="849" stopIfTrue="1">
      <formula>#REF!="Total"</formula>
    </cfRule>
  </conditionalFormatting>
  <conditionalFormatting sqref="C762">
    <cfRule type="expression" dxfId="5263" priority="857">
      <formula>#REF!="Total"</formula>
    </cfRule>
  </conditionalFormatting>
  <conditionalFormatting sqref="C763">
    <cfRule type="expression" dxfId="5262" priority="858">
      <formula>#REF!="Total"</formula>
    </cfRule>
  </conditionalFormatting>
  <conditionalFormatting sqref="C768">
    <cfRule type="expression" dxfId="5261" priority="859">
      <formula>#REF!="Total"</formula>
    </cfRule>
  </conditionalFormatting>
  <conditionalFormatting sqref="C767">
    <cfRule type="expression" dxfId="5260" priority="860">
      <formula>#REF!="Total"</formula>
    </cfRule>
  </conditionalFormatting>
  <conditionalFormatting sqref="C772">
    <cfRule type="expression" dxfId="5259" priority="861">
      <formula>#REF!="Total"</formula>
    </cfRule>
  </conditionalFormatting>
  <conditionalFormatting sqref="C777">
    <cfRule type="expression" dxfId="5258" priority="862">
      <formula>#REF!="Total"</formula>
    </cfRule>
  </conditionalFormatting>
  <conditionalFormatting sqref="C776">
    <cfRule type="expression" dxfId="5257" priority="863">
      <formula>#REF!="Total"</formula>
    </cfRule>
  </conditionalFormatting>
  <conditionalFormatting sqref="C773">
    <cfRule type="expression" dxfId="5256" priority="864">
      <formula>#REF!="Total"</formula>
    </cfRule>
  </conditionalFormatting>
  <conditionalFormatting sqref="C771">
    <cfRule type="expression" dxfId="5255" priority="865">
      <formula>#REF!="Total"</formula>
    </cfRule>
  </conditionalFormatting>
  <conditionalFormatting sqref="C779">
    <cfRule type="expression" dxfId="5254" priority="866">
      <formula>#REF!="Total"</formula>
    </cfRule>
  </conditionalFormatting>
  <conditionalFormatting sqref="C778">
    <cfRule type="expression" dxfId="5253" priority="867">
      <formula>#REF!="Total"</formula>
    </cfRule>
  </conditionalFormatting>
  <conditionalFormatting sqref="C766">
    <cfRule type="expression" dxfId="5252" priority="868">
      <formula>#REF!="Total"</formula>
    </cfRule>
  </conditionalFormatting>
  <conditionalFormatting sqref="C775">
    <cfRule type="expression" dxfId="5251" priority="869">
      <formula>#REF!="Total"</formula>
    </cfRule>
  </conditionalFormatting>
  <conditionalFormatting sqref="C781:C793 C795:C803">
    <cfRule type="expression" dxfId="5250" priority="632">
      <formula>$A780="Total"</formula>
    </cfRule>
  </conditionalFormatting>
  <conditionalFormatting sqref="C781:C793 C796:C803">
    <cfRule type="expression" dxfId="5249" priority="631">
      <formula>$A779="Total"</formula>
    </cfRule>
  </conditionalFormatting>
  <conditionalFormatting sqref="C785:C793 C797:C803">
    <cfRule type="expression" dxfId="5248" priority="630">
      <formula>$A782="Total"</formula>
    </cfRule>
  </conditionalFormatting>
  <conditionalFormatting sqref="C782:C803">
    <cfRule type="expression" dxfId="5247" priority="629">
      <formula>$A782="Total"</formula>
    </cfRule>
  </conditionalFormatting>
  <conditionalFormatting sqref="C782:C787 C794:C795 C799:C802">
    <cfRule type="expression" dxfId="5246" priority="628" stopIfTrue="1">
      <formula>$C783="Total"</formula>
    </cfRule>
  </conditionalFormatting>
  <conditionalFormatting sqref="C800:C803 C782:C794">
    <cfRule type="expression" dxfId="5245" priority="627">
      <formula>$A776="Total"</formula>
    </cfRule>
  </conditionalFormatting>
  <conditionalFormatting sqref="C801:C803 C783:C795">
    <cfRule type="expression" dxfId="5244" priority="626">
      <formula>$A776="Total"</formula>
    </cfRule>
  </conditionalFormatting>
  <conditionalFormatting sqref="C788:C800">
    <cfRule type="expression" dxfId="5243" priority="625">
      <formula>$A776="Total"</formula>
    </cfRule>
  </conditionalFormatting>
  <conditionalFormatting sqref="C794:C796 C802:C803">
    <cfRule type="expression" dxfId="5242" priority="624">
      <formula>$A786="Total"</formula>
    </cfRule>
  </conditionalFormatting>
  <conditionalFormatting sqref="C787:C799">
    <cfRule type="expression" dxfId="5241" priority="623">
      <formula>$A776="Total"</formula>
    </cfRule>
  </conditionalFormatting>
  <conditionalFormatting sqref="C794:C803">
    <cfRule type="expression" dxfId="5240" priority="622">
      <formula>$A778="Total"</formula>
    </cfRule>
  </conditionalFormatting>
  <conditionalFormatting sqref="C795:C801">
    <cfRule type="expression" dxfId="5239" priority="621">
      <formula>$A782="Total"</formula>
    </cfRule>
  </conditionalFormatting>
  <conditionalFormatting sqref="C794:C796 C799:C803">
    <cfRule type="expression" dxfId="5238" priority="620">
      <formula>$A779="Total"</formula>
    </cfRule>
  </conditionalFormatting>
  <conditionalFormatting sqref="C786:C793">
    <cfRule type="expression" dxfId="5237" priority="633">
      <formula>$A776="Total"</formula>
    </cfRule>
  </conditionalFormatting>
  <conditionalFormatting sqref="C803">
    <cfRule type="expression" dxfId="5236" priority="634">
      <formula>$A794="Total"</formula>
    </cfRule>
  </conditionalFormatting>
  <conditionalFormatting sqref="C799:C802">
    <cfRule type="expression" dxfId="5235" priority="635">
      <formula>$A785="Total"</formula>
    </cfRule>
  </conditionalFormatting>
  <conditionalFormatting sqref="C781:C803">
    <cfRule type="expression" dxfId="5234" priority="582">
      <formula>#REF!="Total"</formula>
    </cfRule>
  </conditionalFormatting>
  <conditionalFormatting sqref="C781:C803">
    <cfRule type="expression" dxfId="5233" priority="581">
      <formula>#REF!="Total"</formula>
    </cfRule>
  </conditionalFormatting>
  <conditionalFormatting sqref="C781:C803">
    <cfRule type="expression" dxfId="5232" priority="580">
      <formula>#REF!="Total"</formula>
    </cfRule>
  </conditionalFormatting>
  <conditionalFormatting sqref="C781:C803">
    <cfRule type="expression" dxfId="5231" priority="579">
      <formula>#REF!="Total"</formula>
    </cfRule>
  </conditionalFormatting>
  <conditionalFormatting sqref="C781:C803">
    <cfRule type="expression" dxfId="5230" priority="578">
      <formula>#REF!="Total"</formula>
    </cfRule>
  </conditionalFormatting>
  <conditionalFormatting sqref="C781">
    <cfRule type="expression" dxfId="5229" priority="577">
      <formula>$A778="Total"</formula>
    </cfRule>
  </conditionalFormatting>
  <conditionalFormatting sqref="C782:C803">
    <cfRule type="expression" dxfId="5228" priority="576">
      <formula>#REF!="Total"</formula>
    </cfRule>
  </conditionalFormatting>
  <conditionalFormatting sqref="C797">
    <cfRule type="expression" dxfId="5227" priority="575" stopIfTrue="1">
      <formula>$C798="Total"</formula>
    </cfRule>
  </conditionalFormatting>
  <conditionalFormatting sqref="C782:C803">
    <cfRule type="expression" dxfId="5226" priority="574">
      <formula>#REF!="Total"</formula>
    </cfRule>
  </conditionalFormatting>
  <conditionalFormatting sqref="C781:C803">
    <cfRule type="expression" dxfId="5225" priority="573">
      <formula>#REF!="Total"</formula>
    </cfRule>
  </conditionalFormatting>
  <conditionalFormatting sqref="C781:C803">
    <cfRule type="expression" dxfId="5224" priority="572" stopIfTrue="1">
      <formula>#REF!="Total"</formula>
    </cfRule>
  </conditionalFormatting>
  <conditionalFormatting sqref="C797:C803">
    <cfRule type="expression" dxfId="5223" priority="571">
      <formula>#REF!="Total"</formula>
    </cfRule>
  </conditionalFormatting>
  <conditionalFormatting sqref="C781:C803">
    <cfRule type="expression" dxfId="5222" priority="570">
      <formula>#REF!="Total"</formula>
    </cfRule>
  </conditionalFormatting>
  <conditionalFormatting sqref="C797:C803">
    <cfRule type="expression" dxfId="5221" priority="569">
      <formula>#REF!="Total"</formula>
    </cfRule>
  </conditionalFormatting>
  <conditionalFormatting sqref="C781:C803">
    <cfRule type="expression" dxfId="5220" priority="568">
      <formula>#REF!="Total"</formula>
    </cfRule>
  </conditionalFormatting>
  <conditionalFormatting sqref="C782">
    <cfRule type="expression" dxfId="5219" priority="567">
      <formula>#REF!="Total"</formula>
    </cfRule>
  </conditionalFormatting>
  <conditionalFormatting sqref="C782:C803">
    <cfRule type="expression" dxfId="5218" priority="566">
      <formula>#REF!="Total"</formula>
    </cfRule>
  </conditionalFormatting>
  <conditionalFormatting sqref="C781:C803">
    <cfRule type="expression" dxfId="5217" priority="565">
      <formula>#REF!="Total"</formula>
    </cfRule>
  </conditionalFormatting>
  <conditionalFormatting sqref="C782:C803">
    <cfRule type="expression" dxfId="5216" priority="564">
      <formula>#REF!="Total"</formula>
    </cfRule>
  </conditionalFormatting>
  <conditionalFormatting sqref="C781:C803">
    <cfRule type="expression" dxfId="5215" priority="563">
      <formula>#REF!="Total"</formula>
    </cfRule>
  </conditionalFormatting>
  <conditionalFormatting sqref="C782:C803">
    <cfRule type="expression" dxfId="5214" priority="562">
      <formula>#REF!="Total"</formula>
    </cfRule>
  </conditionalFormatting>
  <conditionalFormatting sqref="C782:C803">
    <cfRule type="expression" dxfId="5213" priority="561">
      <formula>#REF!="Total"</formula>
    </cfRule>
  </conditionalFormatting>
  <conditionalFormatting sqref="C782:C783">
    <cfRule type="expression" dxfId="5212" priority="560">
      <formula>$A787="Total"</formula>
    </cfRule>
  </conditionalFormatting>
  <conditionalFormatting sqref="C783:C784">
    <cfRule type="expression" dxfId="5211" priority="559">
      <formula>$A797="Total"</formula>
    </cfRule>
  </conditionalFormatting>
  <conditionalFormatting sqref="C782:C803">
    <cfRule type="expression" dxfId="5210" priority="558">
      <formula>#REF!="Total"</formula>
    </cfRule>
  </conditionalFormatting>
  <conditionalFormatting sqref="C782:C803">
    <cfRule type="expression" dxfId="5209" priority="557">
      <formula>#REF!="Total"</formula>
    </cfRule>
  </conditionalFormatting>
  <conditionalFormatting sqref="C781:C803">
    <cfRule type="expression" dxfId="5208" priority="556" stopIfTrue="1">
      <formula>#REF!="Total"</formula>
    </cfRule>
  </conditionalFormatting>
  <conditionalFormatting sqref="C781:C803">
    <cfRule type="expression" dxfId="5207" priority="555">
      <formula>#REF!="Total"</formula>
    </cfRule>
  </conditionalFormatting>
  <conditionalFormatting sqref="C781:C803">
    <cfRule type="expression" dxfId="5206" priority="554">
      <formula>#REF!="Total"</formula>
    </cfRule>
  </conditionalFormatting>
  <conditionalFormatting sqref="C782:C803">
    <cfRule type="expression" dxfId="5205" priority="553">
      <formula>#REF!="Total"</formula>
    </cfRule>
  </conditionalFormatting>
  <conditionalFormatting sqref="C781:C803">
    <cfRule type="expression" dxfId="5204" priority="552">
      <formula>#REF!="Total"</formula>
    </cfRule>
  </conditionalFormatting>
  <conditionalFormatting sqref="C799:C803">
    <cfRule type="expression" dxfId="5203" priority="551">
      <formula>$A776="Total"</formula>
    </cfRule>
  </conditionalFormatting>
  <conditionalFormatting sqref="C781:C803">
    <cfRule type="expression" dxfId="5202" priority="550">
      <formula>#REF!="Total"</formula>
    </cfRule>
  </conditionalFormatting>
  <conditionalFormatting sqref="C802:C803">
    <cfRule type="expression" dxfId="5201" priority="549">
      <formula>$A776="Total"</formula>
    </cfRule>
  </conditionalFormatting>
  <conditionalFormatting sqref="C781:C803">
    <cfRule type="expression" dxfId="5200" priority="548">
      <formula>#REF!="Total"</formula>
    </cfRule>
  </conditionalFormatting>
  <conditionalFormatting sqref="C781:C803">
    <cfRule type="expression" dxfId="5199" priority="547">
      <formula>#REF!="Total"</formula>
    </cfRule>
  </conditionalFormatting>
  <conditionalFormatting sqref="C801:C803">
    <cfRule type="expression" dxfId="5198" priority="546">
      <formula>$A776="Total"</formula>
    </cfRule>
  </conditionalFormatting>
  <conditionalFormatting sqref="C781:C803">
    <cfRule type="expression" dxfId="5197" priority="545">
      <formula>#REF!="Total"</formula>
    </cfRule>
  </conditionalFormatting>
  <conditionalFormatting sqref="C781:C803">
    <cfRule type="expression" dxfId="5196" priority="544">
      <formula>#REF!="Total"</formula>
    </cfRule>
  </conditionalFormatting>
  <conditionalFormatting sqref="C781:C803">
    <cfRule type="expression" dxfId="5195" priority="543">
      <formula>#REF!="Total"</formula>
    </cfRule>
  </conditionalFormatting>
  <conditionalFormatting sqref="C781:C803">
    <cfRule type="expression" dxfId="5194" priority="542">
      <formula>#REF!="Total"</formula>
    </cfRule>
  </conditionalFormatting>
  <conditionalFormatting sqref="C781:C803">
    <cfRule type="expression" dxfId="5193" priority="541" stopIfTrue="1">
      <formula>#REF!="Total"</formula>
    </cfRule>
  </conditionalFormatting>
  <conditionalFormatting sqref="C781:C803">
    <cfRule type="expression" dxfId="5192" priority="540">
      <formula>#REF!="Total"</formula>
    </cfRule>
  </conditionalFormatting>
  <conditionalFormatting sqref="C782:C783">
    <cfRule type="expression" dxfId="5191" priority="539" stopIfTrue="1">
      <formula>$C787="Total"</formula>
    </cfRule>
  </conditionalFormatting>
  <conditionalFormatting sqref="C798:C803">
    <cfRule type="expression" dxfId="5190" priority="538">
      <formula>$A776="Total"</formula>
    </cfRule>
  </conditionalFormatting>
  <conditionalFormatting sqref="C800:C803 C797:C798">
    <cfRule type="expression" dxfId="5189" priority="537">
      <formula>$A779="Total"</formula>
    </cfRule>
  </conditionalFormatting>
  <conditionalFormatting sqref="C782">
    <cfRule type="expression" dxfId="5188" priority="536">
      <formula>$A803="Total"</formula>
    </cfRule>
  </conditionalFormatting>
  <conditionalFormatting sqref="C794:C802">
    <cfRule type="expression" dxfId="5187" priority="535">
      <formula>#REF!="Total"</formula>
    </cfRule>
  </conditionalFormatting>
  <conditionalFormatting sqref="C799:C802">
    <cfRule type="expression" dxfId="5186" priority="534">
      <formula>#REF!="Total"</formula>
    </cfRule>
  </conditionalFormatting>
  <conditionalFormatting sqref="C781:C787 C799:C803">
    <cfRule type="expression" dxfId="5185" priority="533">
      <formula>#REF!="Total"</formula>
    </cfRule>
  </conditionalFormatting>
  <conditionalFormatting sqref="C797:C803">
    <cfRule type="expression" dxfId="5184" priority="532">
      <formula>#REF!="Total"</formula>
    </cfRule>
  </conditionalFormatting>
  <conditionalFormatting sqref="C781:C784 C799:C803">
    <cfRule type="expression" dxfId="5183" priority="531">
      <formula>#REF!="Total"</formula>
    </cfRule>
  </conditionalFormatting>
  <conditionalFormatting sqref="C781:C785 C799:C803">
    <cfRule type="expression" dxfId="5182" priority="530">
      <formula>#REF!="Total"</formula>
    </cfRule>
  </conditionalFormatting>
  <conditionalFormatting sqref="C803">
    <cfRule type="expression" dxfId="5181" priority="529">
      <formula>#REF!="Total"</formula>
    </cfRule>
  </conditionalFormatting>
  <conditionalFormatting sqref="C781">
    <cfRule type="expression" dxfId="5180" priority="519">
      <formula>#REF!="Total"</formula>
    </cfRule>
  </conditionalFormatting>
  <conditionalFormatting sqref="C781">
    <cfRule type="expression" dxfId="5179" priority="518">
      <formula>#REF!="Total"</formula>
    </cfRule>
  </conditionalFormatting>
  <conditionalFormatting sqref="C783:C784">
    <cfRule type="expression" dxfId="5178" priority="517">
      <formula>#REF!="Total"</formula>
    </cfRule>
  </conditionalFormatting>
  <conditionalFormatting sqref="C781">
    <cfRule type="expression" dxfId="5177" priority="516">
      <formula>#REF!="Total"</formula>
    </cfRule>
  </conditionalFormatting>
  <conditionalFormatting sqref="C781">
    <cfRule type="expression" dxfId="5176" priority="515">
      <formula>#REF!="Total"</formula>
    </cfRule>
  </conditionalFormatting>
  <conditionalFormatting sqref="C781">
    <cfRule type="expression" dxfId="5175" priority="514">
      <formula>#REF!="Total"</formula>
    </cfRule>
  </conditionalFormatting>
  <conditionalFormatting sqref="C781">
    <cfRule type="expression" dxfId="5174" priority="513">
      <formula>$A781="Total"</formula>
    </cfRule>
  </conditionalFormatting>
  <conditionalFormatting sqref="C781">
    <cfRule type="expression" dxfId="5173" priority="512">
      <formula>#REF!="Total"</formula>
    </cfRule>
  </conditionalFormatting>
  <conditionalFormatting sqref="C785">
    <cfRule type="expression" dxfId="5172" priority="511">
      <formula>#REF!="Total"</formula>
    </cfRule>
  </conditionalFormatting>
  <conditionalFormatting sqref="C781">
    <cfRule type="expression" dxfId="5171" priority="510">
      <formula>#REF!="Total"</formula>
    </cfRule>
  </conditionalFormatting>
  <conditionalFormatting sqref="C781">
    <cfRule type="expression" dxfId="5170" priority="509">
      <formula>#REF!="Total"</formula>
    </cfRule>
  </conditionalFormatting>
  <conditionalFormatting sqref="C781">
    <cfRule type="expression" dxfId="5169" priority="508">
      <formula>#REF!="Total"</formula>
    </cfRule>
  </conditionalFormatting>
  <conditionalFormatting sqref="C781">
    <cfRule type="expression" dxfId="5168" priority="507">
      <formula>#REF!="Total"</formula>
    </cfRule>
  </conditionalFormatting>
  <conditionalFormatting sqref="C781">
    <cfRule type="expression" dxfId="5167" priority="506">
      <formula>#REF!="Total"</formula>
    </cfRule>
  </conditionalFormatting>
  <conditionalFormatting sqref="C794">
    <cfRule type="expression" dxfId="5166" priority="505">
      <formula>#REF!="Total"</formula>
    </cfRule>
  </conditionalFormatting>
  <conditionalFormatting sqref="C781">
    <cfRule type="expression" dxfId="5165" priority="504">
      <formula>#REF!="Total"</formula>
    </cfRule>
  </conditionalFormatting>
  <conditionalFormatting sqref="C783:C784">
    <cfRule type="expression" dxfId="5164" priority="503">
      <formula>#REF!="Total"</formula>
    </cfRule>
  </conditionalFormatting>
  <conditionalFormatting sqref="C781">
    <cfRule type="expression" dxfId="5163" priority="502">
      <formula>#REF!="Total"</formula>
    </cfRule>
  </conditionalFormatting>
  <conditionalFormatting sqref="C781">
    <cfRule type="expression" dxfId="5162" priority="501">
      <formula>#REF!="Total"</formula>
    </cfRule>
  </conditionalFormatting>
  <conditionalFormatting sqref="C781">
    <cfRule type="expression" dxfId="5161" priority="500">
      <formula>#REF!="Total"</formula>
    </cfRule>
  </conditionalFormatting>
  <conditionalFormatting sqref="C781">
    <cfRule type="expression" dxfId="5160" priority="499">
      <formula>#REF!="Total"</formula>
    </cfRule>
  </conditionalFormatting>
  <conditionalFormatting sqref="C784:C794">
    <cfRule type="expression" dxfId="5159" priority="498">
      <formula>#REF!="Total"</formula>
    </cfRule>
  </conditionalFormatting>
  <conditionalFormatting sqref="C781">
    <cfRule type="expression" dxfId="5158" priority="497">
      <formula>#REF!="Total"</formula>
    </cfRule>
  </conditionalFormatting>
  <conditionalFormatting sqref="C781">
    <cfRule type="expression" dxfId="5157" priority="496">
      <formula>#REF!="Total"</formula>
    </cfRule>
  </conditionalFormatting>
  <conditionalFormatting sqref="C785">
    <cfRule type="expression" dxfId="5156" priority="495">
      <formula>#REF!="Total"</formula>
    </cfRule>
  </conditionalFormatting>
  <conditionalFormatting sqref="C781">
    <cfRule type="expression" dxfId="5155" priority="494">
      <formula>#REF!="Total"</formula>
    </cfRule>
  </conditionalFormatting>
  <conditionalFormatting sqref="C781">
    <cfRule type="expression" dxfId="5154" priority="493">
      <formula>#REF!="Total"</formula>
    </cfRule>
  </conditionalFormatting>
  <conditionalFormatting sqref="C781">
    <cfRule type="expression" dxfId="5153" priority="492">
      <formula>#REF!="Total"</formula>
    </cfRule>
  </conditionalFormatting>
  <conditionalFormatting sqref="C781">
    <cfRule type="expression" dxfId="5152" priority="491">
      <formula>#REF!="Total"</formula>
    </cfRule>
  </conditionalFormatting>
  <conditionalFormatting sqref="C781">
    <cfRule type="expression" dxfId="5151" priority="490">
      <formula>#REF!="Total"</formula>
    </cfRule>
  </conditionalFormatting>
  <conditionalFormatting sqref="C803">
    <cfRule type="expression" dxfId="5150" priority="489">
      <formula>$A776="Total"</formula>
    </cfRule>
  </conditionalFormatting>
  <conditionalFormatting sqref="C781">
    <cfRule type="expression" dxfId="5149" priority="488">
      <formula>#REF!="Total"</formula>
    </cfRule>
  </conditionalFormatting>
  <conditionalFormatting sqref="C781">
    <cfRule type="expression" dxfId="5148" priority="487">
      <formula>#REF!="Total"</formula>
    </cfRule>
  </conditionalFormatting>
  <conditionalFormatting sqref="C781">
    <cfRule type="expression" dxfId="5147" priority="486">
      <formula>#REF!="Total"</formula>
    </cfRule>
  </conditionalFormatting>
  <conditionalFormatting sqref="C781">
    <cfRule type="expression" dxfId="5146" priority="485">
      <formula>#REF!="Total"</formula>
    </cfRule>
  </conditionalFormatting>
  <conditionalFormatting sqref="C781">
    <cfRule type="expression" dxfId="5145" priority="484">
      <formula>#REF!="Total"</formula>
    </cfRule>
  </conditionalFormatting>
  <conditionalFormatting sqref="C781">
    <cfRule type="expression" dxfId="5144" priority="483">
      <formula>#REF!="Total"</formula>
    </cfRule>
  </conditionalFormatting>
  <conditionalFormatting sqref="C794">
    <cfRule type="expression" dxfId="5143" priority="482">
      <formula>#REF!="Total"</formula>
    </cfRule>
  </conditionalFormatting>
  <conditionalFormatting sqref="C781">
    <cfRule type="expression" dxfId="5142" priority="481">
      <formula>#REF!="Total"</formula>
    </cfRule>
  </conditionalFormatting>
  <conditionalFormatting sqref="C781">
    <cfRule type="expression" dxfId="5141" priority="480">
      <formula>#REF!="Total"</formula>
    </cfRule>
  </conditionalFormatting>
  <conditionalFormatting sqref="C784">
    <cfRule type="expression" dxfId="5140" priority="479">
      <formula>#REF!="Total"</formula>
    </cfRule>
  </conditionalFormatting>
  <conditionalFormatting sqref="C801:C803">
    <cfRule type="expression" dxfId="5139" priority="478">
      <formula>#REF!="Total"</formula>
    </cfRule>
  </conditionalFormatting>
  <conditionalFormatting sqref="C795">
    <cfRule type="expression" dxfId="5138" priority="477">
      <formula>#REF!="Total"</formula>
    </cfRule>
  </conditionalFormatting>
  <conditionalFormatting sqref="C796">
    <cfRule type="expression" dxfId="5137" priority="476">
      <formula>#REF!="Total"</formula>
    </cfRule>
  </conditionalFormatting>
  <conditionalFormatting sqref="C781">
    <cfRule type="expression" dxfId="5136" priority="475">
      <formula>#REF!="Total"</formula>
    </cfRule>
  </conditionalFormatting>
  <conditionalFormatting sqref="C785:C786">
    <cfRule type="expression" dxfId="5135" priority="474">
      <formula>#REF!="Total"</formula>
    </cfRule>
  </conditionalFormatting>
  <conditionalFormatting sqref="C786:C794">
    <cfRule type="expression" dxfId="5134" priority="473">
      <formula>#REF!="Total"</formula>
    </cfRule>
  </conditionalFormatting>
  <conditionalFormatting sqref="C794:C796">
    <cfRule type="expression" dxfId="5133" priority="472">
      <formula>$A809="Total"</formula>
    </cfRule>
  </conditionalFormatting>
  <conditionalFormatting sqref="C784">
    <cfRule type="expression" dxfId="5132" priority="471">
      <formula>#REF!="Total"</formula>
    </cfRule>
  </conditionalFormatting>
  <conditionalFormatting sqref="C785:C796">
    <cfRule type="expression" dxfId="5131" priority="470">
      <formula>#REF!="Total"</formula>
    </cfRule>
  </conditionalFormatting>
  <conditionalFormatting sqref="C785:C793">
    <cfRule type="expression" dxfId="5130" priority="469">
      <formula>#REF!="Total"</formula>
    </cfRule>
  </conditionalFormatting>
  <conditionalFormatting sqref="C802:C803">
    <cfRule type="expression" dxfId="5129" priority="468">
      <formula>#REF!="Total"</formula>
    </cfRule>
  </conditionalFormatting>
  <conditionalFormatting sqref="C781">
    <cfRule type="expression" dxfId="5128" priority="467">
      <formula>#REF!="Total"</formula>
    </cfRule>
  </conditionalFormatting>
  <conditionalFormatting sqref="C781">
    <cfRule type="expression" dxfId="5127" priority="466">
      <formula>#REF!="Total"</formula>
    </cfRule>
  </conditionalFormatting>
  <conditionalFormatting sqref="C803">
    <cfRule type="expression" dxfId="5126" priority="465">
      <formula>$A804="Total"</formula>
    </cfRule>
  </conditionalFormatting>
  <conditionalFormatting sqref="C801:C803">
    <cfRule type="expression" dxfId="5125" priority="464">
      <formula>#REF!="Total"</formula>
    </cfRule>
  </conditionalFormatting>
  <conditionalFormatting sqref="C799:C803">
    <cfRule type="expression" dxfId="5124" priority="463">
      <formula>#REF!="Total"</formula>
    </cfRule>
  </conditionalFormatting>
  <conditionalFormatting sqref="C802:C803">
    <cfRule type="expression" dxfId="5123" priority="462">
      <formula>$A804="Total"</formula>
    </cfRule>
  </conditionalFormatting>
  <conditionalFormatting sqref="C800:C803">
    <cfRule type="expression" dxfId="5122" priority="461">
      <formula>#REF!="Total"</formula>
    </cfRule>
  </conditionalFormatting>
  <conditionalFormatting sqref="C781">
    <cfRule type="expression" dxfId="5121" priority="460">
      <formula>#REF!="Total"</formula>
    </cfRule>
  </conditionalFormatting>
  <conditionalFormatting sqref="C781">
    <cfRule type="expression" dxfId="5120" priority="459">
      <formula>#REF!="Total"</formula>
    </cfRule>
  </conditionalFormatting>
  <conditionalFormatting sqref="C803">
    <cfRule type="expression" dxfId="5119" priority="458">
      <formula>#REF!="Total"</formula>
    </cfRule>
  </conditionalFormatting>
  <conditionalFormatting sqref="C785:C796">
    <cfRule type="expression" dxfId="5118" priority="457">
      <formula>#REF!="Total"</formula>
    </cfRule>
  </conditionalFormatting>
  <conditionalFormatting sqref="C786:C796">
    <cfRule type="expression" dxfId="5117" priority="456">
      <formula>#REF!="Total"</formula>
    </cfRule>
  </conditionalFormatting>
  <conditionalFormatting sqref="C794:C796">
    <cfRule type="expression" dxfId="5116" priority="455">
      <formula>#REF!="Total"</formula>
    </cfRule>
  </conditionalFormatting>
  <conditionalFormatting sqref="C785:C796">
    <cfRule type="expression" dxfId="5115" priority="454" stopIfTrue="1">
      <formula>#REF!="Total"</formula>
    </cfRule>
  </conditionalFormatting>
  <conditionalFormatting sqref="C798">
    <cfRule type="expression" dxfId="5114" priority="453" stopIfTrue="1">
      <formula>#REF!="Total"</formula>
    </cfRule>
  </conditionalFormatting>
  <conditionalFormatting sqref="C785:C786">
    <cfRule type="expression" dxfId="5113" priority="452">
      <formula>#REF!="Total"</formula>
    </cfRule>
  </conditionalFormatting>
  <conditionalFormatting sqref="C800:C801">
    <cfRule type="expression" dxfId="5112" priority="451">
      <formula>#REF!="Total"</formula>
    </cfRule>
  </conditionalFormatting>
  <conditionalFormatting sqref="C799 C801:C803">
    <cfRule type="expression" dxfId="5111" priority="450">
      <formula>#REF!="Total"</formula>
    </cfRule>
  </conditionalFormatting>
  <conditionalFormatting sqref="C800:C802">
    <cfRule type="expression" dxfId="5110" priority="449">
      <formula>#REF!="Total"</formula>
    </cfRule>
  </conditionalFormatting>
  <conditionalFormatting sqref="C799:C800">
    <cfRule type="expression" dxfId="5109" priority="448">
      <formula>#REF!="Total"</formula>
    </cfRule>
  </conditionalFormatting>
  <conditionalFormatting sqref="C802:C803">
    <cfRule type="expression" dxfId="5108" priority="447">
      <formula>#REF!="Total"</formula>
    </cfRule>
  </conditionalFormatting>
  <conditionalFormatting sqref="C798:C800 C803">
    <cfRule type="expression" dxfId="5107" priority="446">
      <formula>#REF!="Total"</formula>
    </cfRule>
  </conditionalFormatting>
  <conditionalFormatting sqref="C801:C802">
    <cfRule type="expression" dxfId="5106" priority="445">
      <formula>#REF!="Total"</formula>
    </cfRule>
  </conditionalFormatting>
  <conditionalFormatting sqref="C803">
    <cfRule type="expression" dxfId="5105" priority="444">
      <formula>#REF!="Total"</formula>
    </cfRule>
  </conditionalFormatting>
  <conditionalFormatting sqref="C802:C803">
    <cfRule type="expression" dxfId="5104" priority="443" stopIfTrue="1">
      <formula>#REF!="Total"</formula>
    </cfRule>
  </conditionalFormatting>
  <conditionalFormatting sqref="C802">
    <cfRule type="expression" dxfId="5103" priority="442">
      <formula>#REF!="Total"</formula>
    </cfRule>
  </conditionalFormatting>
  <conditionalFormatting sqref="C802:C803">
    <cfRule type="expression" dxfId="5102" priority="441">
      <formula>#REF!="Total"</formula>
    </cfRule>
  </conditionalFormatting>
  <conditionalFormatting sqref="C802:C803">
    <cfRule type="expression" dxfId="5101" priority="520">
      <formula>#REF!="Total"</formula>
    </cfRule>
  </conditionalFormatting>
  <conditionalFormatting sqref="C781">
    <cfRule type="expression" dxfId="5100" priority="521">
      <formula>#REF!="Total"</formula>
    </cfRule>
  </conditionalFormatting>
  <conditionalFormatting sqref="C803">
    <cfRule type="expression" dxfId="5099" priority="522">
      <formula>#REF!="Total"</formula>
    </cfRule>
  </conditionalFormatting>
  <conditionalFormatting sqref="C800:C803">
    <cfRule type="expression" dxfId="5098" priority="523">
      <formula>#REF!="Total"</formula>
    </cfRule>
  </conditionalFormatting>
  <conditionalFormatting sqref="C785:C786">
    <cfRule type="expression" dxfId="5097" priority="524">
      <formula>#REF!="Total"</formula>
    </cfRule>
  </conditionalFormatting>
  <conditionalFormatting sqref="C782:C796">
    <cfRule type="expression" dxfId="5096" priority="525">
      <formula>#REF!="Total"</formula>
    </cfRule>
  </conditionalFormatting>
  <conditionalFormatting sqref="C801">
    <cfRule type="expression" dxfId="5095" priority="526">
      <formula>#REF!="Total"</formula>
    </cfRule>
  </conditionalFormatting>
  <conditionalFormatting sqref="C803">
    <cfRule type="expression" dxfId="5094" priority="527">
      <formula>#REF!="Total"</formula>
    </cfRule>
  </conditionalFormatting>
  <conditionalFormatting sqref="C799:C801">
    <cfRule type="expression" dxfId="5093" priority="528" stopIfTrue="1">
      <formula>#REF!="Total"</formula>
    </cfRule>
  </conditionalFormatting>
  <conditionalFormatting sqref="C784:C793">
    <cfRule type="expression" dxfId="5092" priority="583">
      <formula>#REF!="Total"</formula>
    </cfRule>
  </conditionalFormatting>
  <conditionalFormatting sqref="C797">
    <cfRule type="expression" dxfId="5091" priority="584">
      <formula>$A814="Total"</formula>
    </cfRule>
  </conditionalFormatting>
  <conditionalFormatting sqref="C782:C785">
    <cfRule type="expression" dxfId="5090" priority="585">
      <formula>#REF!="Total"</formula>
    </cfRule>
  </conditionalFormatting>
  <conditionalFormatting sqref="C782 C797 C799">
    <cfRule type="expression" dxfId="5089" priority="586">
      <formula>#REF!="Total"</formula>
    </cfRule>
  </conditionalFormatting>
  <conditionalFormatting sqref="C783 C797:C800">
    <cfRule type="expression" dxfId="5088" priority="587">
      <formula>#REF!="Total"</formula>
    </cfRule>
  </conditionalFormatting>
  <conditionalFormatting sqref="C784 C797:C801">
    <cfRule type="expression" dxfId="5087" priority="588">
      <formula>#REF!="Total"</formula>
    </cfRule>
  </conditionalFormatting>
  <conditionalFormatting sqref="C782:C786 C799:C801">
    <cfRule type="expression" dxfId="5086" priority="589">
      <formula>$A777="Total"</formula>
    </cfRule>
  </conditionalFormatting>
  <conditionalFormatting sqref="C787 C798 C800:C803">
    <cfRule type="expression" dxfId="5085" priority="590">
      <formula>#REF!="Total"</formula>
    </cfRule>
  </conditionalFormatting>
  <conditionalFormatting sqref="C788:C793 C801:C803">
    <cfRule type="expression" dxfId="5084" priority="591">
      <formula>#REF!="Total"</formula>
    </cfRule>
  </conditionalFormatting>
  <conditionalFormatting sqref="C799:C803">
    <cfRule type="expression" dxfId="5083" priority="592">
      <formula>#REF!="Total"</formula>
    </cfRule>
  </conditionalFormatting>
  <conditionalFormatting sqref="C794 C802:C803 C799">
    <cfRule type="expression" dxfId="5082" priority="593">
      <formula>#REF!="Total"</formula>
    </cfRule>
  </conditionalFormatting>
  <conditionalFormatting sqref="C799:C802">
    <cfRule type="expression" dxfId="5081" priority="594">
      <formula>#REF!="Total"</formula>
    </cfRule>
  </conditionalFormatting>
  <conditionalFormatting sqref="C797 C803">
    <cfRule type="expression" dxfId="5080" priority="595">
      <formula>#REF!="Total"</formula>
    </cfRule>
  </conditionalFormatting>
  <conditionalFormatting sqref="C798">
    <cfRule type="expression" dxfId="5079" priority="596">
      <formula>#REF!="Total"</formula>
    </cfRule>
  </conditionalFormatting>
  <conditionalFormatting sqref="C800:C803">
    <cfRule type="expression" dxfId="5078" priority="597">
      <formula>#REF!="Total"</formula>
    </cfRule>
  </conditionalFormatting>
  <conditionalFormatting sqref="C799">
    <cfRule type="expression" dxfId="5077" priority="598">
      <formula>#REF!="Total"</formula>
    </cfRule>
  </conditionalFormatting>
  <conditionalFormatting sqref="C781 C796 C798">
    <cfRule type="expression" dxfId="5076" priority="599" stopIfTrue="1">
      <formula>#REF!="Total"</formula>
    </cfRule>
  </conditionalFormatting>
  <conditionalFormatting sqref="C787:C798 C800:C803">
    <cfRule type="expression" dxfId="5075" priority="600">
      <formula>#REF!="Total"</formula>
    </cfRule>
  </conditionalFormatting>
  <conditionalFormatting sqref="C781 C795:C796">
    <cfRule type="expression" dxfId="5074" priority="601">
      <formula>$A785="Total"</formula>
    </cfRule>
  </conditionalFormatting>
  <conditionalFormatting sqref="C799:C803">
    <cfRule type="expression" dxfId="5073" priority="602">
      <formula>$A809="Total"</formula>
    </cfRule>
  </conditionalFormatting>
  <conditionalFormatting sqref="C787:C798 C800:C803">
    <cfRule type="expression" dxfId="5072" priority="603" stopIfTrue="1">
      <formula>#REF!="Total"</formula>
    </cfRule>
  </conditionalFormatting>
  <conditionalFormatting sqref="C802:C803">
    <cfRule type="expression" dxfId="5071" priority="604">
      <formula>#REF!="Total"</formula>
    </cfRule>
  </conditionalFormatting>
  <conditionalFormatting sqref="C797:C798">
    <cfRule type="expression" dxfId="5070" priority="605">
      <formula>$A778="Total"</formula>
    </cfRule>
  </conditionalFormatting>
  <conditionalFormatting sqref="C782">
    <cfRule type="expression" dxfId="5069" priority="606">
      <formula>#REF!="Total"</formula>
    </cfRule>
  </conditionalFormatting>
  <conditionalFormatting sqref="C795:C796">
    <cfRule type="expression" dxfId="5068" priority="607">
      <formula>$A807="Total"</formula>
    </cfRule>
  </conditionalFormatting>
  <conditionalFormatting sqref="C781">
    <cfRule type="expression" dxfId="5067" priority="608" stopIfTrue="1">
      <formula>$C785="Total"</formula>
    </cfRule>
  </conditionalFormatting>
  <conditionalFormatting sqref="C781 C784:C793">
    <cfRule type="expression" dxfId="5066" priority="609">
      <formula>$A801="Total"</formula>
    </cfRule>
  </conditionalFormatting>
  <conditionalFormatting sqref="C781 C787:C796">
    <cfRule type="expression" dxfId="5065" priority="610">
      <formula>#REF!="Total"</formula>
    </cfRule>
  </conditionalFormatting>
  <conditionalFormatting sqref="C797:C798">
    <cfRule type="expression" dxfId="5064" priority="611">
      <formula>$A805="Total"</formula>
    </cfRule>
  </conditionalFormatting>
  <conditionalFormatting sqref="C800:C803">
    <cfRule type="expression" dxfId="5063" priority="612">
      <formula>$A776="Total"</formula>
    </cfRule>
  </conditionalFormatting>
  <conditionalFormatting sqref="C797:C798">
    <cfRule type="expression" dxfId="5062" priority="613" stopIfTrue="1">
      <formula>$C809="Total"</formula>
    </cfRule>
  </conditionalFormatting>
  <conditionalFormatting sqref="C781">
    <cfRule type="expression" dxfId="5061" priority="614">
      <formula>#REF!="Total"</formula>
    </cfRule>
  </conditionalFormatting>
  <conditionalFormatting sqref="C785:C794 C797:C798">
    <cfRule type="expression" dxfId="5060" priority="615">
      <formula>#REF!="Total"</formula>
    </cfRule>
  </conditionalFormatting>
  <conditionalFormatting sqref="C784:C786">
    <cfRule type="expression" dxfId="5059" priority="616" stopIfTrue="1">
      <formula>$C794="Total"</formula>
    </cfRule>
  </conditionalFormatting>
  <conditionalFormatting sqref="C781">
    <cfRule type="expression" dxfId="5058" priority="617" stopIfTrue="1">
      <formula>#REF!="Total"</formula>
    </cfRule>
  </conditionalFormatting>
  <conditionalFormatting sqref="C797:C798">
    <cfRule type="expression" dxfId="5057" priority="618">
      <formula>$A808="Total"</formula>
    </cfRule>
  </conditionalFormatting>
  <conditionalFormatting sqref="C782:C784">
    <cfRule type="expression" dxfId="5056" priority="619" stopIfTrue="1">
      <formula>#REF!="Total"</formula>
    </cfRule>
  </conditionalFormatting>
  <conditionalFormatting sqref="C797:C802">
    <cfRule type="expression" dxfId="5055" priority="438">
      <formula>$A776="Total"</formula>
    </cfRule>
  </conditionalFormatting>
  <conditionalFormatting sqref="C796:C798">
    <cfRule type="expression" dxfId="5054" priority="437">
      <formula>$A776="Total"</formula>
    </cfRule>
  </conditionalFormatting>
  <conditionalFormatting sqref="C794:C803">
    <cfRule type="expression" dxfId="5053" priority="436">
      <formula>$A777="Total"</formula>
    </cfRule>
  </conditionalFormatting>
  <conditionalFormatting sqref="C782:C785">
    <cfRule type="expression" dxfId="5052" priority="439">
      <formula>$A800="Total"</formula>
    </cfRule>
  </conditionalFormatting>
  <conditionalFormatting sqref="C797:C801">
    <cfRule type="expression" dxfId="5051" priority="440">
      <formula>$A810="Total"</formula>
    </cfRule>
  </conditionalFormatting>
  <conditionalFormatting sqref="C781">
    <cfRule type="expression" dxfId="5050" priority="636">
      <formula>#REF!="Total"</formula>
    </cfRule>
  </conditionalFormatting>
  <conditionalFormatting sqref="C782">
    <cfRule type="expression" dxfId="5049" priority="637">
      <formula>#REF!="Total"</formula>
    </cfRule>
  </conditionalFormatting>
  <conditionalFormatting sqref="C787">
    <cfRule type="expression" dxfId="5048" priority="638">
      <formula>#REF!="Total"</formula>
    </cfRule>
  </conditionalFormatting>
  <conditionalFormatting sqref="C786">
    <cfRule type="expression" dxfId="5047" priority="639">
      <formula>#REF!="Total"</formula>
    </cfRule>
  </conditionalFormatting>
  <conditionalFormatting sqref="C796">
    <cfRule type="expression" dxfId="5046" priority="640">
      <formula>#REF!="Total"</formula>
    </cfRule>
  </conditionalFormatting>
  <conditionalFormatting sqref="C801">
    <cfRule type="expression" dxfId="5045" priority="641">
      <formula>#REF!="Total"</formula>
    </cfRule>
  </conditionalFormatting>
  <conditionalFormatting sqref="C800">
    <cfRule type="expression" dxfId="5044" priority="642">
      <formula>#REF!="Total"</formula>
    </cfRule>
  </conditionalFormatting>
  <conditionalFormatting sqref="C797">
    <cfRule type="expression" dxfId="5043" priority="643">
      <formula>#REF!="Total"</formula>
    </cfRule>
  </conditionalFormatting>
  <conditionalFormatting sqref="C795">
    <cfRule type="expression" dxfId="5042" priority="644">
      <formula>#REF!="Total"</formula>
    </cfRule>
  </conditionalFormatting>
  <conditionalFormatting sqref="C803">
    <cfRule type="expression" dxfId="5041" priority="645">
      <formula>#REF!="Total"</formula>
    </cfRule>
  </conditionalFormatting>
  <conditionalFormatting sqref="C802">
    <cfRule type="expression" dxfId="5040" priority="646">
      <formula>#REF!="Total"</formula>
    </cfRule>
  </conditionalFormatting>
  <conditionalFormatting sqref="C785">
    <cfRule type="expression" dxfId="5039" priority="647">
      <formula>#REF!="Total"</formula>
    </cfRule>
  </conditionalFormatting>
  <conditionalFormatting sqref="C799">
    <cfRule type="expression" dxfId="5038" priority="648">
      <formula>#REF!="Total"</formula>
    </cfRule>
  </conditionalFormatting>
  <conditionalFormatting sqref="C803">
    <cfRule type="expression" dxfId="5037" priority="649" stopIfTrue="1">
      <formula>#REF!="Total"</formula>
    </cfRule>
  </conditionalFormatting>
  <conditionalFormatting sqref="C788:C793">
    <cfRule type="expression" dxfId="5036" priority="650" stopIfTrue="1">
      <formula>$C794="Total"</formula>
    </cfRule>
  </conditionalFormatting>
  <conditionalFormatting sqref="C784:C786">
    <cfRule type="expression" dxfId="5035" priority="651">
      <formula>$A794="Total"</formula>
    </cfRule>
  </conditionalFormatting>
  <conditionalFormatting sqref="C799">
    <cfRule type="expression" dxfId="5034" priority="652">
      <formula>#REF!="Total"</formula>
    </cfRule>
  </conditionalFormatting>
  <conditionalFormatting sqref="C799">
    <cfRule type="expression" dxfId="5033" priority="653" stopIfTrue="1">
      <formula>#REF!="Total"</formula>
    </cfRule>
  </conditionalFormatting>
  <conditionalFormatting sqref="C783">
    <cfRule type="expression" dxfId="5032" priority="654">
      <formula>#REF!="Total"</formula>
    </cfRule>
  </conditionalFormatting>
  <conditionalFormatting sqref="C786">
    <cfRule type="expression" dxfId="5031" priority="655">
      <formula>#REF!="Total"</formula>
    </cfRule>
  </conditionalFormatting>
  <conditionalFormatting sqref="C799:C803">
    <cfRule type="expression" dxfId="5030" priority="656" stopIfTrue="1">
      <formula>$C808="Total"</formula>
    </cfRule>
  </conditionalFormatting>
  <conditionalFormatting sqref="C781">
    <cfRule type="expression" dxfId="5029" priority="657">
      <formula>#REF!="Total"</formula>
    </cfRule>
  </conditionalFormatting>
  <conditionalFormatting sqref="C884:C901">
    <cfRule type="expression" dxfId="5028" priority="421">
      <formula>$A878="Total"</formula>
    </cfRule>
  </conditionalFormatting>
  <conditionalFormatting sqref="C885:C901">
    <cfRule type="expression" dxfId="5027" priority="420">
      <formula>$A878="Total"</formula>
    </cfRule>
  </conditionalFormatting>
  <conditionalFormatting sqref="C890:C901">
    <cfRule type="expression" dxfId="5026" priority="419">
      <formula>$A878="Total"</formula>
    </cfRule>
  </conditionalFormatting>
  <conditionalFormatting sqref="C889:C901">
    <cfRule type="expression" dxfId="5025" priority="418">
      <formula>$A878="Total"</formula>
    </cfRule>
  </conditionalFormatting>
  <conditionalFormatting sqref="C894:C899">
    <cfRule type="expression" dxfId="5024" priority="417">
      <formula>$A878="Total"</formula>
    </cfRule>
  </conditionalFormatting>
  <conditionalFormatting sqref="C893:C895">
    <cfRule type="expression" dxfId="5023" priority="416">
      <formula>$A878="Total"</formula>
    </cfRule>
  </conditionalFormatting>
  <conditionalFormatting sqref="C888:C893">
    <cfRule type="expression" dxfId="5022" priority="422">
      <formula>$A878="Total"</formula>
    </cfRule>
  </conditionalFormatting>
  <conditionalFormatting sqref="C883:C901">
    <cfRule type="expression" dxfId="5021" priority="375">
      <formula>#REF!="Total"</formula>
    </cfRule>
  </conditionalFormatting>
  <conditionalFormatting sqref="C883:C901">
    <cfRule type="expression" dxfId="5020" priority="374">
      <formula>#REF!="Total"</formula>
    </cfRule>
  </conditionalFormatting>
  <conditionalFormatting sqref="C883:C901">
    <cfRule type="expression" dxfId="5019" priority="373">
      <formula>#REF!="Total"</formula>
    </cfRule>
  </conditionalFormatting>
  <conditionalFormatting sqref="C883:C901">
    <cfRule type="expression" dxfId="5018" priority="372">
      <formula>#REF!="Total"</formula>
    </cfRule>
  </conditionalFormatting>
  <conditionalFormatting sqref="C883:C901">
    <cfRule type="expression" dxfId="5017" priority="371">
      <formula>$A882="Total"</formula>
    </cfRule>
  </conditionalFormatting>
  <conditionalFormatting sqref="C883:C901">
    <cfRule type="expression" dxfId="5016" priority="370">
      <formula>$A881="Total"</formula>
    </cfRule>
  </conditionalFormatting>
  <conditionalFormatting sqref="C883:C901">
    <cfRule type="expression" dxfId="5015" priority="369">
      <formula>#REF!="Total"</formula>
    </cfRule>
  </conditionalFormatting>
  <conditionalFormatting sqref="C883 C887:C901">
    <cfRule type="expression" dxfId="5014" priority="368">
      <formula>$A880="Total"</formula>
    </cfRule>
  </conditionalFormatting>
  <conditionalFormatting sqref="C884:C901">
    <cfRule type="expression" dxfId="5013" priority="367">
      <formula>#REF!="Total"</formula>
    </cfRule>
  </conditionalFormatting>
  <conditionalFormatting sqref="C884:C901">
    <cfRule type="expression" dxfId="5012" priority="366">
      <formula>$A884="Total"</formula>
    </cfRule>
  </conditionalFormatting>
  <conditionalFormatting sqref="C884:C892 C894 C896:C900">
    <cfRule type="expression" dxfId="5011" priority="365" stopIfTrue="1">
      <formula>$C885="Total"</formula>
    </cfRule>
  </conditionalFormatting>
  <conditionalFormatting sqref="C884:C901">
    <cfRule type="expression" dxfId="5010" priority="364">
      <formula>#REF!="Total"</formula>
    </cfRule>
  </conditionalFormatting>
  <conditionalFormatting sqref="C883:C901">
    <cfRule type="expression" dxfId="5009" priority="363">
      <formula>#REF!="Total"</formula>
    </cfRule>
  </conditionalFormatting>
  <conditionalFormatting sqref="C883:C901">
    <cfRule type="expression" dxfId="5008" priority="362" stopIfTrue="1">
      <formula>#REF!="Total"</formula>
    </cfRule>
  </conditionalFormatting>
  <conditionalFormatting sqref="C894:C901">
    <cfRule type="expression" dxfId="5007" priority="361">
      <formula>#REF!="Total"</formula>
    </cfRule>
  </conditionalFormatting>
  <conditionalFormatting sqref="C883:C901">
    <cfRule type="expression" dxfId="5006" priority="360">
      <formula>#REF!="Total"</formula>
    </cfRule>
  </conditionalFormatting>
  <conditionalFormatting sqref="C894:C901">
    <cfRule type="expression" dxfId="5005" priority="359">
      <formula>#REF!="Total"</formula>
    </cfRule>
  </conditionalFormatting>
  <conditionalFormatting sqref="C883:C901">
    <cfRule type="expression" dxfId="5004" priority="358">
      <formula>#REF!="Total"</formula>
    </cfRule>
  </conditionalFormatting>
  <conditionalFormatting sqref="C884">
    <cfRule type="expression" dxfId="5003" priority="357">
      <formula>#REF!="Total"</formula>
    </cfRule>
  </conditionalFormatting>
  <conditionalFormatting sqref="C884:C901">
    <cfRule type="expression" dxfId="5002" priority="356">
      <formula>#REF!="Total"</formula>
    </cfRule>
  </conditionalFormatting>
  <conditionalFormatting sqref="C892:C901">
    <cfRule type="expression" dxfId="5001" priority="355">
      <formula>$A884="Total"</formula>
    </cfRule>
  </conditionalFormatting>
  <conditionalFormatting sqref="C883:C901">
    <cfRule type="expression" dxfId="5000" priority="354">
      <formula>#REF!="Total"</formula>
    </cfRule>
  </conditionalFormatting>
  <conditionalFormatting sqref="C884:C901">
    <cfRule type="expression" dxfId="4999" priority="353">
      <formula>#REF!="Total"</formula>
    </cfRule>
  </conditionalFormatting>
  <conditionalFormatting sqref="C883:C901">
    <cfRule type="expression" dxfId="4998" priority="352">
      <formula>#REF!="Total"</formula>
    </cfRule>
  </conditionalFormatting>
  <conditionalFormatting sqref="C884:C901">
    <cfRule type="expression" dxfId="4997" priority="351">
      <formula>#REF!="Total"</formula>
    </cfRule>
  </conditionalFormatting>
  <conditionalFormatting sqref="C884:C901">
    <cfRule type="expression" dxfId="4996" priority="350">
      <formula>#REF!="Total"</formula>
    </cfRule>
  </conditionalFormatting>
  <conditionalFormatting sqref="C884:C888 C896">
    <cfRule type="expression" dxfId="4995" priority="349">
      <formula>$A889="Total"</formula>
    </cfRule>
  </conditionalFormatting>
  <conditionalFormatting sqref="C894:C898">
    <cfRule type="expression" dxfId="4994" priority="348">
      <formula>$A908="Total"</formula>
    </cfRule>
  </conditionalFormatting>
  <conditionalFormatting sqref="C884:C901">
    <cfRule type="expression" dxfId="4993" priority="347">
      <formula>#REF!="Total"</formula>
    </cfRule>
  </conditionalFormatting>
  <conditionalFormatting sqref="C884:C901">
    <cfRule type="expression" dxfId="4992" priority="346">
      <formula>#REF!="Total"</formula>
    </cfRule>
  </conditionalFormatting>
  <conditionalFormatting sqref="C883:C901">
    <cfRule type="expression" dxfId="4991" priority="345" stopIfTrue="1">
      <formula>#REF!="Total"</formula>
    </cfRule>
  </conditionalFormatting>
  <conditionalFormatting sqref="C883:C901">
    <cfRule type="expression" dxfId="4990" priority="344">
      <formula>#REF!="Total"</formula>
    </cfRule>
  </conditionalFormatting>
  <conditionalFormatting sqref="C883:C901">
    <cfRule type="expression" dxfId="4989" priority="343">
      <formula>#REF!="Total"</formula>
    </cfRule>
  </conditionalFormatting>
  <conditionalFormatting sqref="C884:C901">
    <cfRule type="expression" dxfId="4988" priority="342">
      <formula>#REF!="Total"</formula>
    </cfRule>
  </conditionalFormatting>
  <conditionalFormatting sqref="C883:C901">
    <cfRule type="expression" dxfId="4987" priority="341">
      <formula>#REF!="Total"</formula>
    </cfRule>
  </conditionalFormatting>
  <conditionalFormatting sqref="C896:C901">
    <cfRule type="expression" dxfId="4986" priority="340">
      <formula>$A878="Total"</formula>
    </cfRule>
  </conditionalFormatting>
  <conditionalFormatting sqref="C883:C901">
    <cfRule type="expression" dxfId="4985" priority="339">
      <formula>#REF!="Total"</formula>
    </cfRule>
  </conditionalFormatting>
  <conditionalFormatting sqref="C899:C901">
    <cfRule type="expression" dxfId="4984" priority="338">
      <formula>$A878="Total"</formula>
    </cfRule>
  </conditionalFormatting>
  <conditionalFormatting sqref="C883:C901">
    <cfRule type="expression" dxfId="4983" priority="337">
      <formula>#REF!="Total"</formula>
    </cfRule>
  </conditionalFormatting>
  <conditionalFormatting sqref="C883:C901">
    <cfRule type="expression" dxfId="4982" priority="336">
      <formula>#REF!="Total"</formula>
    </cfRule>
  </conditionalFormatting>
  <conditionalFormatting sqref="C898:C901">
    <cfRule type="expression" dxfId="4981" priority="335">
      <formula>$A878="Total"</formula>
    </cfRule>
  </conditionalFormatting>
  <conditionalFormatting sqref="C883:C901">
    <cfRule type="expression" dxfId="4980" priority="334">
      <formula>#REF!="Total"</formula>
    </cfRule>
  </conditionalFormatting>
  <conditionalFormatting sqref="C883:C901">
    <cfRule type="expression" dxfId="4979" priority="333">
      <formula>#REF!="Total"</formula>
    </cfRule>
  </conditionalFormatting>
  <conditionalFormatting sqref="C883:C901">
    <cfRule type="expression" dxfId="4978" priority="332">
      <formula>#REF!="Total"</formula>
    </cfRule>
  </conditionalFormatting>
  <conditionalFormatting sqref="C883:C901">
    <cfRule type="expression" dxfId="4977" priority="331">
      <formula>#REF!="Total"</formula>
    </cfRule>
  </conditionalFormatting>
  <conditionalFormatting sqref="C883:C901">
    <cfRule type="expression" dxfId="4976" priority="330" stopIfTrue="1">
      <formula>#REF!="Total"</formula>
    </cfRule>
  </conditionalFormatting>
  <conditionalFormatting sqref="C883:C901">
    <cfRule type="expression" dxfId="4975" priority="329">
      <formula>#REF!="Total"</formula>
    </cfRule>
  </conditionalFormatting>
  <conditionalFormatting sqref="C884:C888 C896">
    <cfRule type="expression" dxfId="4974" priority="328" stopIfTrue="1">
      <formula>$C889="Total"</formula>
    </cfRule>
  </conditionalFormatting>
  <conditionalFormatting sqref="C895:C901">
    <cfRule type="expression" dxfId="4973" priority="327">
      <formula>$A878="Total"</formula>
    </cfRule>
  </conditionalFormatting>
  <conditionalFormatting sqref="C897:C901 C894:C895">
    <cfRule type="expression" dxfId="4972" priority="326">
      <formula>$A881="Total"</formula>
    </cfRule>
  </conditionalFormatting>
  <conditionalFormatting sqref="C884:C885">
    <cfRule type="expression" dxfId="4971" priority="325">
      <formula>$A900="Total"</formula>
    </cfRule>
  </conditionalFormatting>
  <conditionalFormatting sqref="C891:C899">
    <cfRule type="expression" dxfId="4970" priority="324">
      <formula>#REF!="Total"</formula>
    </cfRule>
  </conditionalFormatting>
  <conditionalFormatting sqref="C896:C899">
    <cfRule type="expression" dxfId="4969" priority="323">
      <formula>#REF!="Total"</formula>
    </cfRule>
  </conditionalFormatting>
  <conditionalFormatting sqref="C883:C889 C896:C901">
    <cfRule type="expression" dxfId="4968" priority="322">
      <formula>#REF!="Total"</formula>
    </cfRule>
  </conditionalFormatting>
  <conditionalFormatting sqref="C894:C901">
    <cfRule type="expression" dxfId="4967" priority="321">
      <formula>#REF!="Total"</formula>
    </cfRule>
  </conditionalFormatting>
  <conditionalFormatting sqref="C883:C886 C896:C901">
    <cfRule type="expression" dxfId="4966" priority="320">
      <formula>#REF!="Total"</formula>
    </cfRule>
  </conditionalFormatting>
  <conditionalFormatting sqref="C883:C887 C896:C901">
    <cfRule type="expression" dxfId="4965" priority="319">
      <formula>#REF!="Total"</formula>
    </cfRule>
  </conditionalFormatting>
  <conditionalFormatting sqref="C900">
    <cfRule type="expression" dxfId="4964" priority="318">
      <formula>#REF!="Total"</formula>
    </cfRule>
  </conditionalFormatting>
  <conditionalFormatting sqref="C883">
    <cfRule type="expression" dxfId="4963" priority="306">
      <formula>#REF!="Total"</formula>
    </cfRule>
  </conditionalFormatting>
  <conditionalFormatting sqref="C883">
    <cfRule type="expression" dxfId="4962" priority="305">
      <formula>#REF!="Total"</formula>
    </cfRule>
  </conditionalFormatting>
  <conditionalFormatting sqref="C885:C886">
    <cfRule type="expression" dxfId="4961" priority="304">
      <formula>#REF!="Total"</formula>
    </cfRule>
  </conditionalFormatting>
  <conditionalFormatting sqref="C883">
    <cfRule type="expression" dxfId="4960" priority="303">
      <formula>#REF!="Total"</formula>
    </cfRule>
  </conditionalFormatting>
  <conditionalFormatting sqref="C883">
    <cfRule type="expression" dxfId="4959" priority="302">
      <formula>#REF!="Total"</formula>
    </cfRule>
  </conditionalFormatting>
  <conditionalFormatting sqref="C883">
    <cfRule type="expression" dxfId="4958" priority="301">
      <formula>#REF!="Total"</formula>
    </cfRule>
  </conditionalFormatting>
  <conditionalFormatting sqref="C883">
    <cfRule type="expression" dxfId="4957" priority="300">
      <formula>$A883="Total"</formula>
    </cfRule>
  </conditionalFormatting>
  <conditionalFormatting sqref="C883">
    <cfRule type="expression" dxfId="4956" priority="299">
      <formula>#REF!="Total"</formula>
    </cfRule>
  </conditionalFormatting>
  <conditionalFormatting sqref="C887">
    <cfRule type="expression" dxfId="4955" priority="298">
      <formula>#REF!="Total"</formula>
    </cfRule>
  </conditionalFormatting>
  <conditionalFormatting sqref="C883">
    <cfRule type="expression" dxfId="4954" priority="297">
      <formula>#REF!="Total"</formula>
    </cfRule>
  </conditionalFormatting>
  <conditionalFormatting sqref="C901">
    <cfRule type="expression" dxfId="4953" priority="296">
      <formula>$A878="Total"</formula>
    </cfRule>
  </conditionalFormatting>
  <conditionalFormatting sqref="C883">
    <cfRule type="expression" dxfId="4952" priority="295">
      <formula>#REF!="Total"</formula>
    </cfRule>
  </conditionalFormatting>
  <conditionalFormatting sqref="C883">
    <cfRule type="expression" dxfId="4951" priority="294">
      <formula>#REF!="Total"</formula>
    </cfRule>
  </conditionalFormatting>
  <conditionalFormatting sqref="C883">
    <cfRule type="expression" dxfId="4950" priority="293">
      <formula>#REF!="Total"</formula>
    </cfRule>
  </conditionalFormatting>
  <conditionalFormatting sqref="C883">
    <cfRule type="expression" dxfId="4949" priority="292">
      <formula>#REF!="Total"</formula>
    </cfRule>
  </conditionalFormatting>
  <conditionalFormatting sqref="C891">
    <cfRule type="expression" dxfId="4948" priority="291">
      <formula>#REF!="Total"</formula>
    </cfRule>
  </conditionalFormatting>
  <conditionalFormatting sqref="C883">
    <cfRule type="expression" dxfId="4947" priority="290">
      <formula>#REF!="Total"</formula>
    </cfRule>
  </conditionalFormatting>
  <conditionalFormatting sqref="C885:C886">
    <cfRule type="expression" dxfId="4946" priority="289">
      <formula>#REF!="Total"</formula>
    </cfRule>
  </conditionalFormatting>
  <conditionalFormatting sqref="C883">
    <cfRule type="expression" dxfId="4945" priority="288">
      <formula>#REF!="Total"</formula>
    </cfRule>
  </conditionalFormatting>
  <conditionalFormatting sqref="C883">
    <cfRule type="expression" dxfId="4944" priority="287">
      <formula>#REF!="Total"</formula>
    </cfRule>
  </conditionalFormatting>
  <conditionalFormatting sqref="C883">
    <cfRule type="expression" dxfId="4943" priority="286">
      <formula>#REF!="Total"</formula>
    </cfRule>
  </conditionalFormatting>
  <conditionalFormatting sqref="C883">
    <cfRule type="expression" dxfId="4942" priority="285">
      <formula>#REF!="Total"</formula>
    </cfRule>
  </conditionalFormatting>
  <conditionalFormatting sqref="C886:C891">
    <cfRule type="expression" dxfId="4941" priority="284">
      <formula>#REF!="Total"</formula>
    </cfRule>
  </conditionalFormatting>
  <conditionalFormatting sqref="C883">
    <cfRule type="expression" dxfId="4940" priority="283">
      <formula>#REF!="Total"</formula>
    </cfRule>
  </conditionalFormatting>
  <conditionalFormatting sqref="C883">
    <cfRule type="expression" dxfId="4939" priority="282">
      <formula>#REF!="Total"</formula>
    </cfRule>
  </conditionalFormatting>
  <conditionalFormatting sqref="C887">
    <cfRule type="expression" dxfId="4938" priority="281">
      <formula>#REF!="Total"</formula>
    </cfRule>
  </conditionalFormatting>
  <conditionalFormatting sqref="C883">
    <cfRule type="expression" dxfId="4937" priority="280">
      <formula>#REF!="Total"</formula>
    </cfRule>
  </conditionalFormatting>
  <conditionalFormatting sqref="C883">
    <cfRule type="expression" dxfId="4936" priority="279">
      <formula>#REF!="Total"</formula>
    </cfRule>
  </conditionalFormatting>
  <conditionalFormatting sqref="C883">
    <cfRule type="expression" dxfId="4935" priority="278">
      <formula>#REF!="Total"</formula>
    </cfRule>
  </conditionalFormatting>
  <conditionalFormatting sqref="C883">
    <cfRule type="expression" dxfId="4934" priority="277">
      <formula>#REF!="Total"</formula>
    </cfRule>
  </conditionalFormatting>
  <conditionalFormatting sqref="C883">
    <cfRule type="expression" dxfId="4933" priority="276">
      <formula>#REF!="Total"</formula>
    </cfRule>
  </conditionalFormatting>
  <conditionalFormatting sqref="C900:C901">
    <cfRule type="expression" dxfId="4932" priority="275">
      <formula>$A878="Total"</formula>
    </cfRule>
  </conditionalFormatting>
  <conditionalFormatting sqref="C883">
    <cfRule type="expression" dxfId="4931" priority="274">
      <formula>#REF!="Total"</formula>
    </cfRule>
  </conditionalFormatting>
  <conditionalFormatting sqref="C883">
    <cfRule type="expression" dxfId="4930" priority="273">
      <formula>#REF!="Total"</formula>
    </cfRule>
  </conditionalFormatting>
  <conditionalFormatting sqref="C883">
    <cfRule type="expression" dxfId="4929" priority="272">
      <formula>#REF!="Total"</formula>
    </cfRule>
  </conditionalFormatting>
  <conditionalFormatting sqref="C883">
    <cfRule type="expression" dxfId="4928" priority="271">
      <formula>#REF!="Total"</formula>
    </cfRule>
  </conditionalFormatting>
  <conditionalFormatting sqref="C883">
    <cfRule type="expression" dxfId="4927" priority="270">
      <formula>#REF!="Total"</formula>
    </cfRule>
  </conditionalFormatting>
  <conditionalFormatting sqref="C883">
    <cfRule type="expression" dxfId="4926" priority="269">
      <formula>#REF!="Total"</formula>
    </cfRule>
  </conditionalFormatting>
  <conditionalFormatting sqref="C891">
    <cfRule type="expression" dxfId="4925" priority="268">
      <formula>#REF!="Total"</formula>
    </cfRule>
  </conditionalFormatting>
  <conditionalFormatting sqref="C883">
    <cfRule type="expression" dxfId="4924" priority="267">
      <formula>#REF!="Total"</formula>
    </cfRule>
  </conditionalFormatting>
  <conditionalFormatting sqref="C883">
    <cfRule type="expression" dxfId="4923" priority="266">
      <formula>#REF!="Total"</formula>
    </cfRule>
  </conditionalFormatting>
  <conditionalFormatting sqref="C886">
    <cfRule type="expression" dxfId="4922" priority="265">
      <formula>#REF!="Total"</formula>
    </cfRule>
  </conditionalFormatting>
  <conditionalFormatting sqref="C898:C901">
    <cfRule type="expression" dxfId="4921" priority="264">
      <formula>#REF!="Total"</formula>
    </cfRule>
  </conditionalFormatting>
  <conditionalFormatting sqref="C892">
    <cfRule type="expression" dxfId="4920" priority="263">
      <formula>#REF!="Total"</formula>
    </cfRule>
  </conditionalFormatting>
  <conditionalFormatting sqref="C893">
    <cfRule type="expression" dxfId="4919" priority="262">
      <formula>#REF!="Total"</formula>
    </cfRule>
  </conditionalFormatting>
  <conditionalFormatting sqref="C883">
    <cfRule type="expression" dxfId="4918" priority="261">
      <formula>#REF!="Total"</formula>
    </cfRule>
  </conditionalFormatting>
  <conditionalFormatting sqref="C901">
    <cfRule type="expression" dxfId="4917" priority="260">
      <formula>#REF!="Total"</formula>
    </cfRule>
  </conditionalFormatting>
  <conditionalFormatting sqref="C887:C888">
    <cfRule type="expression" dxfId="4916" priority="259">
      <formula>#REF!="Total"</formula>
    </cfRule>
  </conditionalFormatting>
  <conditionalFormatting sqref="C888:C891">
    <cfRule type="expression" dxfId="4915" priority="258">
      <formula>#REF!="Total"</formula>
    </cfRule>
  </conditionalFormatting>
  <conditionalFormatting sqref="C886:C893">
    <cfRule type="expression" dxfId="4914" priority="257">
      <formula>$A902="Total"</formula>
    </cfRule>
  </conditionalFormatting>
  <conditionalFormatting sqref="C886">
    <cfRule type="expression" dxfId="4913" priority="256">
      <formula>#REF!="Total"</formula>
    </cfRule>
  </conditionalFormatting>
  <conditionalFormatting sqref="C887:C893">
    <cfRule type="expression" dxfId="4912" priority="255">
      <formula>#REF!="Total"</formula>
    </cfRule>
  </conditionalFormatting>
  <conditionalFormatting sqref="C887:C890">
    <cfRule type="expression" dxfId="4911" priority="254">
      <formula>#REF!="Total"</formula>
    </cfRule>
  </conditionalFormatting>
  <conditionalFormatting sqref="C899:C901">
    <cfRule type="expression" dxfId="4910" priority="253">
      <formula>#REF!="Total"</formula>
    </cfRule>
  </conditionalFormatting>
  <conditionalFormatting sqref="C883">
    <cfRule type="expression" dxfId="4909" priority="252">
      <formula>#REF!="Total"</formula>
    </cfRule>
  </conditionalFormatting>
  <conditionalFormatting sqref="C883">
    <cfRule type="expression" dxfId="4908" priority="251">
      <formula>#REF!="Total"</formula>
    </cfRule>
  </conditionalFormatting>
  <conditionalFormatting sqref="C900:C901">
    <cfRule type="expression" dxfId="4907" priority="250">
      <formula>$A902="Total"</formula>
    </cfRule>
  </conditionalFormatting>
  <conditionalFormatting sqref="C898:C901">
    <cfRule type="expression" dxfId="4906" priority="249">
      <formula>#REF!="Total"</formula>
    </cfRule>
  </conditionalFormatting>
  <conditionalFormatting sqref="C896:C900">
    <cfRule type="expression" dxfId="4905" priority="248">
      <formula>#REF!="Total"</formula>
    </cfRule>
  </conditionalFormatting>
  <conditionalFormatting sqref="C899:C901">
    <cfRule type="expression" dxfId="4904" priority="247">
      <formula>$A902="Total"</formula>
    </cfRule>
  </conditionalFormatting>
  <conditionalFormatting sqref="C897:C901">
    <cfRule type="expression" dxfId="4903" priority="246">
      <formula>#REF!="Total"</formula>
    </cfRule>
  </conditionalFormatting>
  <conditionalFormatting sqref="C883">
    <cfRule type="expression" dxfId="4902" priority="245">
      <formula>#REF!="Total"</formula>
    </cfRule>
  </conditionalFormatting>
  <conditionalFormatting sqref="C883">
    <cfRule type="expression" dxfId="4901" priority="244">
      <formula>#REF!="Total"</formula>
    </cfRule>
  </conditionalFormatting>
  <conditionalFormatting sqref="C900">
    <cfRule type="expression" dxfId="4900" priority="243">
      <formula>#REF!="Total"</formula>
    </cfRule>
  </conditionalFormatting>
  <conditionalFormatting sqref="C901">
    <cfRule type="expression" dxfId="4899" priority="242">
      <formula>#REF!="Total"</formula>
    </cfRule>
  </conditionalFormatting>
  <conditionalFormatting sqref="C887:C893">
    <cfRule type="expression" dxfId="4898" priority="241">
      <formula>#REF!="Total"</formula>
    </cfRule>
  </conditionalFormatting>
  <conditionalFormatting sqref="C901 C888:C893">
    <cfRule type="expression" dxfId="4897" priority="240">
      <formula>#REF!="Total"</formula>
    </cfRule>
  </conditionalFormatting>
  <conditionalFormatting sqref="C891:C893">
    <cfRule type="expression" dxfId="4896" priority="239">
      <formula>#REF!="Total"</formula>
    </cfRule>
  </conditionalFormatting>
  <conditionalFormatting sqref="C887:C893">
    <cfRule type="expression" dxfId="4895" priority="238" stopIfTrue="1">
      <formula>#REF!="Total"</formula>
    </cfRule>
  </conditionalFormatting>
  <conditionalFormatting sqref="C895">
    <cfRule type="expression" dxfId="4894" priority="237" stopIfTrue="1">
      <formula>#REF!="Total"</formula>
    </cfRule>
  </conditionalFormatting>
  <conditionalFormatting sqref="C887:C888">
    <cfRule type="expression" dxfId="4893" priority="236">
      <formula>#REF!="Total"</formula>
    </cfRule>
  </conditionalFormatting>
  <conditionalFormatting sqref="C897:C898">
    <cfRule type="expression" dxfId="4892" priority="235">
      <formula>#REF!="Total"</formula>
    </cfRule>
  </conditionalFormatting>
  <conditionalFormatting sqref="C896 C898:C900">
    <cfRule type="expression" dxfId="4891" priority="234">
      <formula>#REF!="Total"</formula>
    </cfRule>
  </conditionalFormatting>
  <conditionalFormatting sqref="C897:C899">
    <cfRule type="expression" dxfId="4890" priority="233">
      <formula>#REF!="Total"</formula>
    </cfRule>
  </conditionalFormatting>
  <conditionalFormatting sqref="C896:C897">
    <cfRule type="expression" dxfId="4889" priority="232">
      <formula>#REF!="Total"</formula>
    </cfRule>
  </conditionalFormatting>
  <conditionalFormatting sqref="C899:C900">
    <cfRule type="expression" dxfId="4888" priority="231">
      <formula>#REF!="Total"</formula>
    </cfRule>
  </conditionalFormatting>
  <conditionalFormatting sqref="C895:C897 C900:C901">
    <cfRule type="expression" dxfId="4887" priority="230">
      <formula>#REF!="Total"</formula>
    </cfRule>
  </conditionalFormatting>
  <conditionalFormatting sqref="C898:C899">
    <cfRule type="expression" dxfId="4886" priority="229">
      <formula>#REF!="Total"</formula>
    </cfRule>
  </conditionalFormatting>
  <conditionalFormatting sqref="C900:C901">
    <cfRule type="expression" dxfId="4885" priority="228">
      <formula>#REF!="Total"</formula>
    </cfRule>
  </conditionalFormatting>
  <conditionalFormatting sqref="C899:C901">
    <cfRule type="expression" dxfId="4884" priority="227" stopIfTrue="1">
      <formula>#REF!="Total"</formula>
    </cfRule>
  </conditionalFormatting>
  <conditionalFormatting sqref="C899">
    <cfRule type="expression" dxfId="4883" priority="226">
      <formula>#REF!="Total"</formula>
    </cfRule>
  </conditionalFormatting>
  <conditionalFormatting sqref="C899:C901">
    <cfRule type="expression" dxfId="4882" priority="225">
      <formula>#REF!="Total"</formula>
    </cfRule>
  </conditionalFormatting>
  <conditionalFormatting sqref="C901">
    <cfRule type="expression" dxfId="4881" priority="224">
      <formula>#REF!="Total"</formula>
    </cfRule>
  </conditionalFormatting>
  <conditionalFormatting sqref="C899:C901">
    <cfRule type="expression" dxfId="4880" priority="307">
      <formula>#REF!="Total"</formula>
    </cfRule>
  </conditionalFormatting>
  <conditionalFormatting sqref="C883">
    <cfRule type="expression" dxfId="4879" priority="308">
      <formula>#REF!="Total"</formula>
    </cfRule>
  </conditionalFormatting>
  <conditionalFormatting sqref="C900:C901">
    <cfRule type="expression" dxfId="4878" priority="309">
      <formula>#REF!="Total"</formula>
    </cfRule>
  </conditionalFormatting>
  <conditionalFormatting sqref="C901">
    <cfRule type="expression" dxfId="4877" priority="310">
      <formula>#REF!="Total"</formula>
    </cfRule>
  </conditionalFormatting>
  <conditionalFormatting sqref="C897:C900">
    <cfRule type="expression" dxfId="4876" priority="311">
      <formula>#REF!="Total"</formula>
    </cfRule>
  </conditionalFormatting>
  <conditionalFormatting sqref="C887:C888">
    <cfRule type="expression" dxfId="4875" priority="312">
      <formula>#REF!="Total"</formula>
    </cfRule>
  </conditionalFormatting>
  <conditionalFormatting sqref="C884:C893">
    <cfRule type="expression" dxfId="4874" priority="313">
      <formula>#REF!="Total"</formula>
    </cfRule>
  </conditionalFormatting>
  <conditionalFormatting sqref="C898">
    <cfRule type="expression" dxfId="4873" priority="314">
      <formula>#REF!="Total"</formula>
    </cfRule>
  </conditionalFormatting>
  <conditionalFormatting sqref="C900:C901">
    <cfRule type="expression" dxfId="4872" priority="315">
      <formula>#REF!="Total"</formula>
    </cfRule>
  </conditionalFormatting>
  <conditionalFormatting sqref="C901">
    <cfRule type="expression" dxfId="4871" priority="316">
      <formula>#REF!="Total"</formula>
    </cfRule>
  </conditionalFormatting>
  <conditionalFormatting sqref="C896:C898">
    <cfRule type="expression" dxfId="4870" priority="317" stopIfTrue="1">
      <formula>#REF!="Total"</formula>
    </cfRule>
  </conditionalFormatting>
  <conditionalFormatting sqref="C886:C890">
    <cfRule type="expression" dxfId="4869" priority="376">
      <formula>#REF!="Total"</formula>
    </cfRule>
  </conditionalFormatting>
  <conditionalFormatting sqref="C883 C894">
    <cfRule type="expression" dxfId="4868" priority="377">
      <formula>$A901="Total"</formula>
    </cfRule>
  </conditionalFormatting>
  <conditionalFormatting sqref="C884:C887">
    <cfRule type="expression" dxfId="4867" priority="378">
      <formula>#REF!="Total"</formula>
    </cfRule>
  </conditionalFormatting>
  <conditionalFormatting sqref="C884 C894 C896">
    <cfRule type="expression" dxfId="4866" priority="379">
      <formula>#REF!="Total"</formula>
    </cfRule>
  </conditionalFormatting>
  <conditionalFormatting sqref="C885 C894:C897">
    <cfRule type="expression" dxfId="4865" priority="380">
      <formula>#REF!="Total"</formula>
    </cfRule>
  </conditionalFormatting>
  <conditionalFormatting sqref="C886 C894:C898">
    <cfRule type="expression" dxfId="4864" priority="381">
      <formula>#REF!="Total"</formula>
    </cfRule>
  </conditionalFormatting>
  <conditionalFormatting sqref="C884:C888 C896:C898">
    <cfRule type="expression" dxfId="4863" priority="382">
      <formula>$A879="Total"</formula>
    </cfRule>
  </conditionalFormatting>
  <conditionalFormatting sqref="C889 C895 C897:C901">
    <cfRule type="expression" dxfId="4862" priority="383">
      <formula>#REF!="Total"</formula>
    </cfRule>
  </conditionalFormatting>
  <conditionalFormatting sqref="C890 C898:C901">
    <cfRule type="expression" dxfId="4861" priority="384">
      <formula>#REF!="Total"</formula>
    </cfRule>
  </conditionalFormatting>
  <conditionalFormatting sqref="C896:C900">
    <cfRule type="expression" dxfId="4860" priority="385">
      <formula>#REF!="Total"</formula>
    </cfRule>
  </conditionalFormatting>
  <conditionalFormatting sqref="C891 C899:C901 C896">
    <cfRule type="expression" dxfId="4859" priority="386">
      <formula>#REF!="Total"</formula>
    </cfRule>
  </conditionalFormatting>
  <conditionalFormatting sqref="C896:C901">
    <cfRule type="expression" dxfId="4858" priority="387">
      <formula>$A886="Total"</formula>
    </cfRule>
  </conditionalFormatting>
  <conditionalFormatting sqref="C896:C899">
    <cfRule type="expression" dxfId="4857" priority="388">
      <formula>#REF!="Total"</formula>
    </cfRule>
  </conditionalFormatting>
  <conditionalFormatting sqref="C894 C900:C901">
    <cfRule type="expression" dxfId="4856" priority="389">
      <formula>#REF!="Total"</formula>
    </cfRule>
  </conditionalFormatting>
  <conditionalFormatting sqref="C895 C901">
    <cfRule type="expression" dxfId="4855" priority="390">
      <formula>#REF!="Total"</formula>
    </cfRule>
  </conditionalFormatting>
  <conditionalFormatting sqref="C897:C901">
    <cfRule type="expression" dxfId="4854" priority="391">
      <formula>#REF!="Total"</formula>
    </cfRule>
  </conditionalFormatting>
  <conditionalFormatting sqref="C896">
    <cfRule type="expression" dxfId="4853" priority="392">
      <formula>#REF!="Total"</formula>
    </cfRule>
  </conditionalFormatting>
  <conditionalFormatting sqref="C883 C893 C895 C901">
    <cfRule type="expression" dxfId="4852" priority="393" stopIfTrue="1">
      <formula>#REF!="Total"</formula>
    </cfRule>
  </conditionalFormatting>
  <conditionalFormatting sqref="C889:C895 C897:C901">
    <cfRule type="expression" dxfId="4851" priority="394">
      <formula>#REF!="Total"</formula>
    </cfRule>
  </conditionalFormatting>
  <conditionalFormatting sqref="C883 C892:C893">
    <cfRule type="expression" dxfId="4850" priority="395">
      <formula>$A887="Total"</formula>
    </cfRule>
  </conditionalFormatting>
  <conditionalFormatting sqref="C896:C901">
    <cfRule type="expression" dxfId="4849" priority="396">
      <formula>$A887="Total"</formula>
    </cfRule>
  </conditionalFormatting>
  <conditionalFormatting sqref="C896:C901">
    <cfRule type="expression" dxfId="4848" priority="397">
      <formula>$A907="Total"</formula>
    </cfRule>
  </conditionalFormatting>
  <conditionalFormatting sqref="C889:C895 C897:C901">
    <cfRule type="expression" dxfId="4847" priority="398" stopIfTrue="1">
      <formula>#REF!="Total"</formula>
    </cfRule>
  </conditionalFormatting>
  <conditionalFormatting sqref="C899:C901">
    <cfRule type="expression" dxfId="4846" priority="399">
      <formula>#REF!="Total"</formula>
    </cfRule>
  </conditionalFormatting>
  <conditionalFormatting sqref="C894:C895">
    <cfRule type="expression" dxfId="4845" priority="400">
      <formula>$A880="Total"</formula>
    </cfRule>
  </conditionalFormatting>
  <conditionalFormatting sqref="C884">
    <cfRule type="expression" dxfId="4844" priority="401">
      <formula>#REF!="Total"</formula>
    </cfRule>
  </conditionalFormatting>
  <conditionalFormatting sqref="C892:C893 C884:C888">
    <cfRule type="expression" dxfId="4843" priority="402">
      <formula>$A897="Total"</formula>
    </cfRule>
  </conditionalFormatting>
  <conditionalFormatting sqref="C901">
    <cfRule type="expression" dxfId="4842" priority="403">
      <formula>#REF!="Total"</formula>
    </cfRule>
  </conditionalFormatting>
  <conditionalFormatting sqref="C883">
    <cfRule type="expression" dxfId="4841" priority="404" stopIfTrue="1">
      <formula>$C887="Total"</formula>
    </cfRule>
  </conditionalFormatting>
  <conditionalFormatting sqref="C883">
    <cfRule type="expression" dxfId="4840" priority="405">
      <formula>$A898="Total"</formula>
    </cfRule>
  </conditionalFormatting>
  <conditionalFormatting sqref="C883 C889:C893">
    <cfRule type="expression" dxfId="4839" priority="406">
      <formula>#REF!="Total"</formula>
    </cfRule>
  </conditionalFormatting>
  <conditionalFormatting sqref="C885:C886 C894:C895">
    <cfRule type="expression" dxfId="4838" priority="407">
      <formula>$A894="Total"</formula>
    </cfRule>
  </conditionalFormatting>
  <conditionalFormatting sqref="C897:C901">
    <cfRule type="expression" dxfId="4837" priority="408">
      <formula>$A878="Total"</formula>
    </cfRule>
  </conditionalFormatting>
  <conditionalFormatting sqref="C894:C895">
    <cfRule type="expression" dxfId="4836" priority="409" stopIfTrue="1">
      <formula>$C907="Total"</formula>
    </cfRule>
  </conditionalFormatting>
  <conditionalFormatting sqref="C883">
    <cfRule type="expression" dxfId="4835" priority="410">
      <formula>#REF!="Total"</formula>
    </cfRule>
  </conditionalFormatting>
  <conditionalFormatting sqref="C887:C891 C894:C895">
    <cfRule type="expression" dxfId="4834" priority="411">
      <formula>#REF!="Total"</formula>
    </cfRule>
  </conditionalFormatting>
  <conditionalFormatting sqref="C896:C901">
    <cfRule type="expression" dxfId="4833" priority="412" stopIfTrue="1">
      <formula>$C906="Total"</formula>
    </cfRule>
  </conditionalFormatting>
  <conditionalFormatting sqref="C883">
    <cfRule type="expression" dxfId="4832" priority="413" stopIfTrue="1">
      <formula>#REF!="Total"</formula>
    </cfRule>
  </conditionalFormatting>
  <conditionalFormatting sqref="C894:C895">
    <cfRule type="expression" dxfId="4831" priority="414">
      <formula>$A906="Total"</formula>
    </cfRule>
  </conditionalFormatting>
  <conditionalFormatting sqref="C884:C886">
    <cfRule type="expression" dxfId="4830" priority="415" stopIfTrue="1">
      <formula>#REF!="Total"</formula>
    </cfRule>
  </conditionalFormatting>
  <conditionalFormatting sqref="C883">
    <cfRule type="expression" dxfId="4829" priority="423">
      <formula>#REF!="Total"</formula>
    </cfRule>
  </conditionalFormatting>
  <conditionalFormatting sqref="C884">
    <cfRule type="expression" dxfId="4828" priority="424">
      <formula>#REF!="Total"</formula>
    </cfRule>
  </conditionalFormatting>
  <conditionalFormatting sqref="C889">
    <cfRule type="expression" dxfId="4827" priority="425">
      <formula>#REF!="Total"</formula>
    </cfRule>
  </conditionalFormatting>
  <conditionalFormatting sqref="C888">
    <cfRule type="expression" dxfId="4826" priority="426">
      <formula>#REF!="Total"</formula>
    </cfRule>
  </conditionalFormatting>
  <conditionalFormatting sqref="C893">
    <cfRule type="expression" dxfId="4825" priority="427">
      <formula>#REF!="Total"</formula>
    </cfRule>
  </conditionalFormatting>
  <conditionalFormatting sqref="C898">
    <cfRule type="expression" dxfId="4824" priority="428">
      <formula>#REF!="Total"</formula>
    </cfRule>
  </conditionalFormatting>
  <conditionalFormatting sqref="C897">
    <cfRule type="expression" dxfId="4823" priority="429">
      <formula>#REF!="Total"</formula>
    </cfRule>
  </conditionalFormatting>
  <conditionalFormatting sqref="C894">
    <cfRule type="expression" dxfId="4822" priority="430">
      <formula>#REF!="Total"</formula>
    </cfRule>
  </conditionalFormatting>
  <conditionalFormatting sqref="C892">
    <cfRule type="expression" dxfId="4821" priority="431">
      <formula>#REF!="Total"</formula>
    </cfRule>
  </conditionalFormatting>
  <conditionalFormatting sqref="C900">
    <cfRule type="expression" dxfId="4820" priority="432">
      <formula>#REF!="Total"</formula>
    </cfRule>
  </conditionalFormatting>
  <conditionalFormatting sqref="C899">
    <cfRule type="expression" dxfId="4819" priority="433">
      <formula>#REF!="Total"</formula>
    </cfRule>
  </conditionalFormatting>
  <conditionalFormatting sqref="C887">
    <cfRule type="expression" dxfId="4818" priority="434">
      <formula>#REF!="Total"</formula>
    </cfRule>
  </conditionalFormatting>
  <conditionalFormatting sqref="C896">
    <cfRule type="expression" dxfId="4817" priority="435">
      <formula>#REF!="Total"</formula>
    </cfRule>
  </conditionalFormatting>
  <conditionalFormatting sqref="C902:C914 C916:C924">
    <cfRule type="expression" dxfId="4816" priority="198">
      <formula>$A901="Total"</formula>
    </cfRule>
  </conditionalFormatting>
  <conditionalFormatting sqref="C902:C914 C917:C924">
    <cfRule type="expression" dxfId="4815" priority="197">
      <formula>$A900="Total"</formula>
    </cfRule>
  </conditionalFormatting>
  <conditionalFormatting sqref="C906:C914 C918:C924">
    <cfRule type="expression" dxfId="4814" priority="196">
      <formula>$A903="Total"</formula>
    </cfRule>
  </conditionalFormatting>
  <conditionalFormatting sqref="C903:C924">
    <cfRule type="expression" dxfId="4813" priority="195">
      <formula>$A903="Total"</formula>
    </cfRule>
  </conditionalFormatting>
  <conditionalFormatting sqref="C903:C908 C915:C916 C920:C923">
    <cfRule type="expression" dxfId="4812" priority="194" stopIfTrue="1">
      <formula>$C904="Total"</formula>
    </cfRule>
  </conditionalFormatting>
  <conditionalFormatting sqref="C921:C924 C903:C915">
    <cfRule type="expression" dxfId="4811" priority="193">
      <formula>$A897="Total"</formula>
    </cfRule>
  </conditionalFormatting>
  <conditionalFormatting sqref="C922:C924 C904:C916">
    <cfRule type="expression" dxfId="4810" priority="192">
      <formula>$A897="Total"</formula>
    </cfRule>
  </conditionalFormatting>
  <conditionalFormatting sqref="C909:C921">
    <cfRule type="expression" dxfId="4809" priority="191">
      <formula>$A897="Total"</formula>
    </cfRule>
  </conditionalFormatting>
  <conditionalFormatting sqref="C915:C917 C923:C924">
    <cfRule type="expression" dxfId="4808" priority="190">
      <formula>$A907="Total"</formula>
    </cfRule>
  </conditionalFormatting>
  <conditionalFormatting sqref="C908:C920">
    <cfRule type="expression" dxfId="4807" priority="189">
      <formula>$A897="Total"</formula>
    </cfRule>
  </conditionalFormatting>
  <conditionalFormatting sqref="C915:C924">
    <cfRule type="expression" dxfId="4806" priority="188">
      <formula>$A899="Total"</formula>
    </cfRule>
  </conditionalFormatting>
  <conditionalFormatting sqref="C916:C922">
    <cfRule type="expression" dxfId="4805" priority="187">
      <formula>$A903="Total"</formula>
    </cfRule>
  </conditionalFormatting>
  <conditionalFormatting sqref="C915:C917 C920:C924">
    <cfRule type="expression" dxfId="4804" priority="186">
      <formula>$A900="Total"</formula>
    </cfRule>
  </conditionalFormatting>
  <conditionalFormatting sqref="C907:C914">
    <cfRule type="expression" dxfId="4803" priority="199">
      <formula>$A897="Total"</formula>
    </cfRule>
  </conditionalFormatting>
  <conditionalFormatting sqref="C924">
    <cfRule type="expression" dxfId="4802" priority="200">
      <formula>$A915="Total"</formula>
    </cfRule>
  </conditionalFormatting>
  <conditionalFormatting sqref="C920:C923">
    <cfRule type="expression" dxfId="4801" priority="201">
      <formula>$A906="Total"</formula>
    </cfRule>
  </conditionalFormatting>
  <conditionalFormatting sqref="C902:C924">
    <cfRule type="expression" dxfId="4800" priority="148">
      <formula>#REF!="Total"</formula>
    </cfRule>
  </conditionalFormatting>
  <conditionalFormatting sqref="C902:C924">
    <cfRule type="expression" dxfId="4799" priority="147">
      <formula>#REF!="Total"</formula>
    </cfRule>
  </conditionalFormatting>
  <conditionalFormatting sqref="C902:C924">
    <cfRule type="expression" dxfId="4798" priority="146">
      <formula>#REF!="Total"</formula>
    </cfRule>
  </conditionalFormatting>
  <conditionalFormatting sqref="C902:C924">
    <cfRule type="expression" dxfId="4797" priority="145">
      <formula>#REF!="Total"</formula>
    </cfRule>
  </conditionalFormatting>
  <conditionalFormatting sqref="C902:C924">
    <cfRule type="expression" dxfId="4796" priority="144">
      <formula>#REF!="Total"</formula>
    </cfRule>
  </conditionalFormatting>
  <conditionalFormatting sqref="C902">
    <cfRule type="expression" dxfId="4795" priority="143">
      <formula>$A899="Total"</formula>
    </cfRule>
  </conditionalFormatting>
  <conditionalFormatting sqref="C903:C924">
    <cfRule type="expression" dxfId="4794" priority="142">
      <formula>#REF!="Total"</formula>
    </cfRule>
  </conditionalFormatting>
  <conditionalFormatting sqref="C918">
    <cfRule type="expression" dxfId="4793" priority="141" stopIfTrue="1">
      <formula>$C919="Total"</formula>
    </cfRule>
  </conditionalFormatting>
  <conditionalFormatting sqref="C903:C924">
    <cfRule type="expression" dxfId="4792" priority="140">
      <formula>#REF!="Total"</formula>
    </cfRule>
  </conditionalFormatting>
  <conditionalFormatting sqref="C902:C924">
    <cfRule type="expression" dxfId="4791" priority="139">
      <formula>#REF!="Total"</formula>
    </cfRule>
  </conditionalFormatting>
  <conditionalFormatting sqref="C902:C924">
    <cfRule type="expression" dxfId="4790" priority="138" stopIfTrue="1">
      <formula>#REF!="Total"</formula>
    </cfRule>
  </conditionalFormatting>
  <conditionalFormatting sqref="C918:C924">
    <cfRule type="expression" dxfId="4789" priority="137">
      <formula>#REF!="Total"</formula>
    </cfRule>
  </conditionalFormatting>
  <conditionalFormatting sqref="C902:C924">
    <cfRule type="expression" dxfId="4788" priority="136">
      <formula>#REF!="Total"</formula>
    </cfRule>
  </conditionalFormatting>
  <conditionalFormatting sqref="C918:C924">
    <cfRule type="expression" dxfId="4787" priority="135">
      <formula>#REF!="Total"</formula>
    </cfRule>
  </conditionalFormatting>
  <conditionalFormatting sqref="C902:C924">
    <cfRule type="expression" dxfId="4786" priority="134">
      <formula>#REF!="Total"</formula>
    </cfRule>
  </conditionalFormatting>
  <conditionalFormatting sqref="C903">
    <cfRule type="expression" dxfId="4785" priority="133">
      <formula>#REF!="Total"</formula>
    </cfRule>
  </conditionalFormatting>
  <conditionalFormatting sqref="C903:C924">
    <cfRule type="expression" dxfId="4784" priority="132">
      <formula>#REF!="Total"</formula>
    </cfRule>
  </conditionalFormatting>
  <conditionalFormatting sqref="C902:C924">
    <cfRule type="expression" dxfId="4783" priority="131">
      <formula>#REF!="Total"</formula>
    </cfRule>
  </conditionalFormatting>
  <conditionalFormatting sqref="C903:C924">
    <cfRule type="expression" dxfId="4782" priority="130">
      <formula>#REF!="Total"</formula>
    </cfRule>
  </conditionalFormatting>
  <conditionalFormatting sqref="C902:C924">
    <cfRule type="expression" dxfId="4781" priority="129">
      <formula>#REF!="Total"</formula>
    </cfRule>
  </conditionalFormatting>
  <conditionalFormatting sqref="C903:C924">
    <cfRule type="expression" dxfId="4780" priority="128">
      <formula>#REF!="Total"</formula>
    </cfRule>
  </conditionalFormatting>
  <conditionalFormatting sqref="C903:C924">
    <cfRule type="expression" dxfId="4779" priority="127">
      <formula>#REF!="Total"</formula>
    </cfRule>
  </conditionalFormatting>
  <conditionalFormatting sqref="C903:C904">
    <cfRule type="expression" dxfId="4778" priority="126">
      <formula>$A908="Total"</formula>
    </cfRule>
  </conditionalFormatting>
  <conditionalFormatting sqref="C904:C905">
    <cfRule type="expression" dxfId="4777" priority="125">
      <formula>$A918="Total"</formula>
    </cfRule>
  </conditionalFormatting>
  <conditionalFormatting sqref="C903:C924">
    <cfRule type="expression" dxfId="4776" priority="124">
      <formula>#REF!="Total"</formula>
    </cfRule>
  </conditionalFormatting>
  <conditionalFormatting sqref="C903:C924">
    <cfRule type="expression" dxfId="4775" priority="123">
      <formula>#REF!="Total"</formula>
    </cfRule>
  </conditionalFormatting>
  <conditionalFormatting sqref="C902:C924">
    <cfRule type="expression" dxfId="4774" priority="122" stopIfTrue="1">
      <formula>#REF!="Total"</formula>
    </cfRule>
  </conditionalFormatting>
  <conditionalFormatting sqref="C902:C924">
    <cfRule type="expression" dxfId="4773" priority="121">
      <formula>#REF!="Total"</formula>
    </cfRule>
  </conditionalFormatting>
  <conditionalFormatting sqref="C902:C924">
    <cfRule type="expression" dxfId="4772" priority="120">
      <formula>#REF!="Total"</formula>
    </cfRule>
  </conditionalFormatting>
  <conditionalFormatting sqref="C903:C924">
    <cfRule type="expression" dxfId="4771" priority="119">
      <formula>#REF!="Total"</formula>
    </cfRule>
  </conditionalFormatting>
  <conditionalFormatting sqref="C902:C924">
    <cfRule type="expression" dxfId="4770" priority="118">
      <formula>#REF!="Total"</formula>
    </cfRule>
  </conditionalFormatting>
  <conditionalFormatting sqref="C920:C924">
    <cfRule type="expression" dxfId="4769" priority="117">
      <formula>$A897="Total"</formula>
    </cfRule>
  </conditionalFormatting>
  <conditionalFormatting sqref="C902:C924">
    <cfRule type="expression" dxfId="4768" priority="116">
      <formula>#REF!="Total"</formula>
    </cfRule>
  </conditionalFormatting>
  <conditionalFormatting sqref="C923:C924">
    <cfRule type="expression" dxfId="4767" priority="115">
      <formula>$A897="Total"</formula>
    </cfRule>
  </conditionalFormatting>
  <conditionalFormatting sqref="C902:C924">
    <cfRule type="expression" dxfId="4766" priority="114">
      <formula>#REF!="Total"</formula>
    </cfRule>
  </conditionalFormatting>
  <conditionalFormatting sqref="C902:C924">
    <cfRule type="expression" dxfId="4765" priority="113">
      <formula>#REF!="Total"</formula>
    </cfRule>
  </conditionalFormatting>
  <conditionalFormatting sqref="C922:C924">
    <cfRule type="expression" dxfId="4764" priority="112">
      <formula>$A897="Total"</formula>
    </cfRule>
  </conditionalFormatting>
  <conditionalFormatting sqref="C902:C924">
    <cfRule type="expression" dxfId="4763" priority="111">
      <formula>#REF!="Total"</formula>
    </cfRule>
  </conditionalFormatting>
  <conditionalFormatting sqref="C902:C924">
    <cfRule type="expression" dxfId="4762" priority="110">
      <formula>#REF!="Total"</formula>
    </cfRule>
  </conditionalFormatting>
  <conditionalFormatting sqref="C902:C924">
    <cfRule type="expression" dxfId="4761" priority="109">
      <formula>#REF!="Total"</formula>
    </cfRule>
  </conditionalFormatting>
  <conditionalFormatting sqref="C902:C924">
    <cfRule type="expression" dxfId="4760" priority="108">
      <formula>#REF!="Total"</formula>
    </cfRule>
  </conditionalFormatting>
  <conditionalFormatting sqref="C902:C924">
    <cfRule type="expression" dxfId="4759" priority="107" stopIfTrue="1">
      <formula>#REF!="Total"</formula>
    </cfRule>
  </conditionalFormatting>
  <conditionalFormatting sqref="C902:C924">
    <cfRule type="expression" dxfId="4758" priority="106">
      <formula>#REF!="Total"</formula>
    </cfRule>
  </conditionalFormatting>
  <conditionalFormatting sqref="C903:C904">
    <cfRule type="expression" dxfId="4757" priority="105" stopIfTrue="1">
      <formula>$C908="Total"</formula>
    </cfRule>
  </conditionalFormatting>
  <conditionalFormatting sqref="C919:C924">
    <cfRule type="expression" dxfId="4756" priority="104">
      <formula>$A897="Total"</formula>
    </cfRule>
  </conditionalFormatting>
  <conditionalFormatting sqref="C921:C924 C918:C919">
    <cfRule type="expression" dxfId="4755" priority="103">
      <formula>$A900="Total"</formula>
    </cfRule>
  </conditionalFormatting>
  <conditionalFormatting sqref="C903">
    <cfRule type="expression" dxfId="4754" priority="102">
      <formula>$A924="Total"</formula>
    </cfRule>
  </conditionalFormatting>
  <conditionalFormatting sqref="C915:C923">
    <cfRule type="expression" dxfId="4753" priority="101">
      <formula>#REF!="Total"</formula>
    </cfRule>
  </conditionalFormatting>
  <conditionalFormatting sqref="C920:C923">
    <cfRule type="expression" dxfId="4752" priority="100">
      <formula>#REF!="Total"</formula>
    </cfRule>
  </conditionalFormatting>
  <conditionalFormatting sqref="C902:C908 C920:C924">
    <cfRule type="expression" dxfId="4751" priority="99">
      <formula>#REF!="Total"</formula>
    </cfRule>
  </conditionalFormatting>
  <conditionalFormatting sqref="C918:C924">
    <cfRule type="expression" dxfId="4750" priority="98">
      <formula>#REF!="Total"</formula>
    </cfRule>
  </conditionalFormatting>
  <conditionalFormatting sqref="C902:C905 C920:C924">
    <cfRule type="expression" dxfId="4749" priority="97">
      <formula>#REF!="Total"</formula>
    </cfRule>
  </conditionalFormatting>
  <conditionalFormatting sqref="C902:C906 C920:C924">
    <cfRule type="expression" dxfId="4748" priority="96">
      <formula>#REF!="Total"</formula>
    </cfRule>
  </conditionalFormatting>
  <conditionalFormatting sqref="C924">
    <cfRule type="expression" dxfId="4747" priority="95">
      <formula>#REF!="Total"</formula>
    </cfRule>
  </conditionalFormatting>
  <conditionalFormatting sqref="C902">
    <cfRule type="expression" dxfId="4746" priority="85">
      <formula>#REF!="Total"</formula>
    </cfRule>
  </conditionalFormatting>
  <conditionalFormatting sqref="C902">
    <cfRule type="expression" dxfId="4745" priority="84">
      <formula>#REF!="Total"</formula>
    </cfRule>
  </conditionalFormatting>
  <conditionalFormatting sqref="C904:C905">
    <cfRule type="expression" dxfId="4744" priority="83">
      <formula>#REF!="Total"</formula>
    </cfRule>
  </conditionalFormatting>
  <conditionalFormatting sqref="C902">
    <cfRule type="expression" dxfId="4743" priority="82">
      <formula>#REF!="Total"</formula>
    </cfRule>
  </conditionalFormatting>
  <conditionalFormatting sqref="C902">
    <cfRule type="expression" dxfId="4742" priority="81">
      <formula>#REF!="Total"</formula>
    </cfRule>
  </conditionalFormatting>
  <conditionalFormatting sqref="C902">
    <cfRule type="expression" dxfId="4741" priority="80">
      <formula>#REF!="Total"</formula>
    </cfRule>
  </conditionalFormatting>
  <conditionalFormatting sqref="C902">
    <cfRule type="expression" dxfId="4740" priority="79">
      <formula>$A902="Total"</formula>
    </cfRule>
  </conditionalFormatting>
  <conditionalFormatting sqref="C902">
    <cfRule type="expression" dxfId="4739" priority="78">
      <formula>#REF!="Total"</formula>
    </cfRule>
  </conditionalFormatting>
  <conditionalFormatting sqref="C906">
    <cfRule type="expression" dxfId="4738" priority="77">
      <formula>#REF!="Total"</formula>
    </cfRule>
  </conditionalFormatting>
  <conditionalFormatting sqref="C902">
    <cfRule type="expression" dxfId="4737" priority="76">
      <formula>#REF!="Total"</formula>
    </cfRule>
  </conditionalFormatting>
  <conditionalFormatting sqref="C902">
    <cfRule type="expression" dxfId="4736" priority="75">
      <formula>#REF!="Total"</formula>
    </cfRule>
  </conditionalFormatting>
  <conditionalFormatting sqref="C902">
    <cfRule type="expression" dxfId="4735" priority="74">
      <formula>#REF!="Total"</formula>
    </cfRule>
  </conditionalFormatting>
  <conditionalFormatting sqref="C902">
    <cfRule type="expression" dxfId="4734" priority="73">
      <formula>#REF!="Total"</formula>
    </cfRule>
  </conditionalFormatting>
  <conditionalFormatting sqref="C902">
    <cfRule type="expression" dxfId="4733" priority="72">
      <formula>#REF!="Total"</formula>
    </cfRule>
  </conditionalFormatting>
  <conditionalFormatting sqref="C915">
    <cfRule type="expression" dxfId="4732" priority="71">
      <formula>#REF!="Total"</formula>
    </cfRule>
  </conditionalFormatting>
  <conditionalFormatting sqref="C902">
    <cfRule type="expression" dxfId="4731" priority="70">
      <formula>#REF!="Total"</formula>
    </cfRule>
  </conditionalFormatting>
  <conditionalFormatting sqref="C904:C905">
    <cfRule type="expression" dxfId="4730" priority="69">
      <formula>#REF!="Total"</formula>
    </cfRule>
  </conditionalFormatting>
  <conditionalFormatting sqref="C902">
    <cfRule type="expression" dxfId="4729" priority="68">
      <formula>#REF!="Total"</formula>
    </cfRule>
  </conditionalFormatting>
  <conditionalFormatting sqref="C902">
    <cfRule type="expression" dxfId="4728" priority="67">
      <formula>#REF!="Total"</formula>
    </cfRule>
  </conditionalFormatting>
  <conditionalFormatting sqref="C902">
    <cfRule type="expression" dxfId="4727" priority="66">
      <formula>#REF!="Total"</formula>
    </cfRule>
  </conditionalFormatting>
  <conditionalFormatting sqref="C902">
    <cfRule type="expression" dxfId="4726" priority="65">
      <formula>#REF!="Total"</formula>
    </cfRule>
  </conditionalFormatting>
  <conditionalFormatting sqref="C905:C915">
    <cfRule type="expression" dxfId="4725" priority="64">
      <formula>#REF!="Total"</formula>
    </cfRule>
  </conditionalFormatting>
  <conditionalFormatting sqref="C902">
    <cfRule type="expression" dxfId="4724" priority="63">
      <formula>#REF!="Total"</formula>
    </cfRule>
  </conditionalFormatting>
  <conditionalFormatting sqref="C902">
    <cfRule type="expression" dxfId="4723" priority="62">
      <formula>#REF!="Total"</formula>
    </cfRule>
  </conditionalFormatting>
  <conditionalFormatting sqref="C906">
    <cfRule type="expression" dxfId="4722" priority="61">
      <formula>#REF!="Total"</formula>
    </cfRule>
  </conditionalFormatting>
  <conditionalFormatting sqref="C902">
    <cfRule type="expression" dxfId="4721" priority="60">
      <formula>#REF!="Total"</formula>
    </cfRule>
  </conditionalFormatting>
  <conditionalFormatting sqref="C902">
    <cfRule type="expression" dxfId="4720" priority="59">
      <formula>#REF!="Total"</formula>
    </cfRule>
  </conditionalFormatting>
  <conditionalFormatting sqref="C902">
    <cfRule type="expression" dxfId="4719" priority="58">
      <formula>#REF!="Total"</formula>
    </cfRule>
  </conditionalFormatting>
  <conditionalFormatting sqref="C902">
    <cfRule type="expression" dxfId="4718" priority="57">
      <formula>#REF!="Total"</formula>
    </cfRule>
  </conditionalFormatting>
  <conditionalFormatting sqref="C902">
    <cfRule type="expression" dxfId="4717" priority="56">
      <formula>#REF!="Total"</formula>
    </cfRule>
  </conditionalFormatting>
  <conditionalFormatting sqref="C924">
    <cfRule type="expression" dxfId="4716" priority="55">
      <formula>$A897="Total"</formula>
    </cfRule>
  </conditionalFormatting>
  <conditionalFormatting sqref="C902">
    <cfRule type="expression" dxfId="4715" priority="54">
      <formula>#REF!="Total"</formula>
    </cfRule>
  </conditionalFormatting>
  <conditionalFormatting sqref="C902">
    <cfRule type="expression" dxfId="4714" priority="53">
      <formula>#REF!="Total"</formula>
    </cfRule>
  </conditionalFormatting>
  <conditionalFormatting sqref="C902">
    <cfRule type="expression" dxfId="4713" priority="52">
      <formula>#REF!="Total"</formula>
    </cfRule>
  </conditionalFormatting>
  <conditionalFormatting sqref="C902">
    <cfRule type="expression" dxfId="4712" priority="51">
      <formula>#REF!="Total"</formula>
    </cfRule>
  </conditionalFormatting>
  <conditionalFormatting sqref="C902">
    <cfRule type="expression" dxfId="4711" priority="50">
      <formula>#REF!="Total"</formula>
    </cfRule>
  </conditionalFormatting>
  <conditionalFormatting sqref="C902">
    <cfRule type="expression" dxfId="4710" priority="49">
      <formula>#REF!="Total"</formula>
    </cfRule>
  </conditionalFormatting>
  <conditionalFormatting sqref="C915">
    <cfRule type="expression" dxfId="4709" priority="48">
      <formula>#REF!="Total"</formula>
    </cfRule>
  </conditionalFormatting>
  <conditionalFormatting sqref="C902">
    <cfRule type="expression" dxfId="4708" priority="47">
      <formula>#REF!="Total"</formula>
    </cfRule>
  </conditionalFormatting>
  <conditionalFormatting sqref="C902">
    <cfRule type="expression" dxfId="4707" priority="46">
      <formula>#REF!="Total"</formula>
    </cfRule>
  </conditionalFormatting>
  <conditionalFormatting sqref="C905">
    <cfRule type="expression" dxfId="4706" priority="45">
      <formula>#REF!="Total"</formula>
    </cfRule>
  </conditionalFormatting>
  <conditionalFormatting sqref="C922:C924">
    <cfRule type="expression" dxfId="4705" priority="44">
      <formula>#REF!="Total"</formula>
    </cfRule>
  </conditionalFormatting>
  <conditionalFormatting sqref="C916">
    <cfRule type="expression" dxfId="4704" priority="43">
      <formula>#REF!="Total"</formula>
    </cfRule>
  </conditionalFormatting>
  <conditionalFormatting sqref="C917">
    <cfRule type="expression" dxfId="4703" priority="42">
      <formula>#REF!="Total"</formula>
    </cfRule>
  </conditionalFormatting>
  <conditionalFormatting sqref="C902">
    <cfRule type="expression" dxfId="4702" priority="41">
      <formula>#REF!="Total"</formula>
    </cfRule>
  </conditionalFormatting>
  <conditionalFormatting sqref="C906:C907">
    <cfRule type="expression" dxfId="4701" priority="40">
      <formula>#REF!="Total"</formula>
    </cfRule>
  </conditionalFormatting>
  <conditionalFormatting sqref="C907:C915">
    <cfRule type="expression" dxfId="4700" priority="39">
      <formula>#REF!="Total"</formula>
    </cfRule>
  </conditionalFormatting>
  <conditionalFormatting sqref="C915:C917">
    <cfRule type="expression" dxfId="4699" priority="38">
      <formula>$A930="Total"</formula>
    </cfRule>
  </conditionalFormatting>
  <conditionalFormatting sqref="C905">
    <cfRule type="expression" dxfId="4698" priority="37">
      <formula>#REF!="Total"</formula>
    </cfRule>
  </conditionalFormatting>
  <conditionalFormatting sqref="C906:C917">
    <cfRule type="expression" dxfId="4697" priority="36">
      <formula>#REF!="Total"</formula>
    </cfRule>
  </conditionalFormatting>
  <conditionalFormatting sqref="C906:C914">
    <cfRule type="expression" dxfId="4696" priority="35">
      <formula>#REF!="Total"</formula>
    </cfRule>
  </conditionalFormatting>
  <conditionalFormatting sqref="C923:C924">
    <cfRule type="expression" dxfId="4695" priority="34">
      <formula>#REF!="Total"</formula>
    </cfRule>
  </conditionalFormatting>
  <conditionalFormatting sqref="C902">
    <cfRule type="expression" dxfId="4694" priority="33">
      <formula>#REF!="Total"</formula>
    </cfRule>
  </conditionalFormatting>
  <conditionalFormatting sqref="C902">
    <cfRule type="expression" dxfId="4693" priority="32">
      <formula>#REF!="Total"</formula>
    </cfRule>
  </conditionalFormatting>
  <conditionalFormatting sqref="C924">
    <cfRule type="expression" dxfId="4692" priority="31">
      <formula>$A925="Total"</formula>
    </cfRule>
  </conditionalFormatting>
  <conditionalFormatting sqref="C922:C924">
    <cfRule type="expression" dxfId="4691" priority="30">
      <formula>#REF!="Total"</formula>
    </cfRule>
  </conditionalFormatting>
  <conditionalFormatting sqref="C920:C924">
    <cfRule type="expression" dxfId="4690" priority="29">
      <formula>#REF!="Total"</formula>
    </cfRule>
  </conditionalFormatting>
  <conditionalFormatting sqref="C923:C924">
    <cfRule type="expression" dxfId="4689" priority="28">
      <formula>$A925="Total"</formula>
    </cfRule>
  </conditionalFormatting>
  <conditionalFormatting sqref="C921:C924">
    <cfRule type="expression" dxfId="4688" priority="27">
      <formula>#REF!="Total"</formula>
    </cfRule>
  </conditionalFormatting>
  <conditionalFormatting sqref="C902">
    <cfRule type="expression" dxfId="4687" priority="26">
      <formula>#REF!="Total"</formula>
    </cfRule>
  </conditionalFormatting>
  <conditionalFormatting sqref="C902">
    <cfRule type="expression" dxfId="4686" priority="25">
      <formula>#REF!="Total"</formula>
    </cfRule>
  </conditionalFormatting>
  <conditionalFormatting sqref="C924">
    <cfRule type="expression" dxfId="4685" priority="24">
      <formula>#REF!="Total"</formula>
    </cfRule>
  </conditionalFormatting>
  <conditionalFormatting sqref="C906:C917">
    <cfRule type="expression" dxfId="4684" priority="23">
      <formula>#REF!="Total"</formula>
    </cfRule>
  </conditionalFormatting>
  <conditionalFormatting sqref="C907:C917">
    <cfRule type="expression" dxfId="4683" priority="22">
      <formula>#REF!="Total"</formula>
    </cfRule>
  </conditionalFormatting>
  <conditionalFormatting sqref="C915:C917">
    <cfRule type="expression" dxfId="4682" priority="21">
      <formula>#REF!="Total"</formula>
    </cfRule>
  </conditionalFormatting>
  <conditionalFormatting sqref="C906:C917">
    <cfRule type="expression" dxfId="4681" priority="20" stopIfTrue="1">
      <formula>#REF!="Total"</formula>
    </cfRule>
  </conditionalFormatting>
  <conditionalFormatting sqref="C919">
    <cfRule type="expression" dxfId="4680" priority="19" stopIfTrue="1">
      <formula>#REF!="Total"</formula>
    </cfRule>
  </conditionalFormatting>
  <conditionalFormatting sqref="C906:C907">
    <cfRule type="expression" dxfId="4679" priority="18">
      <formula>#REF!="Total"</formula>
    </cfRule>
  </conditionalFormatting>
  <conditionalFormatting sqref="C921:C922">
    <cfRule type="expression" dxfId="4678" priority="17">
      <formula>#REF!="Total"</formula>
    </cfRule>
  </conditionalFormatting>
  <conditionalFormatting sqref="C920 C922:C924">
    <cfRule type="expression" dxfId="4677" priority="16">
      <formula>#REF!="Total"</formula>
    </cfRule>
  </conditionalFormatting>
  <conditionalFormatting sqref="C921:C923">
    <cfRule type="expression" dxfId="4676" priority="15">
      <formula>#REF!="Total"</formula>
    </cfRule>
  </conditionalFormatting>
  <conditionalFormatting sqref="C920:C921">
    <cfRule type="expression" dxfId="4675" priority="14">
      <formula>#REF!="Total"</formula>
    </cfRule>
  </conditionalFormatting>
  <conditionalFormatting sqref="C923:C924">
    <cfRule type="expression" dxfId="4674" priority="13">
      <formula>#REF!="Total"</formula>
    </cfRule>
  </conditionalFormatting>
  <conditionalFormatting sqref="C919:C921 C924">
    <cfRule type="expression" dxfId="4673" priority="12">
      <formula>#REF!="Total"</formula>
    </cfRule>
  </conditionalFormatting>
  <conditionalFormatting sqref="C922:C923">
    <cfRule type="expression" dxfId="4672" priority="11">
      <formula>#REF!="Total"</formula>
    </cfRule>
  </conditionalFormatting>
  <conditionalFormatting sqref="C924">
    <cfRule type="expression" dxfId="4671" priority="10">
      <formula>#REF!="Total"</formula>
    </cfRule>
  </conditionalFormatting>
  <conditionalFormatting sqref="C923:C924">
    <cfRule type="expression" dxfId="4670" priority="9" stopIfTrue="1">
      <formula>#REF!="Total"</formula>
    </cfRule>
  </conditionalFormatting>
  <conditionalFormatting sqref="C923">
    <cfRule type="expression" dxfId="4669" priority="8">
      <formula>#REF!="Total"</formula>
    </cfRule>
  </conditionalFormatting>
  <conditionalFormatting sqref="C923:C924">
    <cfRule type="expression" dxfId="4668" priority="7">
      <formula>#REF!="Total"</formula>
    </cfRule>
  </conditionalFormatting>
  <conditionalFormatting sqref="C923:C924">
    <cfRule type="expression" dxfId="4667" priority="86">
      <formula>#REF!="Total"</formula>
    </cfRule>
  </conditionalFormatting>
  <conditionalFormatting sqref="C902">
    <cfRule type="expression" dxfId="4666" priority="87">
      <formula>#REF!="Total"</formula>
    </cfRule>
  </conditionalFormatting>
  <conditionalFormatting sqref="C924">
    <cfRule type="expression" dxfId="4665" priority="88">
      <formula>#REF!="Total"</formula>
    </cfRule>
  </conditionalFormatting>
  <conditionalFormatting sqref="C921:C924">
    <cfRule type="expression" dxfId="4664" priority="89">
      <formula>#REF!="Total"</formula>
    </cfRule>
  </conditionalFormatting>
  <conditionalFormatting sqref="C906:C907">
    <cfRule type="expression" dxfId="4663" priority="90">
      <formula>#REF!="Total"</formula>
    </cfRule>
  </conditionalFormatting>
  <conditionalFormatting sqref="C903:C917">
    <cfRule type="expression" dxfId="4662" priority="91">
      <formula>#REF!="Total"</formula>
    </cfRule>
  </conditionalFormatting>
  <conditionalFormatting sqref="C922">
    <cfRule type="expression" dxfId="4661" priority="92">
      <formula>#REF!="Total"</formula>
    </cfRule>
  </conditionalFormatting>
  <conditionalFormatting sqref="C924">
    <cfRule type="expression" dxfId="4660" priority="93">
      <formula>#REF!="Total"</formula>
    </cfRule>
  </conditionalFormatting>
  <conditionalFormatting sqref="C920:C922">
    <cfRule type="expression" dxfId="4659" priority="94" stopIfTrue="1">
      <formula>#REF!="Total"</formula>
    </cfRule>
  </conditionalFormatting>
  <conditionalFormatting sqref="C905:C914">
    <cfRule type="expression" dxfId="4658" priority="149">
      <formula>#REF!="Total"</formula>
    </cfRule>
  </conditionalFormatting>
  <conditionalFormatting sqref="C918">
    <cfRule type="expression" dxfId="4657" priority="150">
      <formula>$A935="Total"</formula>
    </cfRule>
  </conditionalFormatting>
  <conditionalFormatting sqref="C903:C906">
    <cfRule type="expression" dxfId="4656" priority="151">
      <formula>#REF!="Total"</formula>
    </cfRule>
  </conditionalFormatting>
  <conditionalFormatting sqref="C903 C918 C920">
    <cfRule type="expression" dxfId="4655" priority="152">
      <formula>#REF!="Total"</formula>
    </cfRule>
  </conditionalFormatting>
  <conditionalFormatting sqref="C904 C918:C921">
    <cfRule type="expression" dxfId="4654" priority="153">
      <formula>#REF!="Total"</formula>
    </cfRule>
  </conditionalFormatting>
  <conditionalFormatting sqref="C905 C918:C922">
    <cfRule type="expression" dxfId="4653" priority="154">
      <formula>#REF!="Total"</formula>
    </cfRule>
  </conditionalFormatting>
  <conditionalFormatting sqref="C903:C907 C920:C922">
    <cfRule type="expression" dxfId="4652" priority="155">
      <formula>$A898="Total"</formula>
    </cfRule>
  </conditionalFormatting>
  <conditionalFormatting sqref="C908 C919 C921:C924">
    <cfRule type="expression" dxfId="4651" priority="156">
      <formula>#REF!="Total"</formula>
    </cfRule>
  </conditionalFormatting>
  <conditionalFormatting sqref="C909:C914 C922:C924">
    <cfRule type="expression" dxfId="4650" priority="157">
      <formula>#REF!="Total"</formula>
    </cfRule>
  </conditionalFormatting>
  <conditionalFormatting sqref="C920:C924">
    <cfRule type="expression" dxfId="4649" priority="158">
      <formula>#REF!="Total"</formula>
    </cfRule>
  </conditionalFormatting>
  <conditionalFormatting sqref="C915 C923:C924 C920">
    <cfRule type="expression" dxfId="4648" priority="159">
      <formula>#REF!="Total"</formula>
    </cfRule>
  </conditionalFormatting>
  <conditionalFormatting sqref="C920:C923">
    <cfRule type="expression" dxfId="4647" priority="160">
      <formula>#REF!="Total"</formula>
    </cfRule>
  </conditionalFormatting>
  <conditionalFormatting sqref="C918 C924">
    <cfRule type="expression" dxfId="4646" priority="161">
      <formula>#REF!="Total"</formula>
    </cfRule>
  </conditionalFormatting>
  <conditionalFormatting sqref="C919">
    <cfRule type="expression" dxfId="4645" priority="162">
      <formula>#REF!="Total"</formula>
    </cfRule>
  </conditionalFormatting>
  <conditionalFormatting sqref="C921:C924">
    <cfRule type="expression" dxfId="4644" priority="163">
      <formula>#REF!="Total"</formula>
    </cfRule>
  </conditionalFormatting>
  <conditionalFormatting sqref="C920">
    <cfRule type="expression" dxfId="4643" priority="164">
      <formula>#REF!="Total"</formula>
    </cfRule>
  </conditionalFormatting>
  <conditionalFormatting sqref="C902 C917 C919">
    <cfRule type="expression" dxfId="4642" priority="165" stopIfTrue="1">
      <formula>#REF!="Total"</formula>
    </cfRule>
  </conditionalFormatting>
  <conditionalFormatting sqref="C908:C919 C921:C924">
    <cfRule type="expression" dxfId="4641" priority="166">
      <formula>#REF!="Total"</formula>
    </cfRule>
  </conditionalFormatting>
  <conditionalFormatting sqref="C902 C916:C917">
    <cfRule type="expression" dxfId="4640" priority="167">
      <formula>$A906="Total"</formula>
    </cfRule>
  </conditionalFormatting>
  <conditionalFormatting sqref="C920:C924">
    <cfRule type="expression" dxfId="4639" priority="168">
      <formula>$A930="Total"</formula>
    </cfRule>
  </conditionalFormatting>
  <conditionalFormatting sqref="C908:C919 C921:C924">
    <cfRule type="expression" dxfId="4638" priority="169" stopIfTrue="1">
      <formula>#REF!="Total"</formula>
    </cfRule>
  </conditionalFormatting>
  <conditionalFormatting sqref="C923:C924">
    <cfRule type="expression" dxfId="4637" priority="170">
      <formula>#REF!="Total"</formula>
    </cfRule>
  </conditionalFormatting>
  <conditionalFormatting sqref="C918:C919">
    <cfRule type="expression" dxfId="4636" priority="171">
      <formula>$A899="Total"</formula>
    </cfRule>
  </conditionalFormatting>
  <conditionalFormatting sqref="C903">
    <cfRule type="expression" dxfId="4635" priority="172">
      <formula>#REF!="Total"</formula>
    </cfRule>
  </conditionalFormatting>
  <conditionalFormatting sqref="C916:C917">
    <cfRule type="expression" dxfId="4634" priority="173">
      <formula>$A928="Total"</formula>
    </cfRule>
  </conditionalFormatting>
  <conditionalFormatting sqref="C902">
    <cfRule type="expression" dxfId="4633" priority="174" stopIfTrue="1">
      <formula>$C906="Total"</formula>
    </cfRule>
  </conditionalFormatting>
  <conditionalFormatting sqref="C902 C905:C914">
    <cfRule type="expression" dxfId="4632" priority="175">
      <formula>$A922="Total"</formula>
    </cfRule>
  </conditionalFormatting>
  <conditionalFormatting sqref="C902 C908:C917">
    <cfRule type="expression" dxfId="4631" priority="176">
      <formula>#REF!="Total"</formula>
    </cfRule>
  </conditionalFormatting>
  <conditionalFormatting sqref="C918:C919">
    <cfRule type="expression" dxfId="4630" priority="177">
      <formula>$A926="Total"</formula>
    </cfRule>
  </conditionalFormatting>
  <conditionalFormatting sqref="C921:C924">
    <cfRule type="expression" dxfId="4629" priority="178">
      <formula>$A897="Total"</formula>
    </cfRule>
  </conditionalFormatting>
  <conditionalFormatting sqref="C918:C919">
    <cfRule type="expression" dxfId="4628" priority="179" stopIfTrue="1">
      <formula>$C930="Total"</formula>
    </cfRule>
  </conditionalFormatting>
  <conditionalFormatting sqref="C902">
    <cfRule type="expression" dxfId="4627" priority="180">
      <formula>#REF!="Total"</formula>
    </cfRule>
  </conditionalFormatting>
  <conditionalFormatting sqref="C906:C915 C918:C919">
    <cfRule type="expression" dxfId="4626" priority="181">
      <formula>#REF!="Total"</formula>
    </cfRule>
  </conditionalFormatting>
  <conditionalFormatting sqref="C905:C907">
    <cfRule type="expression" dxfId="4625" priority="182" stopIfTrue="1">
      <formula>$C915="Total"</formula>
    </cfRule>
  </conditionalFormatting>
  <conditionalFormatting sqref="C902">
    <cfRule type="expression" dxfId="4624" priority="183" stopIfTrue="1">
      <formula>#REF!="Total"</formula>
    </cfRule>
  </conditionalFormatting>
  <conditionalFormatting sqref="C918:C919">
    <cfRule type="expression" dxfId="4623" priority="184">
      <formula>$A929="Total"</formula>
    </cfRule>
  </conditionalFormatting>
  <conditionalFormatting sqref="C903:C905">
    <cfRule type="expression" dxfId="4622" priority="185" stopIfTrue="1">
      <formula>#REF!="Total"</formula>
    </cfRule>
  </conditionalFormatting>
  <conditionalFormatting sqref="C918:C923">
    <cfRule type="expression" dxfId="4621" priority="4">
      <formula>$A897="Total"</formula>
    </cfRule>
  </conditionalFormatting>
  <conditionalFormatting sqref="C917:C919">
    <cfRule type="expression" dxfId="4620" priority="3">
      <formula>$A897="Total"</formula>
    </cfRule>
  </conditionalFormatting>
  <conditionalFormatting sqref="C915:C924">
    <cfRule type="expression" dxfId="4619" priority="2">
      <formula>$A898="Total"</formula>
    </cfRule>
  </conditionalFormatting>
  <conditionalFormatting sqref="C903:C906">
    <cfRule type="expression" dxfId="4618" priority="5">
      <formula>$A921="Total"</formula>
    </cfRule>
  </conditionalFormatting>
  <conditionalFormatting sqref="C918:C922">
    <cfRule type="expression" dxfId="4617" priority="6">
      <formula>$A931="Total"</formula>
    </cfRule>
  </conditionalFormatting>
  <conditionalFormatting sqref="C902">
    <cfRule type="expression" dxfId="4616" priority="202">
      <formula>#REF!="Total"</formula>
    </cfRule>
  </conditionalFormatting>
  <conditionalFormatting sqref="C903">
    <cfRule type="expression" dxfId="4615" priority="203">
      <formula>#REF!="Total"</formula>
    </cfRule>
  </conditionalFormatting>
  <conditionalFormatting sqref="C908">
    <cfRule type="expression" dxfId="4614" priority="204">
      <formula>#REF!="Total"</formula>
    </cfRule>
  </conditionalFormatting>
  <conditionalFormatting sqref="C907">
    <cfRule type="expression" dxfId="4613" priority="205">
      <formula>#REF!="Total"</formula>
    </cfRule>
  </conditionalFormatting>
  <conditionalFormatting sqref="C917">
    <cfRule type="expression" dxfId="4612" priority="206">
      <formula>#REF!="Total"</formula>
    </cfRule>
  </conditionalFormatting>
  <conditionalFormatting sqref="C922">
    <cfRule type="expression" dxfId="4611" priority="207">
      <formula>#REF!="Total"</formula>
    </cfRule>
  </conditionalFormatting>
  <conditionalFormatting sqref="C921">
    <cfRule type="expression" dxfId="4610" priority="208">
      <formula>#REF!="Total"</formula>
    </cfRule>
  </conditionalFormatting>
  <conditionalFormatting sqref="C918">
    <cfRule type="expression" dxfId="4609" priority="209">
      <formula>#REF!="Total"</formula>
    </cfRule>
  </conditionalFormatting>
  <conditionalFormatting sqref="C916">
    <cfRule type="expression" dxfId="4608" priority="210">
      <formula>#REF!="Total"</formula>
    </cfRule>
  </conditionalFormatting>
  <conditionalFormatting sqref="C924">
    <cfRule type="expression" dxfId="4607" priority="211">
      <formula>#REF!="Total"</formula>
    </cfRule>
  </conditionalFormatting>
  <conditionalFormatting sqref="C923">
    <cfRule type="expression" dxfId="4606" priority="212">
      <formula>#REF!="Total"</formula>
    </cfRule>
  </conditionalFormatting>
  <conditionalFormatting sqref="C906">
    <cfRule type="expression" dxfId="4605" priority="213">
      <formula>#REF!="Total"</formula>
    </cfRule>
  </conditionalFormatting>
  <conditionalFormatting sqref="C920">
    <cfRule type="expression" dxfId="4604" priority="214">
      <formula>#REF!="Total"</formula>
    </cfRule>
  </conditionalFormatting>
  <conditionalFormatting sqref="C924">
    <cfRule type="expression" dxfId="4603" priority="215" stopIfTrue="1">
      <formula>#REF!="Total"</formula>
    </cfRule>
  </conditionalFormatting>
  <conditionalFormatting sqref="C909:C914">
    <cfRule type="expression" dxfId="4602" priority="216" stopIfTrue="1">
      <formula>$C915="Total"</formula>
    </cfRule>
  </conditionalFormatting>
  <conditionalFormatting sqref="C905:C907">
    <cfRule type="expression" dxfId="4601" priority="217">
      <formula>$A915="Total"</formula>
    </cfRule>
  </conditionalFormatting>
  <conditionalFormatting sqref="C920">
    <cfRule type="expression" dxfId="4600" priority="218">
      <formula>#REF!="Total"</formula>
    </cfRule>
  </conditionalFormatting>
  <conditionalFormatting sqref="C920">
    <cfRule type="expression" dxfId="4599" priority="219" stopIfTrue="1">
      <formula>#REF!="Total"</formula>
    </cfRule>
  </conditionalFormatting>
  <conditionalFormatting sqref="C904">
    <cfRule type="expression" dxfId="4598" priority="220">
      <formula>#REF!="Total"</formula>
    </cfRule>
  </conditionalFormatting>
  <conditionalFormatting sqref="C907">
    <cfRule type="expression" dxfId="4597" priority="221">
      <formula>#REF!="Total"</formula>
    </cfRule>
  </conditionalFormatting>
  <conditionalFormatting sqref="C920:C924">
    <cfRule type="expression" dxfId="4596" priority="222" stopIfTrue="1">
      <formula>$C929="Total"</formula>
    </cfRule>
  </conditionalFormatting>
  <conditionalFormatting sqref="C902">
    <cfRule type="expression" dxfId="4595" priority="223">
      <formula>#REF!="Total"</formula>
    </cfRule>
  </conditionalFormatting>
  <conditionalFormatting sqref="C1018">
    <cfRule type="expression" dxfId="4594" priority="1" stopIfTrue="1">
      <formula>#REF!="Total"</formula>
    </cfRule>
  </conditionalFormatting>
  <hyperlinks>
    <hyperlink ref="A1" location="Index!A1" display="Index" xr:uid="{A9291F12-937D-41E3-B391-6BCBDFF54661}"/>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043D-1432-4EB8-8692-680C176F6E08}">
  <dimension ref="A1:I197"/>
  <sheetViews>
    <sheetView topLeftCell="A39"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28515625" style="12" bestFit="1" customWidth="1"/>
    <col min="6" max="6" width="11.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28515625" style="12" bestFit="1" customWidth="1"/>
    <col min="262" max="262" width="11.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28515625" style="12" bestFit="1" customWidth="1"/>
    <col min="518" max="518" width="11.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28515625" style="12" bestFit="1" customWidth="1"/>
    <col min="774" max="774" width="11.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28515625" style="12" bestFit="1" customWidth="1"/>
    <col min="1030" max="1030" width="11.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28515625" style="12" bestFit="1" customWidth="1"/>
    <col min="1286" max="1286" width="11.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28515625" style="12" bestFit="1" customWidth="1"/>
    <col min="1542" max="1542" width="11.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28515625" style="12" bestFit="1" customWidth="1"/>
    <col min="1798" max="1798" width="11.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28515625" style="12" bestFit="1" customWidth="1"/>
    <col min="2054" max="2054" width="11.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28515625" style="12" bestFit="1" customWidth="1"/>
    <col min="2310" max="2310" width="11.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28515625" style="12" bestFit="1" customWidth="1"/>
    <col min="2566" max="2566" width="11.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28515625" style="12" bestFit="1" customWidth="1"/>
    <col min="2822" max="2822" width="11.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28515625" style="12" bestFit="1" customWidth="1"/>
    <col min="3078" max="3078" width="11.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28515625" style="12" bestFit="1" customWidth="1"/>
    <col min="3334" max="3334" width="11.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28515625" style="12" bestFit="1" customWidth="1"/>
    <col min="3590" max="3590" width="11.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28515625" style="12" bestFit="1" customWidth="1"/>
    <col min="3846" max="3846" width="11.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28515625" style="12" bestFit="1" customWidth="1"/>
    <col min="4102" max="4102" width="11.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28515625" style="12" bestFit="1" customWidth="1"/>
    <col min="4358" max="4358" width="11.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28515625" style="12" bestFit="1" customWidth="1"/>
    <col min="4614" max="4614" width="11.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28515625" style="12" bestFit="1" customWidth="1"/>
    <col min="4870" max="4870" width="11.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28515625" style="12" bestFit="1" customWidth="1"/>
    <col min="5126" max="5126" width="11.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28515625" style="12" bestFit="1" customWidth="1"/>
    <col min="5382" max="5382" width="11.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28515625" style="12" bestFit="1" customWidth="1"/>
    <col min="5638" max="5638" width="11.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28515625" style="12" bestFit="1" customWidth="1"/>
    <col min="5894" max="5894" width="11.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28515625" style="12" bestFit="1" customWidth="1"/>
    <col min="6150" max="6150" width="11.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28515625" style="12" bestFit="1" customWidth="1"/>
    <col min="6406" max="6406" width="11.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28515625" style="12" bestFit="1" customWidth="1"/>
    <col min="6662" max="6662" width="11.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28515625" style="12" bestFit="1" customWidth="1"/>
    <col min="6918" max="6918" width="11.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28515625" style="12" bestFit="1" customWidth="1"/>
    <col min="7174" max="7174" width="11.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28515625" style="12" bestFit="1" customWidth="1"/>
    <col min="7430" max="7430" width="11.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28515625" style="12" bestFit="1" customWidth="1"/>
    <col min="7686" max="7686" width="11.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28515625" style="12" bestFit="1" customWidth="1"/>
    <col min="7942" max="7942" width="11.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28515625" style="12" bestFit="1" customWidth="1"/>
    <col min="8198" max="8198" width="11.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28515625" style="12" bestFit="1" customWidth="1"/>
    <col min="8454" max="8454" width="11.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28515625" style="12" bestFit="1" customWidth="1"/>
    <col min="8710" max="8710" width="11.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28515625" style="12" bestFit="1" customWidth="1"/>
    <col min="8966" max="8966" width="11.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28515625" style="12" bestFit="1" customWidth="1"/>
    <col min="9222" max="9222" width="11.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28515625" style="12" bestFit="1" customWidth="1"/>
    <col min="9478" max="9478" width="11.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28515625" style="12" bestFit="1" customWidth="1"/>
    <col min="9734" max="9734" width="11.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28515625" style="12" bestFit="1" customWidth="1"/>
    <col min="9990" max="9990" width="11.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28515625" style="12" bestFit="1" customWidth="1"/>
    <col min="10246" max="10246" width="11.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28515625" style="12" bestFit="1" customWidth="1"/>
    <col min="10502" max="10502" width="11.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28515625" style="12" bestFit="1" customWidth="1"/>
    <col min="10758" max="10758" width="11.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28515625" style="12" bestFit="1" customWidth="1"/>
    <col min="11014" max="11014" width="11.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28515625" style="12" bestFit="1" customWidth="1"/>
    <col min="11270" max="11270" width="11.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28515625" style="12" bestFit="1" customWidth="1"/>
    <col min="11526" max="11526" width="11.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28515625" style="12" bestFit="1" customWidth="1"/>
    <col min="11782" max="11782" width="11.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28515625" style="12" bestFit="1" customWidth="1"/>
    <col min="12038" max="12038" width="11.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28515625" style="12" bestFit="1" customWidth="1"/>
    <col min="12294" max="12294" width="11.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28515625" style="12" bestFit="1" customWidth="1"/>
    <col min="12550" max="12550" width="11.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28515625" style="12" bestFit="1" customWidth="1"/>
    <col min="12806" max="12806" width="11.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28515625" style="12" bestFit="1" customWidth="1"/>
    <col min="13062" max="13062" width="11.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28515625" style="12" bestFit="1" customWidth="1"/>
    <col min="13318" max="13318" width="11.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28515625" style="12" bestFit="1" customWidth="1"/>
    <col min="13574" max="13574" width="11.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28515625" style="12" bestFit="1" customWidth="1"/>
    <col min="13830" max="13830" width="11.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28515625" style="12" bestFit="1" customWidth="1"/>
    <col min="14086" max="14086" width="11.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28515625" style="12" bestFit="1" customWidth="1"/>
    <col min="14342" max="14342" width="11.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28515625" style="12" bestFit="1" customWidth="1"/>
    <col min="14598" max="14598" width="11.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28515625" style="12" bestFit="1" customWidth="1"/>
    <col min="14854" max="14854" width="11.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28515625" style="12" bestFit="1" customWidth="1"/>
    <col min="15110" max="15110" width="11.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28515625" style="12" bestFit="1" customWidth="1"/>
    <col min="15366" max="15366" width="11.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28515625" style="12" bestFit="1" customWidth="1"/>
    <col min="15622" max="15622" width="11.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28515625" style="12" bestFit="1" customWidth="1"/>
    <col min="15878" max="15878" width="11.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28515625" style="12" bestFit="1" customWidth="1"/>
    <col min="16134" max="16134" width="11.5703125" style="12" bestFit="1" customWidth="1"/>
    <col min="16135" max="16135" width="18.140625" style="12" bestFit="1" customWidth="1"/>
    <col min="16136" max="16136" width="9.140625" style="12" bestFit="1"/>
    <col min="16137" max="16384" width="9.140625" style="12"/>
  </cols>
  <sheetData>
    <row r="1" spans="1:9" s="1" customFormat="1">
      <c r="A1" s="3" t="s">
        <v>0</v>
      </c>
      <c r="B1" s="420" t="s">
        <v>55</v>
      </c>
      <c r="C1" s="420"/>
      <c r="D1" s="420"/>
      <c r="E1" s="420"/>
      <c r="F1" s="4"/>
      <c r="G1" s="4"/>
      <c r="H1" s="4"/>
    </row>
    <row r="2" spans="1:9" s="1" customFormat="1" ht="13.5" thickBot="1">
      <c r="C2" s="5"/>
      <c r="F2" s="4"/>
      <c r="G2" s="4"/>
      <c r="H2" s="4"/>
    </row>
    <row r="3" spans="1:9" s="13" customFormat="1" ht="15">
      <c r="B3" s="48" t="s">
        <v>2412</v>
      </c>
      <c r="C3" s="421"/>
      <c r="D3" s="424"/>
      <c r="F3" s="18"/>
      <c r="G3" s="18"/>
      <c r="H3" s="18"/>
    </row>
    <row r="4" spans="1:9" s="13" customFormat="1" ht="30">
      <c r="B4" s="49" t="s">
        <v>3949</v>
      </c>
      <c r="C4" s="422"/>
      <c r="D4" s="425"/>
      <c r="F4" s="18"/>
      <c r="G4" s="18"/>
      <c r="H4" s="18"/>
    </row>
    <row r="5" spans="1:9" s="13" customFormat="1" ht="15">
      <c r="B5" s="49"/>
      <c r="C5" s="422"/>
      <c r="D5" s="425"/>
      <c r="F5" s="18"/>
      <c r="G5" s="18"/>
      <c r="H5" s="18"/>
    </row>
    <row r="6" spans="1:9" s="13" customFormat="1" ht="15">
      <c r="B6" s="49" t="s">
        <v>1556</v>
      </c>
      <c r="C6" s="422"/>
      <c r="D6" s="425"/>
      <c r="F6" s="18"/>
      <c r="G6" s="18"/>
      <c r="H6" s="18"/>
    </row>
    <row r="7" spans="1:9" s="13" customFormat="1" ht="15">
      <c r="B7" s="49" t="s">
        <v>3950</v>
      </c>
      <c r="C7" s="422"/>
      <c r="D7" s="425"/>
      <c r="F7" s="18"/>
      <c r="G7" s="18"/>
      <c r="H7" s="18"/>
    </row>
    <row r="8" spans="1:9" s="13" customFormat="1" ht="30.75" thickBot="1">
      <c r="B8" s="50" t="s">
        <v>3951</v>
      </c>
      <c r="C8" s="423"/>
      <c r="D8" s="426"/>
      <c r="F8" s="18"/>
      <c r="G8" s="18"/>
      <c r="H8" s="18"/>
    </row>
    <row r="9" spans="1:9" s="13" customFormat="1">
      <c r="C9" s="14" t="s">
        <v>1558</v>
      </c>
      <c r="D9" s="14" t="s">
        <v>1559</v>
      </c>
      <c r="F9" s="18"/>
      <c r="G9" s="18"/>
      <c r="H9" s="18"/>
    </row>
    <row r="12" spans="1:9">
      <c r="B12" s="12" t="s">
        <v>98</v>
      </c>
    </row>
    <row r="14" spans="1:9">
      <c r="B14" s="254" t="s">
        <v>99</v>
      </c>
      <c r="C14" s="255" t="s">
        <v>122</v>
      </c>
      <c r="D14" s="254" t="s">
        <v>123</v>
      </c>
      <c r="E14" s="254" t="s">
        <v>101</v>
      </c>
      <c r="F14" s="256" t="s">
        <v>102</v>
      </c>
      <c r="G14" s="256" t="s">
        <v>103</v>
      </c>
      <c r="H14" s="256" t="s">
        <v>104</v>
      </c>
      <c r="I14" s="132" t="s">
        <v>124</v>
      </c>
    </row>
    <row r="15" spans="1:9">
      <c r="B15" s="132" t="s">
        <v>125</v>
      </c>
      <c r="C15" s="200"/>
    </row>
    <row r="16" spans="1:9">
      <c r="B16" s="132" t="s">
        <v>126</v>
      </c>
      <c r="C16" s="200"/>
    </row>
    <row r="17" spans="2:8">
      <c r="B17" s="12" t="s">
        <v>1044</v>
      </c>
      <c r="C17" s="200" t="s">
        <v>127</v>
      </c>
      <c r="D17" s="12" t="s">
        <v>128</v>
      </c>
      <c r="E17" s="12" t="s">
        <v>129</v>
      </c>
      <c r="F17" s="16">
        <v>2900000</v>
      </c>
      <c r="G17" s="16">
        <v>24998</v>
      </c>
      <c r="H17" s="16">
        <v>7.76</v>
      </c>
    </row>
    <row r="18" spans="2:8">
      <c r="B18" s="12" t="s">
        <v>278</v>
      </c>
      <c r="C18" s="200" t="s">
        <v>127</v>
      </c>
      <c r="D18" s="12" t="s">
        <v>128</v>
      </c>
      <c r="E18" s="12" t="s">
        <v>279</v>
      </c>
      <c r="F18" s="16">
        <v>4000000</v>
      </c>
      <c r="G18" s="16">
        <v>21224</v>
      </c>
      <c r="H18" s="16">
        <v>6.59</v>
      </c>
    </row>
    <row r="19" spans="2:8">
      <c r="B19" s="12" t="s">
        <v>1116</v>
      </c>
      <c r="C19" s="200" t="s">
        <v>127</v>
      </c>
      <c r="D19" s="12" t="s">
        <v>131</v>
      </c>
      <c r="E19" s="12" t="s">
        <v>132</v>
      </c>
      <c r="F19" s="16">
        <v>880000</v>
      </c>
      <c r="G19" s="16">
        <v>20924.2</v>
      </c>
      <c r="H19" s="16">
        <v>6.5</v>
      </c>
    </row>
    <row r="20" spans="2:8">
      <c r="B20" s="12" t="s">
        <v>1078</v>
      </c>
      <c r="C20" s="200" t="s">
        <v>127</v>
      </c>
      <c r="D20" s="12" t="s">
        <v>128</v>
      </c>
      <c r="E20" s="12" t="s">
        <v>130</v>
      </c>
      <c r="F20" s="16">
        <v>1250000</v>
      </c>
      <c r="G20" s="16">
        <v>17766.88</v>
      </c>
      <c r="H20" s="16">
        <v>5.52</v>
      </c>
    </row>
    <row r="21" spans="2:8">
      <c r="B21" s="12" t="s">
        <v>1126</v>
      </c>
      <c r="C21" s="200" t="s">
        <v>127</v>
      </c>
      <c r="D21" s="12" t="s">
        <v>133</v>
      </c>
      <c r="E21" s="12" t="s">
        <v>135</v>
      </c>
      <c r="F21" s="16">
        <v>430000</v>
      </c>
      <c r="G21" s="16">
        <v>12919.57</v>
      </c>
      <c r="H21" s="16">
        <v>4.01</v>
      </c>
    </row>
    <row r="22" spans="2:8">
      <c r="B22" s="12" t="s">
        <v>1379</v>
      </c>
      <c r="C22" s="200" t="s">
        <v>127</v>
      </c>
      <c r="D22" s="12" t="s">
        <v>169</v>
      </c>
      <c r="E22" s="12" t="s">
        <v>217</v>
      </c>
      <c r="F22" s="16">
        <v>418127</v>
      </c>
      <c r="G22" s="16">
        <v>12463.32</v>
      </c>
      <c r="H22" s="16">
        <v>3.87</v>
      </c>
    </row>
    <row r="23" spans="2:8">
      <c r="B23" s="12" t="s">
        <v>1113</v>
      </c>
      <c r="C23" s="200" t="s">
        <v>127</v>
      </c>
      <c r="D23" s="12" t="s">
        <v>133</v>
      </c>
      <c r="E23" s="12" t="s">
        <v>134</v>
      </c>
      <c r="F23" s="16">
        <v>850000</v>
      </c>
      <c r="G23" s="16">
        <v>12014.33</v>
      </c>
      <c r="H23" s="16">
        <v>3.73</v>
      </c>
    </row>
    <row r="24" spans="2:8">
      <c r="B24" s="12" t="s">
        <v>1315</v>
      </c>
      <c r="C24" s="200" t="s">
        <v>127</v>
      </c>
      <c r="D24" s="12" t="s">
        <v>148</v>
      </c>
      <c r="E24" s="12" t="s">
        <v>149</v>
      </c>
      <c r="F24" s="16">
        <v>1500000</v>
      </c>
      <c r="G24" s="16">
        <v>11998.5</v>
      </c>
      <c r="H24" s="16">
        <v>3.72</v>
      </c>
    </row>
    <row r="25" spans="2:8">
      <c r="B25" s="12" t="s">
        <v>1172</v>
      </c>
      <c r="C25" s="200" t="s">
        <v>127</v>
      </c>
      <c r="D25" s="12" t="s">
        <v>136</v>
      </c>
      <c r="E25" s="12" t="s">
        <v>137</v>
      </c>
      <c r="F25" s="16">
        <v>3200000</v>
      </c>
      <c r="G25" s="16">
        <v>10630.4</v>
      </c>
      <c r="H25" s="16">
        <v>3.3</v>
      </c>
    </row>
    <row r="26" spans="2:8">
      <c r="B26" s="12" t="s">
        <v>1067</v>
      </c>
      <c r="C26" s="200" t="s">
        <v>127</v>
      </c>
      <c r="D26" s="12" t="s">
        <v>141</v>
      </c>
      <c r="E26" s="12" t="s">
        <v>142</v>
      </c>
      <c r="F26" s="16">
        <v>410000</v>
      </c>
      <c r="G26" s="16">
        <v>9379.7800000000007</v>
      </c>
      <c r="H26" s="16">
        <v>2.91</v>
      </c>
    </row>
    <row r="27" spans="2:8">
      <c r="B27" s="12" t="s">
        <v>1154</v>
      </c>
      <c r="C27" s="200" t="s">
        <v>127</v>
      </c>
      <c r="D27" s="12" t="s">
        <v>152</v>
      </c>
      <c r="E27" s="12" t="s">
        <v>153</v>
      </c>
      <c r="F27" s="16">
        <v>445000</v>
      </c>
      <c r="G27" s="16">
        <v>8222.27</v>
      </c>
      <c r="H27" s="16">
        <v>2.5499999999999998</v>
      </c>
    </row>
    <row r="28" spans="2:8">
      <c r="B28" s="12" t="s">
        <v>1141</v>
      </c>
      <c r="C28" s="200" t="s">
        <v>127</v>
      </c>
      <c r="D28" s="12" t="s">
        <v>136</v>
      </c>
      <c r="E28" s="12" t="s">
        <v>144</v>
      </c>
      <c r="F28" s="16">
        <v>300000</v>
      </c>
      <c r="G28" s="16">
        <v>8089.35</v>
      </c>
      <c r="H28" s="16">
        <v>2.5099999999999998</v>
      </c>
    </row>
    <row r="29" spans="2:8">
      <c r="B29" s="12" t="s">
        <v>1332</v>
      </c>
      <c r="C29" s="200" t="s">
        <v>127</v>
      </c>
      <c r="D29" s="12" t="s">
        <v>158</v>
      </c>
      <c r="E29" s="12" t="s">
        <v>572</v>
      </c>
      <c r="F29" s="16">
        <v>600000</v>
      </c>
      <c r="G29" s="16">
        <v>6265.2</v>
      </c>
      <c r="H29" s="16">
        <v>1.94</v>
      </c>
    </row>
    <row r="30" spans="2:8">
      <c r="B30" s="12" t="s">
        <v>1380</v>
      </c>
      <c r="C30" s="200" t="s">
        <v>127</v>
      </c>
      <c r="D30" s="12" t="s">
        <v>219</v>
      </c>
      <c r="E30" s="12" t="s">
        <v>220</v>
      </c>
      <c r="F30" s="16">
        <v>4000000</v>
      </c>
      <c r="G30" s="16">
        <v>5568</v>
      </c>
      <c r="H30" s="16">
        <v>1.73</v>
      </c>
    </row>
    <row r="31" spans="2:8">
      <c r="B31" s="12" t="s">
        <v>1050</v>
      </c>
      <c r="C31" s="200" t="s">
        <v>127</v>
      </c>
      <c r="D31" s="12" t="s">
        <v>128</v>
      </c>
      <c r="E31" s="12" t="s">
        <v>138</v>
      </c>
      <c r="F31" s="16">
        <v>280000</v>
      </c>
      <c r="G31" s="16">
        <v>5093.76</v>
      </c>
      <c r="H31" s="16">
        <v>1.58</v>
      </c>
    </row>
    <row r="32" spans="2:8">
      <c r="B32" s="12" t="s">
        <v>1168</v>
      </c>
      <c r="C32" s="200" t="s">
        <v>127</v>
      </c>
      <c r="D32" s="12" t="s">
        <v>160</v>
      </c>
      <c r="E32" s="12" t="s">
        <v>573</v>
      </c>
      <c r="F32" s="16">
        <v>1450000</v>
      </c>
      <c r="G32" s="16">
        <v>5061.95</v>
      </c>
      <c r="H32" s="16">
        <v>1.57</v>
      </c>
    </row>
    <row r="33" spans="2:8">
      <c r="B33" s="12" t="s">
        <v>1171</v>
      </c>
      <c r="C33" s="200" t="s">
        <v>127</v>
      </c>
      <c r="D33" s="12" t="s">
        <v>193</v>
      </c>
      <c r="E33" s="12" t="s">
        <v>282</v>
      </c>
      <c r="F33" s="16">
        <v>395000</v>
      </c>
      <c r="G33" s="16">
        <v>5009.3900000000003</v>
      </c>
      <c r="H33" s="16">
        <v>1.55</v>
      </c>
    </row>
    <row r="34" spans="2:8">
      <c r="B34" s="12" t="s">
        <v>1100</v>
      </c>
      <c r="C34" s="200" t="s">
        <v>127</v>
      </c>
      <c r="D34" s="12" t="s">
        <v>164</v>
      </c>
      <c r="E34" s="12" t="s">
        <v>179</v>
      </c>
      <c r="F34" s="16">
        <v>80000</v>
      </c>
      <c r="G34" s="16">
        <v>5004.08</v>
      </c>
      <c r="H34" s="16">
        <v>1.55</v>
      </c>
    </row>
    <row r="35" spans="2:8">
      <c r="B35" s="12" t="s">
        <v>1381</v>
      </c>
      <c r="C35" s="200" t="s">
        <v>127</v>
      </c>
      <c r="D35" s="12" t="s">
        <v>146</v>
      </c>
      <c r="E35" s="12" t="s">
        <v>221</v>
      </c>
      <c r="F35" s="16">
        <v>146509</v>
      </c>
      <c r="G35" s="16">
        <v>4020.72</v>
      </c>
      <c r="H35" s="16">
        <v>1.25</v>
      </c>
    </row>
    <row r="36" spans="2:8">
      <c r="B36" s="12" t="s">
        <v>1382</v>
      </c>
      <c r="C36" s="200" t="s">
        <v>127</v>
      </c>
      <c r="D36" s="12" t="s">
        <v>219</v>
      </c>
      <c r="E36" s="12" t="s">
        <v>227</v>
      </c>
      <c r="F36" s="16">
        <v>521806</v>
      </c>
      <c r="G36" s="16">
        <v>3366.95</v>
      </c>
      <c r="H36" s="16">
        <v>1.05</v>
      </c>
    </row>
    <row r="37" spans="2:8">
      <c r="B37" s="12" t="s">
        <v>1049</v>
      </c>
      <c r="C37" s="200" t="s">
        <v>127</v>
      </c>
      <c r="D37" s="12" t="s">
        <v>193</v>
      </c>
      <c r="E37" s="12" t="s">
        <v>283</v>
      </c>
      <c r="F37" s="16">
        <v>35000</v>
      </c>
      <c r="G37" s="16">
        <v>3089.85</v>
      </c>
      <c r="H37" s="16">
        <v>0.96</v>
      </c>
    </row>
    <row r="38" spans="2:8">
      <c r="B38" s="12" t="s">
        <v>1111</v>
      </c>
      <c r="C38" s="200" t="s">
        <v>127</v>
      </c>
      <c r="D38" s="12" t="s">
        <v>133</v>
      </c>
      <c r="E38" s="12" t="s">
        <v>451</v>
      </c>
      <c r="F38" s="16">
        <v>100000</v>
      </c>
      <c r="G38" s="16">
        <v>2982.5</v>
      </c>
      <c r="H38" s="16">
        <v>0.93</v>
      </c>
    </row>
    <row r="39" spans="2:8">
      <c r="B39" s="12" t="s">
        <v>1163</v>
      </c>
      <c r="C39" s="200" t="s">
        <v>127</v>
      </c>
      <c r="D39" s="12" t="s">
        <v>248</v>
      </c>
      <c r="E39" s="12" t="s">
        <v>249</v>
      </c>
      <c r="F39" s="16">
        <v>1227252</v>
      </c>
      <c r="G39" s="16">
        <v>2834.34</v>
      </c>
      <c r="H39" s="16">
        <v>0.88</v>
      </c>
    </row>
    <row r="40" spans="2:8">
      <c r="B40" s="12" t="s">
        <v>1070</v>
      </c>
      <c r="C40" s="200" t="s">
        <v>127</v>
      </c>
      <c r="D40" s="12" t="s">
        <v>141</v>
      </c>
      <c r="E40" s="12" t="s">
        <v>222</v>
      </c>
      <c r="F40" s="16">
        <v>4000000</v>
      </c>
      <c r="G40" s="16">
        <v>2654</v>
      </c>
      <c r="H40" s="16">
        <v>0.82</v>
      </c>
    </row>
    <row r="41" spans="2:8">
      <c r="B41" s="12" t="s">
        <v>1383</v>
      </c>
      <c r="C41" s="200" t="s">
        <v>127</v>
      </c>
      <c r="D41" s="12" t="s">
        <v>146</v>
      </c>
      <c r="E41" s="12" t="s">
        <v>574</v>
      </c>
      <c r="F41" s="16">
        <v>280000</v>
      </c>
      <c r="G41" s="16">
        <v>2545.1999999999998</v>
      </c>
      <c r="H41" s="16">
        <v>0.79</v>
      </c>
    </row>
    <row r="42" spans="2:8">
      <c r="B42" s="12" t="s">
        <v>1148</v>
      </c>
      <c r="C42" s="200" t="s">
        <v>127</v>
      </c>
      <c r="D42" s="12" t="s">
        <v>128</v>
      </c>
      <c r="E42" s="12" t="s">
        <v>427</v>
      </c>
      <c r="F42" s="16">
        <v>3500000</v>
      </c>
      <c r="G42" s="16">
        <v>1744.75</v>
      </c>
      <c r="H42" s="16">
        <v>0.54</v>
      </c>
    </row>
    <row r="43" spans="2:8">
      <c r="B43" s="12" t="s">
        <v>1117</v>
      </c>
      <c r="C43" s="200" t="s">
        <v>127</v>
      </c>
      <c r="D43" s="12" t="s">
        <v>162</v>
      </c>
      <c r="E43" s="12" t="s">
        <v>577</v>
      </c>
      <c r="F43" s="16">
        <v>250000</v>
      </c>
      <c r="G43" s="16">
        <v>1699.63</v>
      </c>
      <c r="H43" s="16">
        <v>0.53</v>
      </c>
    </row>
    <row r="44" spans="2:8">
      <c r="B44" s="12" t="s">
        <v>1055</v>
      </c>
      <c r="C44" s="200" t="s">
        <v>127</v>
      </c>
      <c r="D44" s="12" t="s">
        <v>164</v>
      </c>
      <c r="E44" s="12" t="s">
        <v>165</v>
      </c>
      <c r="F44" s="16">
        <v>70000</v>
      </c>
      <c r="G44" s="16">
        <v>1690.96</v>
      </c>
      <c r="H44" s="16">
        <v>0.52</v>
      </c>
    </row>
    <row r="45" spans="2:8">
      <c r="B45" s="12" t="s">
        <v>1072</v>
      </c>
      <c r="C45" s="200" t="s">
        <v>127</v>
      </c>
      <c r="D45" s="12" t="s">
        <v>162</v>
      </c>
      <c r="E45" s="12" t="s">
        <v>622</v>
      </c>
      <c r="F45" s="16">
        <v>330000</v>
      </c>
      <c r="G45" s="16">
        <v>1684.98</v>
      </c>
      <c r="H45" s="16">
        <v>0.52</v>
      </c>
    </row>
    <row r="46" spans="2:8">
      <c r="B46" s="12" t="s">
        <v>1384</v>
      </c>
      <c r="C46" s="200" t="s">
        <v>127</v>
      </c>
      <c r="D46" s="12" t="s">
        <v>162</v>
      </c>
      <c r="E46" s="12" t="s">
        <v>561</v>
      </c>
      <c r="F46" s="16">
        <v>127500</v>
      </c>
      <c r="G46" s="16">
        <v>1622.37</v>
      </c>
      <c r="H46" s="16">
        <v>0.5</v>
      </c>
    </row>
    <row r="47" spans="2:8">
      <c r="B47" s="12" t="s">
        <v>1385</v>
      </c>
      <c r="C47" s="200" t="s">
        <v>127</v>
      </c>
      <c r="D47" s="12" t="s">
        <v>189</v>
      </c>
      <c r="E47" s="12" t="s">
        <v>190</v>
      </c>
      <c r="F47" s="16">
        <v>1800000</v>
      </c>
      <c r="G47" s="16">
        <v>1568.7</v>
      </c>
      <c r="H47" s="16">
        <v>0.49</v>
      </c>
    </row>
    <row r="48" spans="2:8">
      <c r="B48" s="12" t="s">
        <v>1386</v>
      </c>
      <c r="C48" s="200" t="s">
        <v>127</v>
      </c>
      <c r="D48" s="12" t="s">
        <v>167</v>
      </c>
      <c r="E48" s="12" t="s">
        <v>226</v>
      </c>
      <c r="F48" s="16">
        <v>200530</v>
      </c>
      <c r="G48" s="16">
        <v>1525.03</v>
      </c>
      <c r="H48" s="16">
        <v>0.47</v>
      </c>
    </row>
    <row r="49" spans="2:8">
      <c r="B49" s="12" t="s">
        <v>1387</v>
      </c>
      <c r="C49" s="200" t="s">
        <v>127</v>
      </c>
      <c r="D49" s="12" t="s">
        <v>162</v>
      </c>
      <c r="E49" s="12" t="s">
        <v>579</v>
      </c>
      <c r="F49" s="16">
        <v>220000</v>
      </c>
      <c r="G49" s="16">
        <v>1332.76</v>
      </c>
      <c r="H49" s="16">
        <v>0.41</v>
      </c>
    </row>
    <row r="50" spans="2:8">
      <c r="B50" s="12" t="s">
        <v>1048</v>
      </c>
      <c r="C50" s="200" t="s">
        <v>127</v>
      </c>
      <c r="D50" s="12" t="s">
        <v>262</v>
      </c>
      <c r="E50" s="12" t="s">
        <v>413</v>
      </c>
      <c r="F50" s="16">
        <v>500000</v>
      </c>
      <c r="G50" s="16">
        <v>1290.75</v>
      </c>
      <c r="H50" s="16">
        <v>0.4</v>
      </c>
    </row>
    <row r="51" spans="2:8">
      <c r="B51" s="12" t="s">
        <v>1084</v>
      </c>
      <c r="C51" s="200" t="s">
        <v>127</v>
      </c>
      <c r="D51" s="12" t="s">
        <v>150</v>
      </c>
      <c r="E51" s="12" t="s">
        <v>496</v>
      </c>
      <c r="F51" s="16">
        <v>100000</v>
      </c>
      <c r="G51" s="16">
        <v>1195.8499999999999</v>
      </c>
      <c r="H51" s="16">
        <v>0.37</v>
      </c>
    </row>
    <row r="52" spans="2:8">
      <c r="B52" s="12" t="s">
        <v>1388</v>
      </c>
      <c r="C52" s="200" t="s">
        <v>127</v>
      </c>
      <c r="D52" s="12" t="s">
        <v>139</v>
      </c>
      <c r="E52" s="12" t="s">
        <v>229</v>
      </c>
      <c r="F52" s="16">
        <v>44500</v>
      </c>
      <c r="G52" s="16">
        <v>981.51</v>
      </c>
      <c r="H52" s="16">
        <v>0.3</v>
      </c>
    </row>
    <row r="53" spans="2:8">
      <c r="B53" s="12" t="s">
        <v>1333</v>
      </c>
      <c r="C53" s="200" t="s">
        <v>127</v>
      </c>
      <c r="D53" s="12" t="s">
        <v>148</v>
      </c>
      <c r="E53" s="12" t="s">
        <v>503</v>
      </c>
      <c r="F53" s="16">
        <v>107142</v>
      </c>
      <c r="G53" s="16">
        <v>430.76</v>
      </c>
      <c r="H53" s="16">
        <v>0.13</v>
      </c>
    </row>
    <row r="54" spans="2:8">
      <c r="B54" s="132" t="s">
        <v>208</v>
      </c>
      <c r="C54" s="257"/>
      <c r="D54" s="132"/>
      <c r="E54" s="132"/>
      <c r="F54" s="205"/>
      <c r="G54" s="205">
        <f>SUM(G14:G53)</f>
        <v>240894.59000000008</v>
      </c>
      <c r="H54" s="205">
        <f>SUM(H14:H53)</f>
        <v>74.749999999999972</v>
      </c>
    </row>
    <row r="55" spans="2:8">
      <c r="B55" s="254" t="s">
        <v>99</v>
      </c>
      <c r="C55" s="255" t="s">
        <v>122</v>
      </c>
      <c r="D55" s="254" t="s">
        <v>100</v>
      </c>
      <c r="E55" s="254" t="s">
        <v>101</v>
      </c>
      <c r="F55" s="256" t="s">
        <v>102</v>
      </c>
      <c r="G55" s="256" t="s">
        <v>103</v>
      </c>
      <c r="H55" s="256" t="s">
        <v>104</v>
      </c>
    </row>
    <row r="56" spans="2:8">
      <c r="B56" s="132" t="s">
        <v>105</v>
      </c>
      <c r="C56" s="200"/>
    </row>
    <row r="57" spans="2:8">
      <c r="B57" s="132" t="s">
        <v>126</v>
      </c>
      <c r="C57" s="200"/>
    </row>
    <row r="58" spans="2:8">
      <c r="B58" s="132" t="s">
        <v>330</v>
      </c>
      <c r="C58" s="200"/>
    </row>
    <row r="59" spans="2:8">
      <c r="B59" s="12" t="s">
        <v>331</v>
      </c>
      <c r="C59" s="200">
        <v>7.31</v>
      </c>
      <c r="D59" s="12" t="s">
        <v>332</v>
      </c>
      <c r="E59" s="12" t="s">
        <v>333</v>
      </c>
      <c r="F59" s="16">
        <v>10000000</v>
      </c>
      <c r="G59" s="16">
        <v>10024.59</v>
      </c>
      <c r="H59" s="16">
        <v>3.11</v>
      </c>
    </row>
    <row r="60" spans="2:8">
      <c r="B60" s="12" t="s">
        <v>3930</v>
      </c>
      <c r="C60" s="200">
        <v>7.23</v>
      </c>
      <c r="D60" s="12" t="s">
        <v>332</v>
      </c>
      <c r="E60" s="12" t="s">
        <v>508</v>
      </c>
      <c r="F60" s="16">
        <v>5500000</v>
      </c>
      <c r="G60" s="16">
        <v>5229.6099999999997</v>
      </c>
      <c r="H60" s="16">
        <v>1.62</v>
      </c>
    </row>
    <row r="61" spans="2:8">
      <c r="B61" s="12" t="s">
        <v>3934</v>
      </c>
      <c r="C61" s="200">
        <v>6.67</v>
      </c>
      <c r="D61" s="12" t="s">
        <v>332</v>
      </c>
      <c r="E61" s="12" t="s">
        <v>653</v>
      </c>
      <c r="F61" s="16">
        <v>1500000</v>
      </c>
      <c r="G61" s="16">
        <v>1505.45</v>
      </c>
      <c r="H61" s="16">
        <v>0.47</v>
      </c>
    </row>
    <row r="62" spans="2:8">
      <c r="B62" s="12" t="s">
        <v>654</v>
      </c>
      <c r="C62" s="200">
        <v>7.51</v>
      </c>
      <c r="D62" s="12" t="s">
        <v>332</v>
      </c>
      <c r="E62" s="12" t="s">
        <v>655</v>
      </c>
      <c r="F62" s="16">
        <v>1000000</v>
      </c>
      <c r="G62" s="16">
        <v>1011.99</v>
      </c>
      <c r="H62" s="16">
        <v>0.31</v>
      </c>
    </row>
    <row r="63" spans="2:8">
      <c r="B63" s="12" t="s">
        <v>509</v>
      </c>
      <c r="C63" s="200">
        <v>7.09</v>
      </c>
      <c r="D63" s="12" t="s">
        <v>332</v>
      </c>
      <c r="E63" s="12" t="s">
        <v>510</v>
      </c>
      <c r="F63" s="16">
        <v>500000</v>
      </c>
      <c r="G63" s="16">
        <v>501.34</v>
      </c>
      <c r="H63" s="16">
        <v>0.16</v>
      </c>
    </row>
    <row r="64" spans="2:8">
      <c r="B64" s="12" t="s">
        <v>334</v>
      </c>
      <c r="C64" s="200">
        <v>7.22</v>
      </c>
      <c r="D64" s="12" t="s">
        <v>332</v>
      </c>
      <c r="E64" s="12" t="s">
        <v>335</v>
      </c>
      <c r="F64" s="16">
        <v>444100</v>
      </c>
      <c r="G64" s="16">
        <v>444.77</v>
      </c>
      <c r="H64" s="16">
        <v>0.14000000000000001</v>
      </c>
    </row>
    <row r="65" spans="2:9">
      <c r="B65" s="12" t="s">
        <v>656</v>
      </c>
      <c r="C65" s="200">
        <v>7.49</v>
      </c>
      <c r="D65" s="12" t="s">
        <v>332</v>
      </c>
      <c r="E65" s="12" t="s">
        <v>657</v>
      </c>
      <c r="F65" s="16">
        <v>266700</v>
      </c>
      <c r="G65" s="16">
        <v>267.81</v>
      </c>
      <c r="H65" s="16">
        <v>0.08</v>
      </c>
    </row>
    <row r="66" spans="2:9">
      <c r="B66" s="12" t="s">
        <v>658</v>
      </c>
      <c r="C66" s="200">
        <v>7.56</v>
      </c>
      <c r="D66" s="12" t="s">
        <v>332</v>
      </c>
      <c r="E66" s="12" t="s">
        <v>659</v>
      </c>
      <c r="F66" s="16">
        <v>200000</v>
      </c>
      <c r="G66" s="16">
        <v>202.43</v>
      </c>
      <c r="H66" s="16">
        <v>0.06</v>
      </c>
    </row>
    <row r="67" spans="2:9">
      <c r="B67" s="12" t="s">
        <v>660</v>
      </c>
      <c r="C67" s="200">
        <v>7.49</v>
      </c>
      <c r="D67" s="12" t="s">
        <v>332</v>
      </c>
      <c r="E67" s="12" t="s">
        <v>661</v>
      </c>
      <c r="F67" s="16">
        <v>89600</v>
      </c>
      <c r="G67" s="16">
        <v>95.82</v>
      </c>
      <c r="H67" s="16">
        <v>0.03</v>
      </c>
    </row>
    <row r="68" spans="2:9">
      <c r="B68" s="12" t="s">
        <v>662</v>
      </c>
      <c r="C68" s="200">
        <v>7.48</v>
      </c>
      <c r="D68" s="12" t="s">
        <v>332</v>
      </c>
      <c r="E68" s="12" t="s">
        <v>663</v>
      </c>
      <c r="F68" s="16">
        <v>73000</v>
      </c>
      <c r="G68" s="16">
        <v>78.849999999999994</v>
      </c>
      <c r="H68" s="16">
        <v>0.02</v>
      </c>
    </row>
    <row r="69" spans="2:9">
      <c r="B69" s="12" t="s">
        <v>664</v>
      </c>
      <c r="C69" s="200">
        <v>6.89</v>
      </c>
      <c r="D69" s="12" t="s">
        <v>332</v>
      </c>
      <c r="E69" s="12" t="s">
        <v>665</v>
      </c>
      <c r="F69" s="16">
        <v>75500</v>
      </c>
      <c r="G69" s="16">
        <v>76.17</v>
      </c>
      <c r="H69" s="16">
        <v>0.02</v>
      </c>
    </row>
    <row r="70" spans="2:9">
      <c r="B70" s="12" t="s">
        <v>666</v>
      </c>
      <c r="C70" s="200">
        <v>7.4</v>
      </c>
      <c r="D70" s="12" t="s">
        <v>332</v>
      </c>
      <c r="E70" s="12" t="s">
        <v>667</v>
      </c>
      <c r="F70" s="16">
        <v>48500</v>
      </c>
      <c r="G70" s="16">
        <v>49.35</v>
      </c>
      <c r="H70" s="16">
        <v>0.02</v>
      </c>
    </row>
    <row r="71" spans="2:9">
      <c r="B71" s="12" t="s">
        <v>340</v>
      </c>
      <c r="C71" s="200">
        <v>7.28</v>
      </c>
      <c r="D71" s="12" t="s">
        <v>332</v>
      </c>
      <c r="E71" s="12" t="s">
        <v>341</v>
      </c>
      <c r="F71" s="16">
        <v>29200</v>
      </c>
      <c r="G71" s="16">
        <v>29.17</v>
      </c>
      <c r="H71" s="16">
        <v>0.01</v>
      </c>
    </row>
    <row r="72" spans="2:9">
      <c r="B72" s="12" t="s">
        <v>668</v>
      </c>
      <c r="C72" s="200">
        <v>7.44</v>
      </c>
      <c r="D72" s="12" t="s">
        <v>332</v>
      </c>
      <c r="E72" s="12" t="s">
        <v>669</v>
      </c>
      <c r="F72" s="16">
        <v>31600</v>
      </c>
      <c r="G72" s="16">
        <v>28.51</v>
      </c>
      <c r="H72" s="16">
        <v>0.01</v>
      </c>
    </row>
    <row r="73" spans="2:9">
      <c r="B73" s="12" t="s">
        <v>670</v>
      </c>
      <c r="C73" s="200">
        <v>7.5</v>
      </c>
      <c r="D73" s="12" t="s">
        <v>332</v>
      </c>
      <c r="E73" s="12" t="s">
        <v>671</v>
      </c>
      <c r="F73" s="16">
        <v>13000</v>
      </c>
      <c r="G73" s="16">
        <v>12.91</v>
      </c>
      <c r="H73" s="16">
        <v>0</v>
      </c>
      <c r="I73" s="12" t="s">
        <v>431</v>
      </c>
    </row>
    <row r="74" spans="2:9">
      <c r="B74" s="12" t="s">
        <v>672</v>
      </c>
      <c r="C74" s="200">
        <v>7.44</v>
      </c>
      <c r="D74" s="12" t="s">
        <v>332</v>
      </c>
      <c r="E74" s="12" t="s">
        <v>673</v>
      </c>
      <c r="F74" s="16">
        <v>2000</v>
      </c>
      <c r="G74" s="16">
        <v>1.87</v>
      </c>
      <c r="H74" s="16">
        <v>0</v>
      </c>
      <c r="I74" s="12" t="s">
        <v>431</v>
      </c>
    </row>
    <row r="75" spans="2:9">
      <c r="B75" s="132" t="s">
        <v>342</v>
      </c>
      <c r="C75" s="257"/>
      <c r="D75" s="132"/>
      <c r="E75" s="132"/>
      <c r="F75" s="205"/>
      <c r="G75" s="205">
        <f>SUM(G55:G74)</f>
        <v>19560.639999999996</v>
      </c>
      <c r="H75" s="205">
        <f>SUM(H55:H74)</f>
        <v>6.0599999999999978</v>
      </c>
    </row>
    <row r="76" spans="2:9">
      <c r="B76" s="132" t="s">
        <v>343</v>
      </c>
      <c r="C76" s="200"/>
    </row>
    <row r="77" spans="2:9">
      <c r="B77" s="12" t="s">
        <v>1389</v>
      </c>
      <c r="C77" s="200">
        <v>10.45</v>
      </c>
      <c r="D77" s="12" t="s">
        <v>674</v>
      </c>
      <c r="E77" s="12" t="s">
        <v>675</v>
      </c>
      <c r="F77" s="16">
        <v>700</v>
      </c>
      <c r="G77" s="16">
        <v>6120.75</v>
      </c>
      <c r="H77" s="16">
        <v>1.9</v>
      </c>
    </row>
    <row r="78" spans="2:9">
      <c r="B78" s="12" t="s">
        <v>1369</v>
      </c>
      <c r="C78" s="200">
        <v>7.64</v>
      </c>
      <c r="D78" s="12" t="s">
        <v>345</v>
      </c>
      <c r="E78" s="12" t="s">
        <v>676</v>
      </c>
      <c r="F78" s="16">
        <v>250</v>
      </c>
      <c r="G78" s="16">
        <v>2586.35</v>
      </c>
      <c r="H78" s="16">
        <v>0.8</v>
      </c>
    </row>
    <row r="79" spans="2:9">
      <c r="B79" s="12" t="s">
        <v>1390</v>
      </c>
      <c r="C79" s="200">
        <v>7.36</v>
      </c>
      <c r="D79" s="12" t="s">
        <v>345</v>
      </c>
      <c r="E79" s="12" t="s">
        <v>677</v>
      </c>
      <c r="F79" s="16">
        <v>250</v>
      </c>
      <c r="G79" s="16">
        <v>2511.23</v>
      </c>
      <c r="H79" s="16">
        <v>0.78</v>
      </c>
    </row>
    <row r="80" spans="2:9">
      <c r="B80" s="12" t="s">
        <v>678</v>
      </c>
      <c r="C80" s="200">
        <v>8.9499999999999993</v>
      </c>
      <c r="D80" s="12" t="s">
        <v>679</v>
      </c>
      <c r="E80" s="12" t="s">
        <v>680</v>
      </c>
      <c r="F80" s="16">
        <v>250</v>
      </c>
      <c r="G80" s="16">
        <v>2508.5500000000002</v>
      </c>
      <c r="H80" s="16">
        <v>0.78</v>
      </c>
    </row>
    <row r="81" spans="2:8">
      <c r="B81" s="12" t="s">
        <v>1391</v>
      </c>
      <c r="C81" s="200">
        <v>7.95</v>
      </c>
      <c r="D81" s="12" t="s">
        <v>345</v>
      </c>
      <c r="E81" s="12" t="s">
        <v>681</v>
      </c>
      <c r="F81" s="16">
        <v>250</v>
      </c>
      <c r="G81" s="16">
        <v>2475.0300000000002</v>
      </c>
      <c r="H81" s="16">
        <v>0.77</v>
      </c>
    </row>
    <row r="82" spans="2:8">
      <c r="B82" s="12" t="s">
        <v>1346</v>
      </c>
      <c r="C82" s="200">
        <v>7.18</v>
      </c>
      <c r="D82" s="12" t="s">
        <v>345</v>
      </c>
      <c r="E82" s="12" t="s">
        <v>682</v>
      </c>
      <c r="F82" s="16">
        <v>250</v>
      </c>
      <c r="G82" s="16">
        <v>2465.4299999999998</v>
      </c>
      <c r="H82" s="16">
        <v>0.77</v>
      </c>
    </row>
    <row r="83" spans="2:8">
      <c r="B83" s="12" t="s">
        <v>1340</v>
      </c>
      <c r="C83" s="200">
        <v>7.64</v>
      </c>
      <c r="D83" s="12" t="s">
        <v>345</v>
      </c>
      <c r="E83" s="12" t="s">
        <v>683</v>
      </c>
      <c r="F83" s="16">
        <v>250</v>
      </c>
      <c r="G83" s="16">
        <v>2439.11</v>
      </c>
      <c r="H83" s="16">
        <v>0.76</v>
      </c>
    </row>
    <row r="84" spans="2:8">
      <c r="B84" s="12" t="s">
        <v>1392</v>
      </c>
      <c r="C84" s="200">
        <v>7.68</v>
      </c>
      <c r="D84" s="12" t="s">
        <v>345</v>
      </c>
      <c r="E84" s="12" t="s">
        <v>347</v>
      </c>
      <c r="F84" s="16">
        <v>250</v>
      </c>
      <c r="G84" s="16">
        <v>2423.1</v>
      </c>
      <c r="H84" s="16">
        <v>0.75</v>
      </c>
    </row>
    <row r="85" spans="2:8">
      <c r="B85" s="12" t="s">
        <v>1342</v>
      </c>
      <c r="C85" s="200">
        <v>7.93</v>
      </c>
      <c r="D85" s="12" t="s">
        <v>345</v>
      </c>
      <c r="E85" s="12" t="s">
        <v>349</v>
      </c>
      <c r="F85" s="16">
        <v>250</v>
      </c>
      <c r="G85" s="16">
        <v>2373.23</v>
      </c>
      <c r="H85" s="16">
        <v>0.74</v>
      </c>
    </row>
    <row r="86" spans="2:8">
      <c r="B86" s="12" t="s">
        <v>1393</v>
      </c>
      <c r="C86" s="200">
        <v>7.65</v>
      </c>
      <c r="D86" s="12" t="s">
        <v>684</v>
      </c>
      <c r="E86" s="12" t="s">
        <v>685</v>
      </c>
      <c r="F86" s="16">
        <v>215</v>
      </c>
      <c r="G86" s="16">
        <v>2150.81</v>
      </c>
      <c r="H86" s="16">
        <v>0.67</v>
      </c>
    </row>
    <row r="87" spans="2:8">
      <c r="B87" s="12" t="s">
        <v>1353</v>
      </c>
      <c r="C87" s="200">
        <v>7.94</v>
      </c>
      <c r="D87" s="12" t="s">
        <v>686</v>
      </c>
      <c r="E87" s="12" t="s">
        <v>687</v>
      </c>
      <c r="F87" s="16">
        <v>220</v>
      </c>
      <c r="G87" s="16">
        <v>2108.48</v>
      </c>
      <c r="H87" s="16">
        <v>0.65</v>
      </c>
    </row>
    <row r="88" spans="2:8">
      <c r="B88" s="12" t="s">
        <v>1394</v>
      </c>
      <c r="C88" s="200">
        <v>7.88</v>
      </c>
      <c r="D88" s="12" t="s">
        <v>345</v>
      </c>
      <c r="E88" s="12" t="s">
        <v>688</v>
      </c>
      <c r="F88" s="16">
        <v>150</v>
      </c>
      <c r="G88" s="16">
        <v>1503.48</v>
      </c>
      <c r="H88" s="16">
        <v>0.47</v>
      </c>
    </row>
    <row r="89" spans="2:8">
      <c r="B89" s="12" t="s">
        <v>1395</v>
      </c>
      <c r="C89" s="200">
        <v>7.44</v>
      </c>
      <c r="D89" s="12" t="s">
        <v>345</v>
      </c>
      <c r="E89" s="12" t="s">
        <v>689</v>
      </c>
      <c r="F89" s="16">
        <v>150</v>
      </c>
      <c r="G89" s="16">
        <v>1485.58</v>
      </c>
      <c r="H89" s="16">
        <v>0.46</v>
      </c>
    </row>
    <row r="90" spans="2:8">
      <c r="B90" s="12" t="s">
        <v>1311</v>
      </c>
      <c r="C90" s="200">
        <v>6.93</v>
      </c>
      <c r="D90" s="12" t="s">
        <v>345</v>
      </c>
      <c r="E90" s="12" t="s">
        <v>690</v>
      </c>
      <c r="F90" s="16">
        <v>60</v>
      </c>
      <c r="G90" s="16">
        <v>600.23</v>
      </c>
      <c r="H90" s="16">
        <v>0.19</v>
      </c>
    </row>
    <row r="91" spans="2:8">
      <c r="B91" s="12" t="s">
        <v>1396</v>
      </c>
      <c r="C91" s="200">
        <v>7.54</v>
      </c>
      <c r="D91" s="12" t="s">
        <v>691</v>
      </c>
      <c r="E91" s="12" t="s">
        <v>692</v>
      </c>
      <c r="F91" s="16">
        <v>60</v>
      </c>
      <c r="G91" s="16">
        <v>598.36</v>
      </c>
      <c r="H91" s="16">
        <v>0.19</v>
      </c>
    </row>
    <row r="92" spans="2:8">
      <c r="B92" s="12" t="s">
        <v>1397</v>
      </c>
      <c r="C92" s="200">
        <v>7.32</v>
      </c>
      <c r="D92" s="12" t="s">
        <v>345</v>
      </c>
      <c r="E92" s="12" t="s">
        <v>693</v>
      </c>
      <c r="F92" s="16">
        <v>50</v>
      </c>
      <c r="G92" s="16">
        <v>501.18</v>
      </c>
      <c r="H92" s="16">
        <v>0.16</v>
      </c>
    </row>
    <row r="93" spans="2:8">
      <c r="B93" s="12" t="s">
        <v>1398</v>
      </c>
      <c r="C93" s="200">
        <v>7.64</v>
      </c>
      <c r="D93" s="12" t="s">
        <v>356</v>
      </c>
      <c r="E93" s="12" t="s">
        <v>358</v>
      </c>
      <c r="F93" s="16">
        <v>250</v>
      </c>
      <c r="G93" s="16">
        <v>487.35</v>
      </c>
      <c r="H93" s="16">
        <v>0.15</v>
      </c>
    </row>
    <row r="94" spans="2:8">
      <c r="B94" s="12" t="s">
        <v>694</v>
      </c>
      <c r="C94" s="200">
        <v>7.34</v>
      </c>
      <c r="D94" s="12" t="s">
        <v>345</v>
      </c>
      <c r="E94" s="12" t="s">
        <v>695</v>
      </c>
      <c r="F94" s="16">
        <v>49</v>
      </c>
      <c r="G94" s="16">
        <v>487.09</v>
      </c>
      <c r="H94" s="16">
        <v>0.15</v>
      </c>
    </row>
    <row r="95" spans="2:8">
      <c r="B95" s="12" t="s">
        <v>1399</v>
      </c>
      <c r="C95" s="200">
        <v>7.87</v>
      </c>
      <c r="D95" s="12" t="s">
        <v>345</v>
      </c>
      <c r="E95" s="12" t="s">
        <v>696</v>
      </c>
      <c r="F95" s="16">
        <v>40</v>
      </c>
      <c r="G95" s="16">
        <v>386.3</v>
      </c>
      <c r="H95" s="16">
        <v>0.12</v>
      </c>
    </row>
    <row r="96" spans="2:8">
      <c r="B96" s="12" t="s">
        <v>1400</v>
      </c>
      <c r="C96" s="200">
        <v>7.66</v>
      </c>
      <c r="D96" s="12" t="s">
        <v>345</v>
      </c>
      <c r="E96" s="12" t="s">
        <v>697</v>
      </c>
      <c r="F96" s="16">
        <v>40</v>
      </c>
      <c r="G96" s="16">
        <v>381.25</v>
      </c>
      <c r="H96" s="16">
        <v>0.12</v>
      </c>
    </row>
    <row r="97" spans="2:8">
      <c r="B97" s="132" t="s">
        <v>360</v>
      </c>
      <c r="C97" s="257"/>
      <c r="D97" s="132"/>
      <c r="E97" s="132"/>
      <c r="F97" s="205"/>
      <c r="G97" s="205">
        <f>SUM(G76:G96)</f>
        <v>36592.89</v>
      </c>
      <c r="H97" s="205">
        <f>SUM(H76:H96)</f>
        <v>11.38</v>
      </c>
    </row>
    <row r="98" spans="2:8">
      <c r="B98" s="132" t="s">
        <v>518</v>
      </c>
      <c r="C98" s="200"/>
    </row>
    <row r="99" spans="2:8">
      <c r="B99" s="12" t="s">
        <v>698</v>
      </c>
      <c r="C99" s="200">
        <v>6.75</v>
      </c>
      <c r="D99" s="12" t="s">
        <v>106</v>
      </c>
      <c r="E99" s="12" t="s">
        <v>699</v>
      </c>
      <c r="F99" s="16">
        <v>1000</v>
      </c>
      <c r="G99" s="16">
        <v>4845.1099999999997</v>
      </c>
      <c r="H99" s="16">
        <v>1.5</v>
      </c>
    </row>
    <row r="100" spans="2:8">
      <c r="B100" s="12" t="s">
        <v>1401</v>
      </c>
      <c r="C100" s="200">
        <v>7.18</v>
      </c>
      <c r="D100" s="12" t="s">
        <v>106</v>
      </c>
      <c r="E100" s="12" t="s">
        <v>700</v>
      </c>
      <c r="F100" s="16">
        <v>500</v>
      </c>
      <c r="G100" s="16">
        <v>2342.9499999999998</v>
      </c>
      <c r="H100" s="16">
        <v>0.73</v>
      </c>
    </row>
    <row r="101" spans="2:8">
      <c r="B101" s="132" t="s">
        <v>108</v>
      </c>
      <c r="C101" s="257"/>
      <c r="D101" s="132"/>
      <c r="E101" s="132"/>
      <c r="F101" s="205"/>
      <c r="G101" s="205">
        <f>SUM(G98:G100)</f>
        <v>7188.0599999999995</v>
      </c>
      <c r="H101" s="205">
        <f>SUM(H98:H100)</f>
        <v>2.23</v>
      </c>
    </row>
    <row r="102" spans="2:8" s="270" customFormat="1">
      <c r="B102" s="287" t="s">
        <v>1030</v>
      </c>
      <c r="C102" s="306"/>
      <c r="D102" s="287"/>
      <c r="E102" s="287"/>
      <c r="F102" s="307"/>
      <c r="G102" s="307"/>
      <c r="H102" s="307"/>
    </row>
    <row r="103" spans="2:8">
      <c r="B103" s="12" t="s">
        <v>10</v>
      </c>
      <c r="C103" s="200" t="s">
        <v>127</v>
      </c>
      <c r="D103" s="12" t="s">
        <v>459</v>
      </c>
      <c r="E103" s="12" t="s">
        <v>651</v>
      </c>
      <c r="F103" s="16">
        <v>74996250.187000006</v>
      </c>
      <c r="G103" s="16">
        <v>7502.85</v>
      </c>
      <c r="H103" s="16">
        <v>2.33</v>
      </c>
    </row>
    <row r="104" spans="2:8" s="270" customFormat="1">
      <c r="B104" s="287" t="s">
        <v>1031</v>
      </c>
      <c r="C104" s="306"/>
      <c r="D104" s="287"/>
      <c r="E104" s="287"/>
      <c r="F104" s="307"/>
      <c r="G104" s="307">
        <f>SUM(G103)</f>
        <v>7502.85</v>
      </c>
      <c r="H104" s="307">
        <f>SUM(H103)</f>
        <v>2.33</v>
      </c>
    </row>
    <row r="105" spans="2:8">
      <c r="B105" s="132" t="s">
        <v>990</v>
      </c>
      <c r="C105" s="204"/>
      <c r="D105" s="132"/>
      <c r="E105" s="132"/>
      <c r="F105" s="205"/>
      <c r="G105" s="205">
        <v>9800.85</v>
      </c>
      <c r="H105" s="205">
        <v>3.04</v>
      </c>
    </row>
    <row r="106" spans="2:8">
      <c r="B106" s="132" t="s">
        <v>110</v>
      </c>
      <c r="C106" s="204"/>
      <c r="D106" s="132"/>
      <c r="E106" s="132"/>
      <c r="F106" s="205"/>
      <c r="G106" s="205">
        <v>321539.88</v>
      </c>
      <c r="H106" s="205">
        <v>99.81</v>
      </c>
    </row>
    <row r="107" spans="2:8">
      <c r="B107" s="132" t="s">
        <v>324</v>
      </c>
      <c r="C107" s="204"/>
      <c r="D107" s="132"/>
      <c r="E107" s="132"/>
      <c r="F107" s="205"/>
      <c r="G107" s="205">
        <v>614.48143224997875</v>
      </c>
      <c r="H107" s="205">
        <v>0.18999999999999773</v>
      </c>
    </row>
    <row r="108" spans="2:8">
      <c r="B108" s="132" t="s">
        <v>112</v>
      </c>
      <c r="C108" s="204"/>
      <c r="D108" s="132"/>
      <c r="E108" s="132"/>
      <c r="F108" s="205"/>
      <c r="G108" s="205">
        <v>322154.36143225001</v>
      </c>
      <c r="H108" s="205">
        <v>100</v>
      </c>
    </row>
    <row r="109" spans="2:8">
      <c r="B109" s="12" t="s">
        <v>113</v>
      </c>
    </row>
    <row r="110" spans="2:8">
      <c r="B110" s="12" t="s">
        <v>114</v>
      </c>
    </row>
    <row r="111" spans="2:8">
      <c r="B111" s="132" t="s">
        <v>3918</v>
      </c>
    </row>
    <row r="112" spans="2:8">
      <c r="B112" s="12" t="s">
        <v>115</v>
      </c>
      <c r="C112" s="259">
        <v>44834</v>
      </c>
    </row>
    <row r="113" spans="2:3" ht="25.5">
      <c r="B113" s="260" t="s">
        <v>116</v>
      </c>
      <c r="C113" s="15" t="s">
        <v>117</v>
      </c>
    </row>
    <row r="114" spans="2:3">
      <c r="B114" s="132"/>
    </row>
    <row r="115" spans="2:3">
      <c r="B115" s="132" t="s">
        <v>118</v>
      </c>
    </row>
    <row r="116" spans="2:3">
      <c r="B116" s="132" t="s">
        <v>210</v>
      </c>
    </row>
    <row r="117" spans="2:3">
      <c r="B117" s="132" t="s">
        <v>119</v>
      </c>
    </row>
    <row r="118" spans="2:3">
      <c r="B118" s="132" t="s">
        <v>701</v>
      </c>
      <c r="C118" s="204"/>
    </row>
    <row r="119" spans="2:3">
      <c r="B119" s="132" t="s">
        <v>702</v>
      </c>
      <c r="C119" s="204"/>
    </row>
    <row r="120" spans="2:3">
      <c r="B120" s="132" t="s">
        <v>703</v>
      </c>
      <c r="C120" s="204"/>
    </row>
    <row r="121" spans="2:3">
      <c r="B121" s="132" t="s">
        <v>704</v>
      </c>
      <c r="C121" s="204"/>
    </row>
    <row r="122" spans="2:3">
      <c r="B122" s="132" t="s">
        <v>705</v>
      </c>
      <c r="C122" s="204"/>
    </row>
    <row r="123" spans="2:3">
      <c r="B123" s="132" t="s">
        <v>706</v>
      </c>
      <c r="C123" s="204"/>
    </row>
    <row r="124" spans="2:3">
      <c r="B124" s="132" t="s">
        <v>707</v>
      </c>
      <c r="C124" s="204"/>
    </row>
    <row r="125" spans="2:3">
      <c r="B125" s="132" t="s">
        <v>708</v>
      </c>
      <c r="C125" s="204"/>
    </row>
    <row r="126" spans="2:3">
      <c r="B126" s="132" t="s">
        <v>709</v>
      </c>
      <c r="C126" s="204"/>
    </row>
    <row r="127" spans="2:3">
      <c r="B127" s="132" t="s">
        <v>710</v>
      </c>
      <c r="C127" s="204"/>
    </row>
    <row r="128" spans="2:3">
      <c r="B128" s="132" t="s">
        <v>711</v>
      </c>
      <c r="C128" s="204"/>
    </row>
    <row r="129" spans="2:6">
      <c r="B129" s="132" t="s">
        <v>712</v>
      </c>
      <c r="C129" s="204"/>
    </row>
    <row r="130" spans="2:6">
      <c r="B130" s="132" t="s">
        <v>2481</v>
      </c>
      <c r="C130" s="204"/>
    </row>
    <row r="131" spans="2:6">
      <c r="B131" s="132" t="s">
        <v>2499</v>
      </c>
    </row>
    <row r="132" spans="2:6">
      <c r="B132" s="132" t="s">
        <v>1723</v>
      </c>
    </row>
    <row r="133" spans="2:6">
      <c r="B133" s="132" t="s">
        <v>121</v>
      </c>
    </row>
    <row r="136" spans="2:6" ht="63" customHeight="1">
      <c r="B136" s="427" t="s">
        <v>1573</v>
      </c>
      <c r="C136" s="427"/>
      <c r="D136" s="427"/>
      <c r="E136" s="427"/>
      <c r="F136" s="427"/>
    </row>
    <row r="139" spans="2:6" ht="14.25">
      <c r="B139" s="261" t="s">
        <v>2446</v>
      </c>
      <c r="C139" s="262"/>
    </row>
    <row r="140" spans="2:6" ht="25.5">
      <c r="B140" s="263" t="s">
        <v>2437</v>
      </c>
      <c r="C140" s="263" t="s">
        <v>2438</v>
      </c>
    </row>
    <row r="141" spans="2:6">
      <c r="B141" s="264" t="s">
        <v>2439</v>
      </c>
      <c r="C141" s="265">
        <v>0</v>
      </c>
    </row>
    <row r="142" spans="2:6">
      <c r="B142" s="264" t="s">
        <v>2440</v>
      </c>
      <c r="C142" s="265">
        <v>0</v>
      </c>
    </row>
    <row r="143" spans="2:6">
      <c r="B143" s="264" t="s">
        <v>2441</v>
      </c>
      <c r="C143" s="265">
        <v>4000</v>
      </c>
    </row>
    <row r="144" spans="2:6">
      <c r="B144" s="264" t="s">
        <v>2442</v>
      </c>
      <c r="C144" s="265">
        <v>0</v>
      </c>
    </row>
    <row r="145" spans="1:8">
      <c r="B145" s="264" t="s">
        <v>2443</v>
      </c>
      <c r="C145" s="265">
        <v>0</v>
      </c>
    </row>
    <row r="146" spans="1:8">
      <c r="B146" s="264" t="s">
        <v>2445</v>
      </c>
      <c r="C146" s="265">
        <v>0</v>
      </c>
    </row>
    <row r="147" spans="1:8">
      <c r="B147" s="266" t="s">
        <v>2444</v>
      </c>
      <c r="C147" s="267">
        <f>SUM(C141:C146)</f>
        <v>4000</v>
      </c>
    </row>
    <row r="150" spans="1:8" s="270" customFormat="1" ht="15">
      <c r="A150" s="270" t="s">
        <v>4056</v>
      </c>
      <c r="B150" s="268" t="s">
        <v>2448</v>
      </c>
      <c r="C150" s="269">
        <v>44834</v>
      </c>
      <c r="F150" s="271"/>
      <c r="G150" s="271"/>
      <c r="H150" s="271"/>
    </row>
    <row r="151" spans="1:8" s="270" customFormat="1" ht="45">
      <c r="B151" s="272" t="s">
        <v>2449</v>
      </c>
      <c r="C151" s="272" t="s">
        <v>2450</v>
      </c>
      <c r="D151" s="137" t="s">
        <v>2451</v>
      </c>
      <c r="E151" s="272" t="s">
        <v>2452</v>
      </c>
      <c r="F151" s="273" t="s">
        <v>2453</v>
      </c>
      <c r="G151" s="271"/>
      <c r="H151" s="271"/>
    </row>
    <row r="152" spans="1:8" s="296" customFormat="1">
      <c r="B152" s="364" t="s">
        <v>117</v>
      </c>
      <c r="C152" s="364" t="s">
        <v>117</v>
      </c>
      <c r="D152" s="364" t="s">
        <v>117</v>
      </c>
      <c r="E152" s="364" t="s">
        <v>117</v>
      </c>
      <c r="F152" s="365"/>
      <c r="G152" s="295"/>
      <c r="H152" s="295"/>
    </row>
    <row r="153" spans="1:8" s="270" customFormat="1">
      <c r="C153" s="295"/>
      <c r="F153" s="271"/>
      <c r="G153" s="271"/>
      <c r="H153" s="271"/>
    </row>
    <row r="154" spans="1:8" s="346" customFormat="1">
      <c r="B154" s="366" t="s">
        <v>4057</v>
      </c>
      <c r="C154" s="328" t="s">
        <v>117</v>
      </c>
      <c r="F154" s="347"/>
      <c r="G154" s="347"/>
      <c r="H154" s="347"/>
    </row>
    <row r="155" spans="1:8" s="346" customFormat="1">
      <c r="B155" s="366"/>
      <c r="C155" s="328"/>
      <c r="F155" s="347"/>
      <c r="G155" s="347"/>
      <c r="H155" s="347"/>
    </row>
    <row r="156" spans="1:8" s="346" customFormat="1" ht="15">
      <c r="B156" s="281" t="s">
        <v>2641</v>
      </c>
      <c r="C156" s="367"/>
      <c r="F156" s="347"/>
      <c r="G156" s="347"/>
      <c r="H156" s="347"/>
    </row>
    <row r="157" spans="1:8" s="346" customFormat="1" ht="15.75">
      <c r="B157" s="312" t="s">
        <v>2454</v>
      </c>
      <c r="C157" s="145" t="s">
        <v>2455</v>
      </c>
      <c r="F157" s="347"/>
      <c r="G157" s="347"/>
      <c r="H157" s="347"/>
    </row>
    <row r="158" spans="1:8" s="296" customFormat="1" ht="15">
      <c r="B158" s="158" t="s">
        <v>117</v>
      </c>
      <c r="C158" s="157" t="s">
        <v>117</v>
      </c>
      <c r="F158" s="295"/>
      <c r="G158" s="295"/>
      <c r="H158" s="295"/>
    </row>
    <row r="159" spans="1:8" s="270" customFormat="1">
      <c r="C159" s="368"/>
      <c r="F159" s="271"/>
      <c r="G159" s="271"/>
      <c r="H159" s="271"/>
    </row>
    <row r="160" spans="1:8" s="270" customFormat="1">
      <c r="C160" s="368"/>
      <c r="F160" s="271"/>
      <c r="G160" s="271"/>
      <c r="H160" s="271"/>
    </row>
    <row r="161" spans="2:8" s="346" customFormat="1" ht="15.75">
      <c r="B161" s="312" t="s">
        <v>2459</v>
      </c>
      <c r="C161" s="145" t="s">
        <v>2455</v>
      </c>
      <c r="F161" s="347"/>
      <c r="G161" s="347"/>
      <c r="H161" s="347"/>
    </row>
    <row r="162" spans="2:8" s="270" customFormat="1" ht="15">
      <c r="B162" s="158" t="s">
        <v>117</v>
      </c>
      <c r="C162" s="157" t="s">
        <v>117</v>
      </c>
      <c r="F162" s="271"/>
      <c r="G162" s="271"/>
      <c r="H162" s="271"/>
    </row>
    <row r="163" spans="2:8" s="270" customFormat="1">
      <c r="C163" s="368"/>
      <c r="F163" s="271"/>
      <c r="G163" s="271"/>
      <c r="H163" s="271"/>
    </row>
    <row r="164" spans="2:8" s="270" customFormat="1">
      <c r="C164" s="368"/>
      <c r="F164" s="271"/>
      <c r="G164" s="271"/>
      <c r="H164" s="271"/>
    </row>
    <row r="165" spans="2:8" s="346" customFormat="1" ht="15.75">
      <c r="B165" s="283" t="s">
        <v>2460</v>
      </c>
      <c r="C165" s="145" t="s">
        <v>3779</v>
      </c>
      <c r="F165" s="347"/>
      <c r="G165" s="347"/>
      <c r="H165" s="347"/>
    </row>
    <row r="166" spans="2:8" s="270" customFormat="1" ht="15">
      <c r="B166" s="158" t="s">
        <v>117</v>
      </c>
      <c r="C166" s="157" t="s">
        <v>117</v>
      </c>
      <c r="F166" s="271"/>
      <c r="G166" s="271"/>
      <c r="H166" s="271"/>
    </row>
    <row r="167" spans="2:8" s="270" customFormat="1">
      <c r="C167" s="368"/>
      <c r="F167" s="271"/>
      <c r="G167" s="271"/>
      <c r="H167" s="271"/>
    </row>
    <row r="168" spans="2:8" s="346" customFormat="1" ht="15.75">
      <c r="B168" s="283" t="s">
        <v>2462</v>
      </c>
      <c r="C168" s="145" t="s">
        <v>3779</v>
      </c>
      <c r="F168" s="347"/>
      <c r="G168" s="347"/>
      <c r="H168" s="347"/>
    </row>
    <row r="169" spans="2:8" s="270" customFormat="1" ht="15">
      <c r="B169" s="158" t="s">
        <v>117</v>
      </c>
      <c r="C169" s="157" t="s">
        <v>117</v>
      </c>
      <c r="F169" s="271"/>
      <c r="G169" s="271"/>
      <c r="H169" s="271"/>
    </row>
    <row r="170" spans="2:8" s="270" customFormat="1">
      <c r="C170" s="368"/>
      <c r="F170" s="271"/>
      <c r="G170" s="271"/>
      <c r="H170" s="271"/>
    </row>
    <row r="171" spans="2:8" s="346" customFormat="1" ht="15">
      <c r="B171" s="369" t="s">
        <v>2463</v>
      </c>
      <c r="C171" s="157" t="s">
        <v>117</v>
      </c>
      <c r="F171" s="347"/>
      <c r="G171" s="347"/>
      <c r="H171" s="347"/>
    </row>
    <row r="172" spans="2:8" s="270" customFormat="1">
      <c r="C172" s="368"/>
      <c r="F172" s="271"/>
      <c r="G172" s="271"/>
      <c r="H172" s="271"/>
    </row>
    <row r="173" spans="2:8" s="270" customFormat="1">
      <c r="C173" s="368"/>
      <c r="F173" s="271"/>
      <c r="G173" s="271"/>
      <c r="H173" s="271"/>
    </row>
    <row r="174" spans="2:8" s="270" customFormat="1" ht="15">
      <c r="B174" s="288" t="s">
        <v>3782</v>
      </c>
      <c r="C174" s="269">
        <v>44834</v>
      </c>
      <c r="D174" s="165"/>
      <c r="E174" s="289"/>
      <c r="F174" s="290"/>
      <c r="G174" s="271"/>
      <c r="H174" s="271"/>
    </row>
    <row r="175" spans="2:8" s="270" customFormat="1" ht="45">
      <c r="B175" s="291" t="s">
        <v>2449</v>
      </c>
      <c r="C175" s="291" t="s">
        <v>3783</v>
      </c>
      <c r="D175" s="168" t="s">
        <v>2451</v>
      </c>
      <c r="E175" s="292" t="s">
        <v>2452</v>
      </c>
      <c r="F175" s="263" t="s">
        <v>2453</v>
      </c>
      <c r="G175" s="271"/>
      <c r="H175" s="271"/>
    </row>
    <row r="176" spans="2:8" s="296" customFormat="1">
      <c r="B176" s="293" t="s">
        <v>117</v>
      </c>
      <c r="C176" s="294" t="s">
        <v>117</v>
      </c>
      <c r="D176" s="173" t="s">
        <v>117</v>
      </c>
      <c r="E176" s="173" t="s">
        <v>117</v>
      </c>
      <c r="F176" s="173" t="s">
        <v>117</v>
      </c>
      <c r="G176" s="295"/>
      <c r="H176" s="295"/>
    </row>
    <row r="177" spans="2:8" s="270" customFormat="1">
      <c r="B177" s="297"/>
      <c r="C177" s="298"/>
      <c r="D177" s="298"/>
      <c r="E177" s="298"/>
      <c r="F177" s="290"/>
      <c r="G177" s="271"/>
      <c r="H177" s="271"/>
    </row>
    <row r="178" spans="2:8" s="270" customFormat="1">
      <c r="B178" s="298"/>
      <c r="C178" s="298"/>
      <c r="D178" s="298"/>
      <c r="E178" s="298"/>
      <c r="F178" s="290"/>
      <c r="G178" s="271"/>
      <c r="H178" s="271"/>
    </row>
    <row r="179" spans="2:8" s="270" customFormat="1">
      <c r="B179" s="270" t="s">
        <v>3784</v>
      </c>
      <c r="C179" s="294" t="s">
        <v>117</v>
      </c>
      <c r="D179" s="298"/>
      <c r="E179" s="298"/>
      <c r="F179" s="290"/>
      <c r="G179" s="271"/>
      <c r="H179" s="271"/>
    </row>
    <row r="180" spans="2:8" s="270" customFormat="1">
      <c r="B180" s="298"/>
      <c r="C180" s="298"/>
      <c r="D180" s="298"/>
      <c r="E180" s="298"/>
      <c r="F180" s="290"/>
      <c r="G180" s="271"/>
      <c r="H180" s="271"/>
    </row>
    <row r="181" spans="2:8" s="270" customFormat="1" ht="15">
      <c r="B181" s="281" t="s">
        <v>4048</v>
      </c>
      <c r="C181" s="298"/>
      <c r="E181" s="298"/>
      <c r="F181" s="290"/>
      <c r="G181" s="271"/>
      <c r="H181" s="271"/>
    </row>
    <row r="182" spans="2:8" s="270" customFormat="1">
      <c r="B182" s="298"/>
      <c r="C182" s="298"/>
      <c r="E182" s="298"/>
      <c r="F182" s="290"/>
      <c r="G182" s="271"/>
      <c r="H182" s="271"/>
    </row>
    <row r="183" spans="2:8" s="270" customFormat="1" ht="15">
      <c r="B183" s="300" t="s">
        <v>3785</v>
      </c>
      <c r="C183" s="175" t="s">
        <v>2455</v>
      </c>
      <c r="E183" s="298"/>
      <c r="F183" s="290"/>
      <c r="G183" s="271"/>
      <c r="H183" s="271"/>
    </row>
    <row r="184" spans="2:8" s="270" customFormat="1" ht="15">
      <c r="B184" s="158" t="s">
        <v>117</v>
      </c>
      <c r="C184" s="157" t="s">
        <v>117</v>
      </c>
      <c r="E184" s="298"/>
      <c r="F184" s="290"/>
      <c r="G184" s="271"/>
      <c r="H184" s="271"/>
    </row>
    <row r="185" spans="2:8" s="270" customFormat="1" ht="15">
      <c r="B185" s="161"/>
      <c r="C185" s="232"/>
      <c r="E185" s="298"/>
      <c r="F185" s="290"/>
      <c r="G185" s="271"/>
      <c r="H185" s="271"/>
    </row>
    <row r="186" spans="2:8" s="270" customFormat="1">
      <c r="E186" s="298"/>
      <c r="F186" s="290"/>
      <c r="G186" s="271"/>
      <c r="H186" s="271"/>
    </row>
    <row r="187" spans="2:8" s="270" customFormat="1" ht="15">
      <c r="B187" s="303" t="s">
        <v>3776</v>
      </c>
      <c r="C187" s="178" t="s">
        <v>2455</v>
      </c>
      <c r="E187" s="298"/>
      <c r="F187" s="290"/>
      <c r="G187" s="271"/>
      <c r="H187" s="271"/>
    </row>
    <row r="188" spans="2:8" s="270" customFormat="1" ht="15">
      <c r="B188" s="158" t="s">
        <v>117</v>
      </c>
      <c r="C188" s="157" t="s">
        <v>117</v>
      </c>
      <c r="E188" s="298"/>
      <c r="F188" s="290"/>
      <c r="G188" s="271"/>
      <c r="H188" s="271"/>
    </row>
    <row r="189" spans="2:8" s="270" customFormat="1" ht="15">
      <c r="B189" s="370"/>
      <c r="C189" s="371"/>
      <c r="E189" s="298"/>
      <c r="F189" s="290"/>
      <c r="G189" s="271"/>
      <c r="H189" s="271"/>
    </row>
    <row r="190" spans="2:8" s="270" customFormat="1">
      <c r="C190" s="296"/>
      <c r="E190" s="298"/>
      <c r="F190" s="290"/>
      <c r="G190" s="271"/>
      <c r="H190" s="271"/>
    </row>
    <row r="191" spans="2:8" s="270" customFormat="1" ht="15">
      <c r="B191" s="300" t="s">
        <v>3786</v>
      </c>
      <c r="C191" s="175" t="s">
        <v>3779</v>
      </c>
      <c r="E191" s="298"/>
      <c r="F191" s="290"/>
      <c r="G191" s="271"/>
      <c r="H191" s="271"/>
    </row>
    <row r="192" spans="2:8" s="270" customFormat="1" ht="15">
      <c r="B192" s="158" t="s">
        <v>117</v>
      </c>
      <c r="C192" s="157" t="s">
        <v>117</v>
      </c>
      <c r="E192" s="298"/>
      <c r="F192" s="290"/>
      <c r="G192" s="271"/>
      <c r="H192" s="271"/>
    </row>
    <row r="193" spans="2:8" s="270" customFormat="1">
      <c r="C193" s="296"/>
      <c r="F193" s="271"/>
      <c r="G193" s="271"/>
      <c r="H193" s="271"/>
    </row>
    <row r="194" spans="2:8" s="270" customFormat="1" ht="15">
      <c r="B194" s="303" t="s">
        <v>3787</v>
      </c>
      <c r="C194" s="179" t="s">
        <v>3779</v>
      </c>
      <c r="F194" s="271"/>
      <c r="G194" s="271"/>
      <c r="H194" s="271"/>
    </row>
    <row r="195" spans="2:8" s="270" customFormat="1" ht="15">
      <c r="B195" s="158" t="s">
        <v>117</v>
      </c>
      <c r="C195" s="157" t="s">
        <v>117</v>
      </c>
      <c r="F195" s="271"/>
      <c r="G195" s="271"/>
      <c r="H195" s="271"/>
    </row>
    <row r="196" spans="2:8" s="270" customFormat="1">
      <c r="C196" s="296"/>
      <c r="F196" s="271"/>
      <c r="G196" s="271"/>
      <c r="H196" s="271"/>
    </row>
    <row r="197" spans="2:8" s="270" customFormat="1" ht="15">
      <c r="B197" s="304" t="s">
        <v>3788</v>
      </c>
      <c r="C197" s="157" t="s">
        <v>117</v>
      </c>
      <c r="F197" s="271"/>
      <c r="G197" s="271"/>
      <c r="H197" s="271"/>
    </row>
  </sheetData>
  <mergeCells count="4">
    <mergeCell ref="B1:E1"/>
    <mergeCell ref="B136:F136"/>
    <mergeCell ref="C3:C8"/>
    <mergeCell ref="D3:D8"/>
  </mergeCells>
  <conditionalFormatting sqref="B145">
    <cfRule type="expression" dxfId="4593" priority="34">
      <formula>$A66992="Total"</formula>
    </cfRule>
  </conditionalFormatting>
  <conditionalFormatting sqref="C185">
    <cfRule type="expression" dxfId="4592" priority="1">
      <formula>#REF!="Total"</formula>
    </cfRule>
  </conditionalFormatting>
  <conditionalFormatting sqref="C185">
    <cfRule type="expression" dxfId="4591" priority="11" stopIfTrue="1">
      <formula>$C185="Total"</formula>
    </cfRule>
  </conditionalFormatting>
  <conditionalFormatting sqref="C185">
    <cfRule type="expression" dxfId="4590" priority="10">
      <formula>#REF!="Total"</formula>
    </cfRule>
  </conditionalFormatting>
  <conditionalFormatting sqref="C185">
    <cfRule type="expression" dxfId="4589" priority="9">
      <formula>#REF!="Total"</formula>
    </cfRule>
  </conditionalFormatting>
  <conditionalFormatting sqref="C185">
    <cfRule type="expression" dxfId="4588" priority="8">
      <formula>#REF!="Total"</formula>
    </cfRule>
  </conditionalFormatting>
  <conditionalFormatting sqref="C185">
    <cfRule type="expression" dxfId="4587" priority="7">
      <formula>#REF!="Total"</formula>
    </cfRule>
  </conditionalFormatting>
  <conditionalFormatting sqref="C185">
    <cfRule type="expression" dxfId="4586" priority="6">
      <formula>#REF!="Total"</formula>
    </cfRule>
  </conditionalFormatting>
  <conditionalFormatting sqref="C185">
    <cfRule type="expression" dxfId="4585" priority="5">
      <formula>#REF!="Total"</formula>
    </cfRule>
  </conditionalFormatting>
  <conditionalFormatting sqref="C185">
    <cfRule type="expression" dxfId="4584" priority="4">
      <formula>#REF!="Total"</formula>
    </cfRule>
  </conditionalFormatting>
  <conditionalFormatting sqref="C185">
    <cfRule type="expression" dxfId="4583" priority="12">
      <formula>#REF!="Total"</formula>
    </cfRule>
  </conditionalFormatting>
  <conditionalFormatting sqref="C185">
    <cfRule type="expression" dxfId="4582" priority="13">
      <formula>#REF!="Total"</formula>
    </cfRule>
  </conditionalFormatting>
  <conditionalFormatting sqref="C185">
    <cfRule type="expression" dxfId="4581" priority="14">
      <formula>#REF!="Total"</formula>
    </cfRule>
  </conditionalFormatting>
  <conditionalFormatting sqref="C185">
    <cfRule type="expression" dxfId="4580" priority="15">
      <formula>#REF!="Total"</formula>
    </cfRule>
  </conditionalFormatting>
  <conditionalFormatting sqref="C185">
    <cfRule type="expression" dxfId="4579" priority="16">
      <formula>$A185="Total"</formula>
    </cfRule>
  </conditionalFormatting>
  <conditionalFormatting sqref="C185">
    <cfRule type="expression" dxfId="4578" priority="3">
      <formula>#REF!="Total"</formula>
    </cfRule>
  </conditionalFormatting>
  <conditionalFormatting sqref="C185">
    <cfRule type="expression" dxfId="4577" priority="2">
      <formula>#REF!="Total"</formula>
    </cfRule>
  </conditionalFormatting>
  <conditionalFormatting sqref="C185">
    <cfRule type="expression" dxfId="4576" priority="17" stopIfTrue="1">
      <formula>#REF!="Total"</formula>
    </cfRule>
  </conditionalFormatting>
  <conditionalFormatting sqref="C185">
    <cfRule type="expression" dxfId="4575" priority="18">
      <formula>#REF!="Total"</formula>
    </cfRule>
  </conditionalFormatting>
  <conditionalFormatting sqref="C185">
    <cfRule type="expression" dxfId="4574" priority="19">
      <formula>#REF!="Total"</formula>
    </cfRule>
  </conditionalFormatting>
  <conditionalFormatting sqref="C185">
    <cfRule type="expression" dxfId="4573" priority="20">
      <formula>#REF!="Total"</formula>
    </cfRule>
  </conditionalFormatting>
  <conditionalFormatting sqref="C185">
    <cfRule type="expression" dxfId="4572" priority="21">
      <formula>#REF!="Total"</formula>
    </cfRule>
  </conditionalFormatting>
  <conditionalFormatting sqref="C185">
    <cfRule type="expression" dxfId="4571" priority="22">
      <formula>#REF!="Total"</formula>
    </cfRule>
  </conditionalFormatting>
  <conditionalFormatting sqref="C185">
    <cfRule type="expression" dxfId="4570" priority="23">
      <formula>#REF!="Total"</formula>
    </cfRule>
  </conditionalFormatting>
  <conditionalFormatting sqref="C185">
    <cfRule type="expression" dxfId="4569" priority="24">
      <formula>#REF!="Total"</formula>
    </cfRule>
  </conditionalFormatting>
  <conditionalFormatting sqref="C185">
    <cfRule type="expression" dxfId="4568" priority="25">
      <formula>#REF!="Total"</formula>
    </cfRule>
  </conditionalFormatting>
  <conditionalFormatting sqref="C185">
    <cfRule type="expression" dxfId="4567" priority="26">
      <formula>#REF!="Total"</formula>
    </cfRule>
  </conditionalFormatting>
  <conditionalFormatting sqref="C185">
    <cfRule type="expression" dxfId="4566" priority="27">
      <formula>#REF!="Total"</formula>
    </cfRule>
  </conditionalFormatting>
  <conditionalFormatting sqref="C185">
    <cfRule type="expression" dxfId="4565" priority="28">
      <formula>#REF!="Total"</formula>
    </cfRule>
  </conditionalFormatting>
  <conditionalFormatting sqref="C185">
    <cfRule type="expression" dxfId="4564" priority="29">
      <formula>#REF!="Total"</formula>
    </cfRule>
  </conditionalFormatting>
  <conditionalFormatting sqref="C185">
    <cfRule type="expression" dxfId="4563" priority="30">
      <formula>#REF!="Total"</formula>
    </cfRule>
  </conditionalFormatting>
  <conditionalFormatting sqref="C185">
    <cfRule type="expression" dxfId="4562" priority="31">
      <formula>#REF!="Total"</formula>
    </cfRule>
  </conditionalFormatting>
  <conditionalFormatting sqref="C185">
    <cfRule type="expression" dxfId="4561" priority="32">
      <formula>#REF!="Total"</formula>
    </cfRule>
  </conditionalFormatting>
  <conditionalFormatting sqref="C185">
    <cfRule type="expression" dxfId="4560" priority="33">
      <formula>#REF!="Total"</formula>
    </cfRule>
  </conditionalFormatting>
  <hyperlinks>
    <hyperlink ref="A1" location="Index!A1" display="Index" xr:uid="{F416DC58-57F0-47F0-BDAA-B6E72E42565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303D-FD40-4E1A-9268-34E8B677740E}">
  <dimension ref="A1:I147"/>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67</v>
      </c>
      <c r="C1" s="420"/>
      <c r="D1" s="420"/>
      <c r="E1" s="420"/>
      <c r="F1" s="4"/>
      <c r="G1" s="4"/>
      <c r="H1" s="4"/>
    </row>
    <row r="2" spans="1:9" s="1" customFormat="1" ht="13.5" thickBot="1">
      <c r="C2" s="5"/>
      <c r="F2" s="4"/>
      <c r="G2" s="4"/>
      <c r="H2" s="4"/>
    </row>
    <row r="3" spans="1:9" s="13" customFormat="1" ht="15.95" customHeight="1">
      <c r="B3" s="119" t="s">
        <v>3952</v>
      </c>
      <c r="C3" s="430"/>
      <c r="D3" s="424"/>
      <c r="F3" s="18"/>
      <c r="G3" s="18"/>
      <c r="H3" s="18"/>
    </row>
    <row r="4" spans="1:9" s="13" customFormat="1" ht="15.95" customHeight="1">
      <c r="B4" s="122" t="s">
        <v>3953</v>
      </c>
      <c r="C4" s="431"/>
      <c r="D4" s="425"/>
      <c r="F4" s="18"/>
      <c r="G4" s="18"/>
      <c r="H4" s="18"/>
    </row>
    <row r="5" spans="1:9" s="13" customFormat="1" ht="15.95" customHeight="1">
      <c r="B5" s="213" t="s">
        <v>1556</v>
      </c>
      <c r="C5" s="431"/>
      <c r="D5" s="425"/>
      <c r="F5" s="18"/>
      <c r="G5" s="18"/>
      <c r="H5" s="18"/>
    </row>
    <row r="6" spans="1:9" s="13" customFormat="1" ht="15.95" customHeight="1">
      <c r="B6" s="213" t="s">
        <v>3947</v>
      </c>
      <c r="C6" s="431"/>
      <c r="D6" s="425"/>
      <c r="F6" s="18"/>
      <c r="G6" s="18"/>
      <c r="H6" s="18"/>
    </row>
    <row r="7" spans="1:9" s="13" customFormat="1" ht="15.95" customHeight="1" thickBot="1">
      <c r="B7" s="123" t="s">
        <v>3954</v>
      </c>
      <c r="C7" s="432"/>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1280000</v>
      </c>
      <c r="G16" s="16">
        <v>11033.6</v>
      </c>
      <c r="H16" s="16">
        <v>8.4600000000000009</v>
      </c>
    </row>
    <row r="17" spans="2:8">
      <c r="B17" s="12" t="s">
        <v>1116</v>
      </c>
      <c r="C17" s="200" t="s">
        <v>127</v>
      </c>
      <c r="D17" s="12" t="s">
        <v>131</v>
      </c>
      <c r="E17" s="12" t="s">
        <v>132</v>
      </c>
      <c r="F17" s="16">
        <v>325000</v>
      </c>
      <c r="G17" s="16">
        <v>7727.69</v>
      </c>
      <c r="H17" s="16">
        <v>5.93</v>
      </c>
    </row>
    <row r="18" spans="2:8">
      <c r="B18" s="12" t="s">
        <v>1078</v>
      </c>
      <c r="C18" s="200" t="s">
        <v>127</v>
      </c>
      <c r="D18" s="12" t="s">
        <v>128</v>
      </c>
      <c r="E18" s="12" t="s">
        <v>130</v>
      </c>
      <c r="F18" s="16">
        <v>540000</v>
      </c>
      <c r="G18" s="16">
        <v>7675.29</v>
      </c>
      <c r="H18" s="16">
        <v>5.89</v>
      </c>
    </row>
    <row r="19" spans="2:8">
      <c r="B19" s="12" t="s">
        <v>1113</v>
      </c>
      <c r="C19" s="200" t="s">
        <v>127</v>
      </c>
      <c r="D19" s="12" t="s">
        <v>133</v>
      </c>
      <c r="E19" s="12" t="s">
        <v>134</v>
      </c>
      <c r="F19" s="16">
        <v>483000</v>
      </c>
      <c r="G19" s="16">
        <v>6826.96</v>
      </c>
      <c r="H19" s="16">
        <v>5.24</v>
      </c>
    </row>
    <row r="20" spans="2:8">
      <c r="B20" s="12" t="s">
        <v>278</v>
      </c>
      <c r="C20" s="200" t="s">
        <v>127</v>
      </c>
      <c r="D20" s="12" t="s">
        <v>128</v>
      </c>
      <c r="E20" s="12" t="s">
        <v>279</v>
      </c>
      <c r="F20" s="16">
        <v>1200000</v>
      </c>
      <c r="G20" s="16">
        <v>6367.2</v>
      </c>
      <c r="H20" s="16">
        <v>4.88</v>
      </c>
    </row>
    <row r="21" spans="2:8">
      <c r="B21" s="12" t="s">
        <v>1079</v>
      </c>
      <c r="C21" s="200" t="s">
        <v>127</v>
      </c>
      <c r="D21" s="12" t="s">
        <v>128</v>
      </c>
      <c r="E21" s="12" t="s">
        <v>143</v>
      </c>
      <c r="F21" s="16">
        <v>685000</v>
      </c>
      <c r="G21" s="16">
        <v>5022.42</v>
      </c>
      <c r="H21" s="16">
        <v>3.85</v>
      </c>
    </row>
    <row r="22" spans="2:8">
      <c r="B22" s="12" t="s">
        <v>1126</v>
      </c>
      <c r="C22" s="200" t="s">
        <v>127</v>
      </c>
      <c r="D22" s="12" t="s">
        <v>133</v>
      </c>
      <c r="E22" s="12" t="s">
        <v>135</v>
      </c>
      <c r="F22" s="16">
        <v>147000</v>
      </c>
      <c r="G22" s="16">
        <v>4416.6899999999996</v>
      </c>
      <c r="H22" s="16">
        <v>3.39</v>
      </c>
    </row>
    <row r="23" spans="2:8">
      <c r="B23" s="12" t="s">
        <v>1315</v>
      </c>
      <c r="C23" s="200" t="s">
        <v>127</v>
      </c>
      <c r="D23" s="12" t="s">
        <v>148</v>
      </c>
      <c r="E23" s="12" t="s">
        <v>149</v>
      </c>
      <c r="F23" s="16">
        <v>525000</v>
      </c>
      <c r="G23" s="16">
        <v>4199.4799999999996</v>
      </c>
      <c r="H23" s="16">
        <v>3.22</v>
      </c>
    </row>
    <row r="24" spans="2:8">
      <c r="B24" s="12" t="s">
        <v>1067</v>
      </c>
      <c r="C24" s="200" t="s">
        <v>127</v>
      </c>
      <c r="D24" s="12" t="s">
        <v>141</v>
      </c>
      <c r="E24" s="12" t="s">
        <v>142</v>
      </c>
      <c r="F24" s="16">
        <v>175000</v>
      </c>
      <c r="G24" s="16">
        <v>4003.56</v>
      </c>
      <c r="H24" s="16">
        <v>3.07</v>
      </c>
    </row>
    <row r="25" spans="2:8">
      <c r="B25" s="12" t="s">
        <v>1154</v>
      </c>
      <c r="C25" s="200" t="s">
        <v>127</v>
      </c>
      <c r="D25" s="12" t="s">
        <v>152</v>
      </c>
      <c r="E25" s="12" t="s">
        <v>153</v>
      </c>
      <c r="F25" s="16">
        <v>216000</v>
      </c>
      <c r="G25" s="16">
        <v>3991.03</v>
      </c>
      <c r="H25" s="16">
        <v>3.06</v>
      </c>
    </row>
    <row r="26" spans="2:8">
      <c r="B26" s="12" t="s">
        <v>1050</v>
      </c>
      <c r="C26" s="200" t="s">
        <v>127</v>
      </c>
      <c r="D26" s="12" t="s">
        <v>128</v>
      </c>
      <c r="E26" s="12" t="s">
        <v>138</v>
      </c>
      <c r="F26" s="16">
        <v>140000</v>
      </c>
      <c r="G26" s="16">
        <v>2546.88</v>
      </c>
      <c r="H26" s="16">
        <v>1.95</v>
      </c>
    </row>
    <row r="27" spans="2:8">
      <c r="B27" s="12" t="s">
        <v>1142</v>
      </c>
      <c r="C27" s="200" t="s">
        <v>127</v>
      </c>
      <c r="D27" s="12" t="s">
        <v>162</v>
      </c>
      <c r="E27" s="12" t="s">
        <v>285</v>
      </c>
      <c r="F27" s="16">
        <v>250000</v>
      </c>
      <c r="G27" s="16">
        <v>2371.63</v>
      </c>
      <c r="H27" s="16">
        <v>1.82</v>
      </c>
    </row>
    <row r="28" spans="2:8">
      <c r="B28" s="12" t="s">
        <v>1172</v>
      </c>
      <c r="C28" s="200" t="s">
        <v>127</v>
      </c>
      <c r="D28" s="12" t="s">
        <v>136</v>
      </c>
      <c r="E28" s="12" t="s">
        <v>137</v>
      </c>
      <c r="F28" s="16">
        <v>700000</v>
      </c>
      <c r="G28" s="16">
        <v>2325.4</v>
      </c>
      <c r="H28" s="16">
        <v>1.78</v>
      </c>
    </row>
    <row r="29" spans="2:8">
      <c r="B29" s="12" t="s">
        <v>1320</v>
      </c>
      <c r="C29" s="200" t="s">
        <v>127</v>
      </c>
      <c r="D29" s="12" t="s">
        <v>162</v>
      </c>
      <c r="E29" s="12" t="s">
        <v>469</v>
      </c>
      <c r="F29" s="16">
        <v>203000</v>
      </c>
      <c r="G29" s="16">
        <v>2263.35</v>
      </c>
      <c r="H29" s="16">
        <v>1.74</v>
      </c>
    </row>
    <row r="30" spans="2:8">
      <c r="B30" s="12" t="s">
        <v>1159</v>
      </c>
      <c r="C30" s="200" t="s">
        <v>127</v>
      </c>
      <c r="D30" s="12" t="s">
        <v>164</v>
      </c>
      <c r="E30" s="12" t="s">
        <v>368</v>
      </c>
      <c r="F30" s="16">
        <v>126000</v>
      </c>
      <c r="G30" s="16">
        <v>2110.31</v>
      </c>
      <c r="H30" s="16">
        <v>1.62</v>
      </c>
    </row>
    <row r="31" spans="2:8">
      <c r="B31" s="12" t="s">
        <v>1141</v>
      </c>
      <c r="C31" s="200" t="s">
        <v>127</v>
      </c>
      <c r="D31" s="12" t="s">
        <v>136</v>
      </c>
      <c r="E31" s="12" t="s">
        <v>144</v>
      </c>
      <c r="F31" s="16">
        <v>73000</v>
      </c>
      <c r="G31" s="16">
        <v>1968.41</v>
      </c>
      <c r="H31" s="16">
        <v>1.51</v>
      </c>
    </row>
    <row r="32" spans="2:8">
      <c r="B32" s="12" t="s">
        <v>1047</v>
      </c>
      <c r="C32" s="200" t="s">
        <v>127</v>
      </c>
      <c r="D32" s="12" t="s">
        <v>164</v>
      </c>
      <c r="E32" s="12" t="s">
        <v>303</v>
      </c>
      <c r="F32" s="16">
        <v>380000</v>
      </c>
      <c r="G32" s="16">
        <v>1959.28</v>
      </c>
      <c r="H32" s="16">
        <v>1.5</v>
      </c>
    </row>
    <row r="33" spans="2:8">
      <c r="B33" s="12" t="s">
        <v>1316</v>
      </c>
      <c r="C33" s="200" t="s">
        <v>127</v>
      </c>
      <c r="D33" s="12" t="s">
        <v>177</v>
      </c>
      <c r="E33" s="12" t="s">
        <v>557</v>
      </c>
      <c r="F33" s="16">
        <v>320000</v>
      </c>
      <c r="G33" s="16">
        <v>1833.44</v>
      </c>
      <c r="H33" s="16">
        <v>1.41</v>
      </c>
    </row>
    <row r="34" spans="2:8">
      <c r="B34" s="12" t="s">
        <v>1325</v>
      </c>
      <c r="C34" s="200" t="s">
        <v>127</v>
      </c>
      <c r="D34" s="12" t="s">
        <v>193</v>
      </c>
      <c r="E34" s="12" t="s">
        <v>467</v>
      </c>
      <c r="F34" s="16">
        <v>450000</v>
      </c>
      <c r="G34" s="16">
        <v>1820.7</v>
      </c>
      <c r="H34" s="16">
        <v>1.4</v>
      </c>
    </row>
    <row r="35" spans="2:8">
      <c r="B35" s="12" t="s">
        <v>1402</v>
      </c>
      <c r="C35" s="200" t="s">
        <v>127</v>
      </c>
      <c r="D35" s="12" t="s">
        <v>201</v>
      </c>
      <c r="E35" s="12" t="s">
        <v>437</v>
      </c>
      <c r="F35" s="16">
        <v>4500</v>
      </c>
      <c r="G35" s="16">
        <v>1800.19</v>
      </c>
      <c r="H35" s="16">
        <v>1.38</v>
      </c>
    </row>
    <row r="36" spans="2:8">
      <c r="B36" s="12" t="s">
        <v>1075</v>
      </c>
      <c r="C36" s="200" t="s">
        <v>127</v>
      </c>
      <c r="D36" s="12" t="s">
        <v>266</v>
      </c>
      <c r="E36" s="12" t="s">
        <v>290</v>
      </c>
      <c r="F36" s="16">
        <v>1100000</v>
      </c>
      <c r="G36" s="16">
        <v>1756.15</v>
      </c>
      <c r="H36" s="16">
        <v>1.35</v>
      </c>
    </row>
    <row r="37" spans="2:8">
      <c r="B37" s="12" t="s">
        <v>1046</v>
      </c>
      <c r="C37" s="200" t="s">
        <v>127</v>
      </c>
      <c r="D37" s="12" t="s">
        <v>189</v>
      </c>
      <c r="E37" s="12" t="s">
        <v>470</v>
      </c>
      <c r="F37" s="16">
        <v>210000</v>
      </c>
      <c r="G37" s="16">
        <v>1723.37</v>
      </c>
      <c r="H37" s="16">
        <v>1.32</v>
      </c>
    </row>
    <row r="38" spans="2:8">
      <c r="B38" s="12" t="s">
        <v>1368</v>
      </c>
      <c r="C38" s="200" t="s">
        <v>127</v>
      </c>
      <c r="D38" s="12" t="s">
        <v>193</v>
      </c>
      <c r="E38" s="12" t="s">
        <v>474</v>
      </c>
      <c r="F38" s="16">
        <v>48500</v>
      </c>
      <c r="G38" s="16">
        <v>1710.96</v>
      </c>
      <c r="H38" s="16">
        <v>1.31</v>
      </c>
    </row>
    <row r="39" spans="2:8">
      <c r="B39" s="12" t="s">
        <v>1403</v>
      </c>
      <c r="C39" s="200" t="s">
        <v>127</v>
      </c>
      <c r="D39" s="12" t="s">
        <v>160</v>
      </c>
      <c r="E39" s="12" t="s">
        <v>161</v>
      </c>
      <c r="F39" s="16">
        <v>39000</v>
      </c>
      <c r="G39" s="16">
        <v>1710.75</v>
      </c>
      <c r="H39" s="16">
        <v>1.31</v>
      </c>
    </row>
    <row r="40" spans="2:8">
      <c r="B40" s="12" t="s">
        <v>1051</v>
      </c>
      <c r="C40" s="200" t="s">
        <v>127</v>
      </c>
      <c r="D40" s="12" t="s">
        <v>266</v>
      </c>
      <c r="E40" s="12" t="s">
        <v>374</v>
      </c>
      <c r="F40" s="16">
        <v>770000</v>
      </c>
      <c r="G40" s="16">
        <v>1667.05</v>
      </c>
      <c r="H40" s="16">
        <v>1.28</v>
      </c>
    </row>
    <row r="41" spans="2:8">
      <c r="B41" s="12" t="s">
        <v>1324</v>
      </c>
      <c r="C41" s="200" t="s">
        <v>127</v>
      </c>
      <c r="D41" s="12" t="s">
        <v>150</v>
      </c>
      <c r="E41" s="12" t="s">
        <v>302</v>
      </c>
      <c r="F41" s="16">
        <v>65000</v>
      </c>
      <c r="G41" s="16">
        <v>1664.49</v>
      </c>
      <c r="H41" s="16">
        <v>1.28</v>
      </c>
    </row>
    <row r="42" spans="2:8">
      <c r="B42" s="12" t="s">
        <v>1319</v>
      </c>
      <c r="C42" s="200" t="s">
        <v>127</v>
      </c>
      <c r="D42" s="12" t="s">
        <v>266</v>
      </c>
      <c r="E42" s="12" t="s">
        <v>291</v>
      </c>
      <c r="F42" s="16">
        <v>780000</v>
      </c>
      <c r="G42" s="16">
        <v>1655.16</v>
      </c>
      <c r="H42" s="16">
        <v>1.27</v>
      </c>
    </row>
    <row r="43" spans="2:8">
      <c r="B43" s="12" t="s">
        <v>1084</v>
      </c>
      <c r="C43" s="200" t="s">
        <v>127</v>
      </c>
      <c r="D43" s="12" t="s">
        <v>150</v>
      </c>
      <c r="E43" s="12" t="s">
        <v>496</v>
      </c>
      <c r="F43" s="16">
        <v>137000</v>
      </c>
      <c r="G43" s="16">
        <v>1638.31</v>
      </c>
      <c r="H43" s="16">
        <v>1.26</v>
      </c>
    </row>
    <row r="44" spans="2:8">
      <c r="B44" s="12" t="s">
        <v>489</v>
      </c>
      <c r="C44" s="200" t="s">
        <v>127</v>
      </c>
      <c r="D44" s="12" t="s">
        <v>128</v>
      </c>
      <c r="E44" s="12" t="s">
        <v>490</v>
      </c>
      <c r="F44" s="16">
        <v>1200000</v>
      </c>
      <c r="G44" s="16">
        <v>1588.8</v>
      </c>
      <c r="H44" s="16">
        <v>1.22</v>
      </c>
    </row>
    <row r="45" spans="2:8">
      <c r="B45" s="12" t="s">
        <v>1175</v>
      </c>
      <c r="C45" s="200" t="s">
        <v>127</v>
      </c>
      <c r="D45" s="12" t="s">
        <v>133</v>
      </c>
      <c r="E45" s="12" t="s">
        <v>171</v>
      </c>
      <c r="F45" s="16">
        <v>400000</v>
      </c>
      <c r="G45" s="16">
        <v>1577</v>
      </c>
      <c r="H45" s="16">
        <v>1.21</v>
      </c>
    </row>
    <row r="46" spans="2:8">
      <c r="B46" s="12" t="s">
        <v>1164</v>
      </c>
      <c r="C46" s="200" t="s">
        <v>127</v>
      </c>
      <c r="D46" s="12" t="s">
        <v>187</v>
      </c>
      <c r="E46" s="12" t="s">
        <v>307</v>
      </c>
      <c r="F46" s="16">
        <v>126000</v>
      </c>
      <c r="G46" s="16">
        <v>1575.57</v>
      </c>
      <c r="H46" s="16">
        <v>1.21</v>
      </c>
    </row>
    <row r="47" spans="2:8">
      <c r="B47" s="12" t="s">
        <v>1099</v>
      </c>
      <c r="C47" s="200" t="s">
        <v>127</v>
      </c>
      <c r="D47" s="12" t="s">
        <v>177</v>
      </c>
      <c r="E47" s="12" t="s">
        <v>544</v>
      </c>
      <c r="F47" s="16">
        <v>170000</v>
      </c>
      <c r="G47" s="16">
        <v>1547.77</v>
      </c>
      <c r="H47" s="16">
        <v>1.19</v>
      </c>
    </row>
    <row r="48" spans="2:8">
      <c r="B48" s="12" t="s">
        <v>1404</v>
      </c>
      <c r="C48" s="200" t="s">
        <v>127</v>
      </c>
      <c r="D48" s="12" t="s">
        <v>162</v>
      </c>
      <c r="E48" s="12" t="s">
        <v>558</v>
      </c>
      <c r="F48" s="16">
        <v>74000</v>
      </c>
      <c r="G48" s="16">
        <v>1420.65</v>
      </c>
      <c r="H48" s="16">
        <v>1.0900000000000001</v>
      </c>
    </row>
    <row r="49" spans="2:8">
      <c r="B49" s="12" t="s">
        <v>1132</v>
      </c>
      <c r="C49" s="200" t="s">
        <v>127</v>
      </c>
      <c r="D49" s="12" t="s">
        <v>154</v>
      </c>
      <c r="E49" s="12" t="s">
        <v>559</v>
      </c>
      <c r="F49" s="16">
        <v>50081</v>
      </c>
      <c r="G49" s="16">
        <v>1387.64</v>
      </c>
      <c r="H49" s="16">
        <v>1.06</v>
      </c>
    </row>
    <row r="50" spans="2:8">
      <c r="B50" s="12" t="s">
        <v>1087</v>
      </c>
      <c r="C50" s="200" t="s">
        <v>127</v>
      </c>
      <c r="D50" s="12" t="s">
        <v>187</v>
      </c>
      <c r="E50" s="12" t="s">
        <v>188</v>
      </c>
      <c r="F50" s="16">
        <v>120000</v>
      </c>
      <c r="G50" s="16">
        <v>1381.38</v>
      </c>
      <c r="H50" s="16">
        <v>1.06</v>
      </c>
    </row>
    <row r="51" spans="2:8">
      <c r="B51" s="12" t="s">
        <v>1170</v>
      </c>
      <c r="C51" s="200" t="s">
        <v>127</v>
      </c>
      <c r="D51" s="12" t="s">
        <v>287</v>
      </c>
      <c r="E51" s="12" t="s">
        <v>288</v>
      </c>
      <c r="F51" s="16">
        <v>1350000</v>
      </c>
      <c r="G51" s="16">
        <v>1340.55</v>
      </c>
      <c r="H51" s="16">
        <v>1.03</v>
      </c>
    </row>
    <row r="52" spans="2:8">
      <c r="B52" s="12" t="s">
        <v>1096</v>
      </c>
      <c r="C52" s="200" t="s">
        <v>127</v>
      </c>
      <c r="D52" s="12" t="s">
        <v>313</v>
      </c>
      <c r="E52" s="12" t="s">
        <v>494</v>
      </c>
      <c r="F52" s="16">
        <v>375000</v>
      </c>
      <c r="G52" s="16">
        <v>1337.63</v>
      </c>
      <c r="H52" s="16">
        <v>1.03</v>
      </c>
    </row>
    <row r="53" spans="2:8">
      <c r="B53" s="12" t="s">
        <v>1060</v>
      </c>
      <c r="C53" s="200" t="s">
        <v>127</v>
      </c>
      <c r="D53" s="12" t="s">
        <v>139</v>
      </c>
      <c r="E53" s="12" t="s">
        <v>281</v>
      </c>
      <c r="F53" s="16">
        <v>40000</v>
      </c>
      <c r="G53" s="16">
        <v>1336.98</v>
      </c>
      <c r="H53" s="16">
        <v>1.03</v>
      </c>
    </row>
    <row r="54" spans="2:8">
      <c r="B54" s="12" t="s">
        <v>1122</v>
      </c>
      <c r="C54" s="200" t="s">
        <v>127</v>
      </c>
      <c r="D54" s="12" t="s">
        <v>177</v>
      </c>
      <c r="E54" s="12" t="s">
        <v>560</v>
      </c>
      <c r="F54" s="16">
        <v>80000</v>
      </c>
      <c r="G54" s="16">
        <v>1303.52</v>
      </c>
      <c r="H54" s="16">
        <v>1</v>
      </c>
    </row>
    <row r="55" spans="2:8">
      <c r="B55" s="12" t="s">
        <v>1373</v>
      </c>
      <c r="C55" s="200" t="s">
        <v>127</v>
      </c>
      <c r="D55" s="12" t="s">
        <v>169</v>
      </c>
      <c r="E55" s="12" t="s">
        <v>379</v>
      </c>
      <c r="F55" s="16">
        <v>28000</v>
      </c>
      <c r="G55" s="16">
        <v>1257.44</v>
      </c>
      <c r="H55" s="16">
        <v>0.96</v>
      </c>
    </row>
    <row r="56" spans="2:8">
      <c r="B56" s="12" t="s">
        <v>1089</v>
      </c>
      <c r="C56" s="200" t="s">
        <v>127</v>
      </c>
      <c r="D56" s="12" t="s">
        <v>128</v>
      </c>
      <c r="E56" s="12" t="s">
        <v>429</v>
      </c>
      <c r="F56" s="16">
        <v>1100000</v>
      </c>
      <c r="G56" s="16">
        <v>1251.25</v>
      </c>
      <c r="H56" s="16">
        <v>0.96</v>
      </c>
    </row>
    <row r="57" spans="2:8">
      <c r="B57" s="12" t="s">
        <v>1405</v>
      </c>
      <c r="C57" s="200" t="s">
        <v>127</v>
      </c>
      <c r="D57" s="12" t="s">
        <v>146</v>
      </c>
      <c r="E57" s="12" t="s">
        <v>541</v>
      </c>
      <c r="F57" s="16">
        <v>85000</v>
      </c>
      <c r="G57" s="16">
        <v>1210.3599999999999</v>
      </c>
      <c r="H57" s="16">
        <v>0.93</v>
      </c>
    </row>
    <row r="58" spans="2:8">
      <c r="B58" s="12" t="s">
        <v>1317</v>
      </c>
      <c r="C58" s="200" t="s">
        <v>127</v>
      </c>
      <c r="D58" s="12" t="s">
        <v>133</v>
      </c>
      <c r="E58" s="12" t="s">
        <v>294</v>
      </c>
      <c r="F58" s="16">
        <v>120000</v>
      </c>
      <c r="G58" s="16">
        <v>1210.32</v>
      </c>
      <c r="H58" s="16">
        <v>0.93</v>
      </c>
    </row>
    <row r="59" spans="2:8">
      <c r="B59" s="12" t="s">
        <v>1406</v>
      </c>
      <c r="C59" s="200" t="s">
        <v>127</v>
      </c>
      <c r="D59" s="12" t="s">
        <v>139</v>
      </c>
      <c r="E59" s="12" t="s">
        <v>308</v>
      </c>
      <c r="F59" s="16">
        <v>100000</v>
      </c>
      <c r="G59" s="16">
        <v>1200.4000000000001</v>
      </c>
      <c r="H59" s="16">
        <v>0.92</v>
      </c>
    </row>
    <row r="60" spans="2:8">
      <c r="B60" s="12" t="s">
        <v>1407</v>
      </c>
      <c r="C60" s="200" t="s">
        <v>127</v>
      </c>
      <c r="D60" s="12" t="s">
        <v>158</v>
      </c>
      <c r="E60" s="12" t="s">
        <v>538</v>
      </c>
      <c r="F60" s="16">
        <v>68000</v>
      </c>
      <c r="G60" s="16">
        <v>1160.69</v>
      </c>
      <c r="H60" s="16">
        <v>0.89</v>
      </c>
    </row>
    <row r="61" spans="2:8">
      <c r="B61" s="12" t="s">
        <v>1056</v>
      </c>
      <c r="C61" s="200" t="s">
        <v>127</v>
      </c>
      <c r="D61" s="12" t="s">
        <v>133</v>
      </c>
      <c r="E61" s="12" t="s">
        <v>286</v>
      </c>
      <c r="F61" s="16">
        <v>120000</v>
      </c>
      <c r="G61" s="16">
        <v>1118.82</v>
      </c>
      <c r="H61" s="16">
        <v>0.86</v>
      </c>
    </row>
    <row r="62" spans="2:8">
      <c r="B62" s="12" t="s">
        <v>1408</v>
      </c>
      <c r="C62" s="200" t="s">
        <v>127</v>
      </c>
      <c r="D62" s="12" t="s">
        <v>449</v>
      </c>
      <c r="E62" s="12" t="s">
        <v>452</v>
      </c>
      <c r="F62" s="16">
        <v>135000</v>
      </c>
      <c r="G62" s="16">
        <v>1070.42</v>
      </c>
      <c r="H62" s="16">
        <v>0.82</v>
      </c>
    </row>
    <row r="63" spans="2:8">
      <c r="B63" s="12" t="s">
        <v>1330</v>
      </c>
      <c r="C63" s="200" t="s">
        <v>127</v>
      </c>
      <c r="D63" s="12" t="s">
        <v>181</v>
      </c>
      <c r="E63" s="12" t="s">
        <v>318</v>
      </c>
      <c r="F63" s="16">
        <v>50000</v>
      </c>
      <c r="G63" s="16">
        <v>944.8</v>
      </c>
      <c r="H63" s="16">
        <v>0.72</v>
      </c>
    </row>
    <row r="64" spans="2:8">
      <c r="B64" s="12" t="s">
        <v>1384</v>
      </c>
      <c r="C64" s="200" t="s">
        <v>127</v>
      </c>
      <c r="D64" s="12" t="s">
        <v>162</v>
      </c>
      <c r="E64" s="12" t="s">
        <v>561</v>
      </c>
      <c r="F64" s="16">
        <v>71533</v>
      </c>
      <c r="G64" s="16">
        <v>910.22</v>
      </c>
      <c r="H64" s="16">
        <v>0.7</v>
      </c>
    </row>
    <row r="65" spans="2:8">
      <c r="B65" s="12" t="s">
        <v>1409</v>
      </c>
      <c r="C65" s="200" t="s">
        <v>127</v>
      </c>
      <c r="D65" s="12" t="s">
        <v>162</v>
      </c>
      <c r="E65" s="12" t="s">
        <v>535</v>
      </c>
      <c r="F65" s="16">
        <v>96000</v>
      </c>
      <c r="G65" s="16">
        <v>878.4</v>
      </c>
      <c r="H65" s="16">
        <v>0.67</v>
      </c>
    </row>
    <row r="66" spans="2:8">
      <c r="B66" s="12" t="s">
        <v>1053</v>
      </c>
      <c r="C66" s="200" t="s">
        <v>127</v>
      </c>
      <c r="D66" s="12" t="s">
        <v>242</v>
      </c>
      <c r="E66" s="12" t="s">
        <v>373</v>
      </c>
      <c r="F66" s="16">
        <v>110000</v>
      </c>
      <c r="G66" s="16">
        <v>739.26</v>
      </c>
      <c r="H66" s="16">
        <v>0.56999999999999995</v>
      </c>
    </row>
    <row r="67" spans="2:8">
      <c r="B67" s="12" t="s">
        <v>471</v>
      </c>
      <c r="C67" s="200" t="s">
        <v>127</v>
      </c>
      <c r="D67" s="12" t="s">
        <v>472</v>
      </c>
      <c r="E67" s="12" t="s">
        <v>473</v>
      </c>
      <c r="F67" s="16">
        <v>400000</v>
      </c>
      <c r="G67" s="16">
        <v>507.2</v>
      </c>
      <c r="H67" s="16">
        <v>0.39</v>
      </c>
    </row>
    <row r="68" spans="2:8">
      <c r="B68" s="12" t="s">
        <v>1410</v>
      </c>
      <c r="C68" s="200" t="s">
        <v>127</v>
      </c>
      <c r="D68" s="12" t="s">
        <v>128</v>
      </c>
      <c r="E68" s="12" t="s">
        <v>258</v>
      </c>
      <c r="F68" s="16">
        <v>150000</v>
      </c>
      <c r="G68" s="16">
        <v>338.03</v>
      </c>
      <c r="H68" s="16">
        <v>0.26</v>
      </c>
    </row>
    <row r="69" spans="2:8">
      <c r="B69" s="12" t="s">
        <v>562</v>
      </c>
      <c r="C69" s="200" t="s">
        <v>127</v>
      </c>
      <c r="D69" s="12" t="s">
        <v>187</v>
      </c>
      <c r="E69" s="12" t="s">
        <v>563</v>
      </c>
      <c r="F69" s="16">
        <v>52680</v>
      </c>
      <c r="G69" s="16">
        <v>327.49</v>
      </c>
      <c r="H69" s="16">
        <v>0.25</v>
      </c>
    </row>
    <row r="70" spans="2:8">
      <c r="B70" s="132" t="s">
        <v>208</v>
      </c>
      <c r="C70" s="200"/>
      <c r="G70" s="205">
        <f>SUM(G16:G69)</f>
        <v>125712.34000000003</v>
      </c>
      <c r="H70" s="205">
        <f>SUM(H16:H69)</f>
        <v>96.44</v>
      </c>
    </row>
    <row r="71" spans="2:8" s="270" customFormat="1">
      <c r="B71" s="287" t="s">
        <v>1033</v>
      </c>
      <c r="C71" s="295"/>
      <c r="F71" s="271"/>
      <c r="G71" s="307"/>
      <c r="H71" s="307"/>
    </row>
    <row r="72" spans="2:8" s="270" customFormat="1">
      <c r="B72" s="287" t="s">
        <v>1034</v>
      </c>
      <c r="C72" s="295"/>
      <c r="F72" s="271"/>
      <c r="G72" s="307"/>
      <c r="H72" s="307"/>
    </row>
    <row r="73" spans="2:8">
      <c r="B73" s="12" t="s">
        <v>265</v>
      </c>
      <c r="C73" s="200" t="s">
        <v>127</v>
      </c>
      <c r="D73" s="12" t="s">
        <v>266</v>
      </c>
      <c r="E73" s="12" t="s">
        <v>267</v>
      </c>
      <c r="F73" s="16">
        <v>599500</v>
      </c>
      <c r="G73" s="16">
        <v>830.79</v>
      </c>
      <c r="H73" s="16">
        <v>0.64</v>
      </c>
    </row>
    <row r="74" spans="2:8" s="270" customFormat="1">
      <c r="B74" s="287" t="s">
        <v>1035</v>
      </c>
      <c r="C74" s="295"/>
      <c r="F74" s="271"/>
      <c r="G74" s="307">
        <f>SUM(G73)</f>
        <v>830.79</v>
      </c>
      <c r="H74" s="307">
        <f>SUM(H73)</f>
        <v>0.64</v>
      </c>
    </row>
    <row r="75" spans="2:8" s="270" customFormat="1">
      <c r="B75" s="287" t="s">
        <v>1036</v>
      </c>
      <c r="C75" s="295"/>
      <c r="F75" s="271"/>
      <c r="G75" s="307">
        <f>+G70+G74</f>
        <v>126543.13000000002</v>
      </c>
      <c r="H75" s="307">
        <f>+H70+H74</f>
        <v>97.08</v>
      </c>
    </row>
    <row r="76" spans="2:8">
      <c r="B76" s="132" t="s">
        <v>209</v>
      </c>
      <c r="C76" s="204"/>
      <c r="D76" s="132"/>
      <c r="E76" s="132"/>
      <c r="F76" s="205"/>
      <c r="G76" s="205">
        <v>4224.62</v>
      </c>
      <c r="H76" s="205">
        <v>3.24</v>
      </c>
    </row>
    <row r="77" spans="2:8">
      <c r="B77" s="132" t="s">
        <v>110</v>
      </c>
      <c r="C77" s="204"/>
      <c r="D77" s="132"/>
      <c r="E77" s="132"/>
      <c r="F77" s="205"/>
      <c r="G77" s="205">
        <v>130767.75</v>
      </c>
      <c r="H77" s="205">
        <v>100.31</v>
      </c>
    </row>
    <row r="78" spans="2:8">
      <c r="B78" s="132" t="s">
        <v>111</v>
      </c>
      <c r="C78" s="204"/>
      <c r="D78" s="132"/>
      <c r="E78" s="132"/>
      <c r="F78" s="205"/>
      <c r="G78" s="205">
        <v>-411.05191090000608</v>
      </c>
      <c r="H78" s="205">
        <v>-0.31000000000000227</v>
      </c>
    </row>
    <row r="79" spans="2:8">
      <c r="B79" s="132" t="s">
        <v>112</v>
      </c>
      <c r="C79" s="204"/>
      <c r="D79" s="132"/>
      <c r="E79" s="132"/>
      <c r="F79" s="205"/>
      <c r="G79" s="205">
        <v>130356.6980891</v>
      </c>
      <c r="H79" s="205">
        <v>100</v>
      </c>
    </row>
    <row r="80" spans="2:8">
      <c r="B80" s="12" t="s">
        <v>113</v>
      </c>
    </row>
    <row r="81" spans="2:3">
      <c r="B81" s="12" t="s">
        <v>114</v>
      </c>
    </row>
    <row r="82" spans="2:3">
      <c r="B82" s="12" t="s">
        <v>115</v>
      </c>
      <c r="C82" s="259">
        <v>44834</v>
      </c>
    </row>
    <row r="83" spans="2:3" ht="25.5">
      <c r="B83" s="260" t="s">
        <v>116</v>
      </c>
      <c r="C83" s="15" t="s">
        <v>117</v>
      </c>
    </row>
    <row r="84" spans="2:3">
      <c r="B84" s="132"/>
    </row>
    <row r="85" spans="2:3">
      <c r="B85" s="132" t="s">
        <v>118</v>
      </c>
    </row>
    <row r="86" spans="2:3">
      <c r="B86" s="132" t="s">
        <v>210</v>
      </c>
    </row>
    <row r="87" spans="2:3">
      <c r="B87" s="132" t="s">
        <v>119</v>
      </c>
    </row>
    <row r="88" spans="2:3">
      <c r="B88" s="132" t="s">
        <v>564</v>
      </c>
      <c r="C88" s="204"/>
    </row>
    <row r="89" spans="2:3">
      <c r="B89" s="132" t="s">
        <v>565</v>
      </c>
      <c r="C89" s="204"/>
    </row>
    <row r="90" spans="2:3">
      <c r="B90" s="132" t="s">
        <v>566</v>
      </c>
      <c r="C90" s="204"/>
    </row>
    <row r="91" spans="2:3">
      <c r="B91" s="132" t="s">
        <v>567</v>
      </c>
      <c r="C91" s="204"/>
    </row>
    <row r="92" spans="2:3">
      <c r="B92" s="132" t="s">
        <v>568</v>
      </c>
      <c r="C92" s="204"/>
    </row>
    <row r="93" spans="2:3">
      <c r="B93" s="132" t="s">
        <v>569</v>
      </c>
      <c r="C93" s="204"/>
    </row>
    <row r="94" spans="2:3">
      <c r="B94" s="132" t="s">
        <v>570</v>
      </c>
      <c r="C94" s="204"/>
    </row>
    <row r="95" spans="2:3">
      <c r="B95" s="132" t="s">
        <v>571</v>
      </c>
      <c r="C95" s="204"/>
    </row>
    <row r="96" spans="2:3">
      <c r="B96" s="324" t="s">
        <v>2447</v>
      </c>
      <c r="C96" s="204"/>
    </row>
    <row r="97" spans="1:8">
      <c r="B97" s="324" t="s">
        <v>120</v>
      </c>
    </row>
    <row r="98" spans="1:8">
      <c r="B98" s="324" t="s">
        <v>121</v>
      </c>
    </row>
    <row r="100" spans="1:8" s="270" customFormat="1" ht="15">
      <c r="A100" s="270" t="s">
        <v>4056</v>
      </c>
      <c r="B100" s="268" t="s">
        <v>2448</v>
      </c>
      <c r="C100" s="269">
        <v>44834</v>
      </c>
      <c r="F100" s="271"/>
      <c r="G100" s="271"/>
      <c r="H100" s="271"/>
    </row>
    <row r="101" spans="1:8" s="270" customFormat="1" ht="60">
      <c r="B101" s="272" t="s">
        <v>2449</v>
      </c>
      <c r="C101" s="272" t="s">
        <v>2450</v>
      </c>
      <c r="D101" s="137" t="s">
        <v>2451</v>
      </c>
      <c r="E101" s="272" t="s">
        <v>2452</v>
      </c>
      <c r="F101" s="273" t="s">
        <v>2453</v>
      </c>
      <c r="G101" s="271"/>
      <c r="H101" s="271"/>
    </row>
    <row r="102" spans="1:8" s="296" customFormat="1">
      <c r="B102" s="364" t="s">
        <v>117</v>
      </c>
      <c r="C102" s="364" t="s">
        <v>117</v>
      </c>
      <c r="D102" s="364" t="s">
        <v>117</v>
      </c>
      <c r="E102" s="364" t="s">
        <v>117</v>
      </c>
      <c r="F102" s="365"/>
      <c r="G102" s="295"/>
      <c r="H102" s="295"/>
    </row>
    <row r="103" spans="1:8" s="270" customFormat="1">
      <c r="C103" s="295"/>
      <c r="F103" s="271"/>
      <c r="G103" s="271"/>
      <c r="H103" s="271"/>
    </row>
    <row r="104" spans="1:8" s="346" customFormat="1">
      <c r="B104" s="366" t="s">
        <v>4057</v>
      </c>
      <c r="C104" s="328" t="s">
        <v>117</v>
      </c>
      <c r="F104" s="347"/>
      <c r="G104" s="347"/>
      <c r="H104" s="347"/>
    </row>
    <row r="105" spans="1:8" s="346" customFormat="1">
      <c r="B105" s="366"/>
      <c r="C105" s="328"/>
      <c r="F105" s="347"/>
      <c r="G105" s="347"/>
      <c r="H105" s="347"/>
    </row>
    <row r="106" spans="1:8" s="346" customFormat="1" ht="15">
      <c r="B106" s="281" t="s">
        <v>2641</v>
      </c>
      <c r="C106" s="367"/>
      <c r="F106" s="347"/>
      <c r="G106" s="347"/>
      <c r="H106" s="347"/>
    </row>
    <row r="107" spans="1:8" s="346" customFormat="1" ht="15.75">
      <c r="B107" s="312" t="s">
        <v>2454</v>
      </c>
      <c r="C107" s="145" t="s">
        <v>2455</v>
      </c>
      <c r="F107" s="347"/>
      <c r="G107" s="347"/>
      <c r="H107" s="347"/>
    </row>
    <row r="108" spans="1:8" s="296" customFormat="1" ht="15">
      <c r="B108" s="158" t="s">
        <v>117</v>
      </c>
      <c r="C108" s="157" t="s">
        <v>117</v>
      </c>
      <c r="F108" s="295"/>
      <c r="G108" s="295"/>
      <c r="H108" s="295"/>
    </row>
    <row r="109" spans="1:8" s="270" customFormat="1">
      <c r="C109" s="368"/>
      <c r="F109" s="271"/>
      <c r="G109" s="271"/>
      <c r="H109" s="271"/>
    </row>
    <row r="110" spans="1:8" s="270" customFormat="1">
      <c r="C110" s="368"/>
      <c r="F110" s="271"/>
      <c r="G110" s="271"/>
      <c r="H110" s="271"/>
    </row>
    <row r="111" spans="1:8" s="346" customFormat="1" ht="15.75">
      <c r="B111" s="312" t="s">
        <v>2459</v>
      </c>
      <c r="C111" s="145" t="s">
        <v>2455</v>
      </c>
      <c r="F111" s="347"/>
      <c r="G111" s="347"/>
      <c r="H111" s="347"/>
    </row>
    <row r="112" spans="1:8" s="270" customFormat="1" ht="15">
      <c r="B112" s="158" t="s">
        <v>117</v>
      </c>
      <c r="C112" s="157" t="s">
        <v>117</v>
      </c>
      <c r="F112" s="271"/>
      <c r="G112" s="271"/>
      <c r="H112" s="271"/>
    </row>
    <row r="113" spans="2:8" s="270" customFormat="1">
      <c r="C113" s="368"/>
      <c r="F113" s="271"/>
      <c r="G113" s="271"/>
      <c r="H113" s="271"/>
    </row>
    <row r="114" spans="2:8" s="270" customFormat="1">
      <c r="C114" s="368"/>
      <c r="F114" s="271"/>
      <c r="G114" s="271"/>
      <c r="H114" s="271"/>
    </row>
    <row r="115" spans="2:8" s="346" customFormat="1" ht="15.75">
      <c r="B115" s="283" t="s">
        <v>2460</v>
      </c>
      <c r="C115" s="145" t="s">
        <v>3779</v>
      </c>
      <c r="F115" s="347"/>
      <c r="G115" s="347"/>
      <c r="H115" s="347"/>
    </row>
    <row r="116" spans="2:8" s="270" customFormat="1" ht="15">
      <c r="B116" s="158" t="s">
        <v>117</v>
      </c>
      <c r="C116" s="157" t="s">
        <v>117</v>
      </c>
      <c r="F116" s="271"/>
      <c r="G116" s="271"/>
      <c r="H116" s="271"/>
    </row>
    <row r="117" spans="2:8" s="270" customFormat="1">
      <c r="C117" s="368"/>
      <c r="F117" s="271"/>
      <c r="G117" s="271"/>
      <c r="H117" s="271"/>
    </row>
    <row r="118" spans="2:8" s="346" customFormat="1" ht="15.75">
      <c r="B118" s="283" t="s">
        <v>2462</v>
      </c>
      <c r="C118" s="145" t="s">
        <v>3779</v>
      </c>
      <c r="F118" s="347"/>
      <c r="G118" s="347"/>
      <c r="H118" s="347"/>
    </row>
    <row r="119" spans="2:8" s="270" customFormat="1" ht="15">
      <c r="B119" s="158" t="s">
        <v>117</v>
      </c>
      <c r="C119" s="157" t="s">
        <v>117</v>
      </c>
      <c r="F119" s="271"/>
      <c r="G119" s="271"/>
      <c r="H119" s="271"/>
    </row>
    <row r="120" spans="2:8" s="270" customFormat="1">
      <c r="C120" s="368"/>
      <c r="F120" s="271"/>
      <c r="G120" s="271"/>
      <c r="H120" s="271"/>
    </row>
    <row r="121" spans="2:8" s="346" customFormat="1" ht="15">
      <c r="B121" s="369" t="s">
        <v>2463</v>
      </c>
      <c r="C121" s="157" t="s">
        <v>117</v>
      </c>
      <c r="F121" s="347"/>
      <c r="G121" s="347"/>
      <c r="H121" s="347"/>
    </row>
    <row r="122" spans="2:8" s="270" customFormat="1">
      <c r="C122" s="368"/>
      <c r="F122" s="271"/>
      <c r="G122" s="271"/>
      <c r="H122" s="271"/>
    </row>
    <row r="123" spans="2:8" s="270" customFormat="1">
      <c r="C123" s="368"/>
      <c r="F123" s="271"/>
      <c r="G123" s="271"/>
      <c r="H123" s="271"/>
    </row>
    <row r="124" spans="2:8" s="270" customFormat="1" ht="15">
      <c r="B124" s="288" t="s">
        <v>3782</v>
      </c>
      <c r="C124" s="269">
        <v>44834</v>
      </c>
      <c r="D124" s="165"/>
      <c r="E124" s="289"/>
      <c r="F124" s="290"/>
      <c r="G124" s="271"/>
      <c r="H124" s="271"/>
    </row>
    <row r="125" spans="2:8" s="270" customFormat="1" ht="51">
      <c r="B125" s="291" t="s">
        <v>2449</v>
      </c>
      <c r="C125" s="291" t="s">
        <v>3783</v>
      </c>
      <c r="D125" s="168" t="s">
        <v>2451</v>
      </c>
      <c r="E125" s="292" t="s">
        <v>2452</v>
      </c>
      <c r="F125" s="263" t="s">
        <v>2453</v>
      </c>
      <c r="G125" s="271"/>
      <c r="H125" s="271"/>
    </row>
    <row r="126" spans="2:8" s="296" customFormat="1">
      <c r="B126" s="293" t="s">
        <v>117</v>
      </c>
      <c r="C126" s="294" t="s">
        <v>117</v>
      </c>
      <c r="D126" s="173" t="s">
        <v>117</v>
      </c>
      <c r="E126" s="173" t="s">
        <v>117</v>
      </c>
      <c r="F126" s="173" t="s">
        <v>117</v>
      </c>
      <c r="G126" s="295"/>
      <c r="H126" s="295"/>
    </row>
    <row r="127" spans="2:8" s="270" customFormat="1">
      <c r="B127" s="297"/>
      <c r="C127" s="298"/>
      <c r="D127" s="298"/>
      <c r="E127" s="298"/>
      <c r="F127" s="290"/>
      <c r="G127" s="271"/>
      <c r="H127" s="271"/>
    </row>
    <row r="128" spans="2:8" s="270" customFormat="1">
      <c r="B128" s="298"/>
      <c r="C128" s="298"/>
      <c r="D128" s="298"/>
      <c r="E128" s="298"/>
      <c r="F128" s="290"/>
      <c r="G128" s="271"/>
      <c r="H128" s="271"/>
    </row>
    <row r="129" spans="2:8" s="270" customFormat="1">
      <c r="B129" s="270" t="s">
        <v>3784</v>
      </c>
      <c r="C129" s="294" t="s">
        <v>117</v>
      </c>
      <c r="D129" s="298"/>
      <c r="E129" s="298"/>
      <c r="F129" s="290"/>
      <c r="G129" s="271"/>
      <c r="H129" s="271"/>
    </row>
    <row r="130" spans="2:8" s="270" customFormat="1">
      <c r="B130" s="298"/>
      <c r="C130" s="298"/>
      <c r="D130" s="298"/>
      <c r="E130" s="298"/>
      <c r="F130" s="290"/>
      <c r="G130" s="271"/>
      <c r="H130" s="271"/>
    </row>
    <row r="131" spans="2:8" s="270" customFormat="1" ht="15">
      <c r="B131" s="281" t="s">
        <v>4048</v>
      </c>
      <c r="C131" s="298"/>
      <c r="E131" s="298"/>
      <c r="F131" s="290"/>
      <c r="G131" s="271"/>
      <c r="H131" s="271"/>
    </row>
    <row r="132" spans="2:8" s="270" customFormat="1">
      <c r="B132" s="298"/>
      <c r="C132" s="298"/>
      <c r="E132" s="298"/>
      <c r="F132" s="290"/>
      <c r="G132" s="271"/>
      <c r="H132" s="271"/>
    </row>
    <row r="133" spans="2:8" s="270" customFormat="1" ht="15">
      <c r="B133" s="300" t="s">
        <v>3785</v>
      </c>
      <c r="C133" s="175" t="s">
        <v>2455</v>
      </c>
      <c r="E133" s="298"/>
      <c r="F133" s="290"/>
      <c r="G133" s="271"/>
      <c r="H133" s="271"/>
    </row>
    <row r="134" spans="2:8" s="270" customFormat="1" ht="15">
      <c r="B134" s="158" t="s">
        <v>117</v>
      </c>
      <c r="C134" s="157" t="s">
        <v>117</v>
      </c>
      <c r="E134" s="298"/>
      <c r="F134" s="290"/>
      <c r="G134" s="271"/>
      <c r="H134" s="271"/>
    </row>
    <row r="135" spans="2:8" s="270" customFormat="1" ht="15">
      <c r="B135" s="161"/>
      <c r="C135" s="232"/>
      <c r="E135" s="298"/>
      <c r="F135" s="290"/>
      <c r="G135" s="271"/>
      <c r="H135" s="271"/>
    </row>
    <row r="136" spans="2:8" s="270" customFormat="1">
      <c r="E136" s="298"/>
      <c r="F136" s="290"/>
      <c r="G136" s="271"/>
      <c r="H136" s="271"/>
    </row>
    <row r="137" spans="2:8" s="270" customFormat="1" ht="15">
      <c r="B137" s="303" t="s">
        <v>3776</v>
      </c>
      <c r="C137" s="178" t="s">
        <v>2455</v>
      </c>
      <c r="E137" s="298"/>
      <c r="F137" s="290"/>
      <c r="G137" s="271"/>
      <c r="H137" s="271"/>
    </row>
    <row r="138" spans="2:8" s="270" customFormat="1" ht="15">
      <c r="B138" s="158" t="s">
        <v>117</v>
      </c>
      <c r="C138" s="157" t="s">
        <v>117</v>
      </c>
      <c r="E138" s="298"/>
      <c r="F138" s="290"/>
      <c r="G138" s="271"/>
      <c r="H138" s="271"/>
    </row>
    <row r="139" spans="2:8" s="270" customFormat="1" ht="15">
      <c r="B139" s="370"/>
      <c r="C139" s="371"/>
      <c r="E139" s="298"/>
      <c r="F139" s="290"/>
      <c r="G139" s="271"/>
      <c r="H139" s="271"/>
    </row>
    <row r="140" spans="2:8" s="270" customFormat="1">
      <c r="C140" s="296"/>
      <c r="E140" s="298"/>
      <c r="F140" s="290"/>
      <c r="G140" s="271"/>
      <c r="H140" s="271"/>
    </row>
    <row r="141" spans="2:8" s="270" customFormat="1" ht="15">
      <c r="B141" s="300" t="s">
        <v>3786</v>
      </c>
      <c r="C141" s="175" t="s">
        <v>3779</v>
      </c>
      <c r="E141" s="298"/>
      <c r="F141" s="290"/>
      <c r="G141" s="271"/>
      <c r="H141" s="271"/>
    </row>
    <row r="142" spans="2:8" s="270" customFormat="1" ht="15">
      <c r="B142" s="158" t="s">
        <v>117</v>
      </c>
      <c r="C142" s="157" t="s">
        <v>117</v>
      </c>
      <c r="E142" s="298"/>
      <c r="F142" s="290"/>
      <c r="G142" s="271"/>
      <c r="H142" s="271"/>
    </row>
    <row r="143" spans="2:8" s="270" customFormat="1">
      <c r="C143" s="296"/>
      <c r="F143" s="271"/>
      <c r="G143" s="271"/>
      <c r="H143" s="271"/>
    </row>
    <row r="144" spans="2:8" s="270" customFormat="1" ht="15">
      <c r="B144" s="303" t="s">
        <v>3787</v>
      </c>
      <c r="C144" s="179" t="s">
        <v>3779</v>
      </c>
      <c r="F144" s="271"/>
      <c r="G144" s="271"/>
      <c r="H144" s="271"/>
    </row>
    <row r="145" spans="2:8" s="270" customFormat="1" ht="15">
      <c r="B145" s="158" t="s">
        <v>117</v>
      </c>
      <c r="C145" s="157" t="s">
        <v>117</v>
      </c>
      <c r="F145" s="271"/>
      <c r="G145" s="271"/>
      <c r="H145" s="271"/>
    </row>
    <row r="146" spans="2:8" s="270" customFormat="1">
      <c r="C146" s="296"/>
      <c r="F146" s="271"/>
      <c r="G146" s="271"/>
      <c r="H146" s="271"/>
    </row>
    <row r="147" spans="2:8" s="270" customFormat="1" ht="15">
      <c r="B147" s="304" t="s">
        <v>3788</v>
      </c>
      <c r="C147" s="157" t="s">
        <v>117</v>
      </c>
      <c r="F147" s="271"/>
      <c r="G147" s="271"/>
      <c r="H147" s="271"/>
    </row>
  </sheetData>
  <mergeCells count="3">
    <mergeCell ref="B1:E1"/>
    <mergeCell ref="C3:C7"/>
    <mergeCell ref="D3:D7"/>
  </mergeCells>
  <conditionalFormatting sqref="C135">
    <cfRule type="expression" dxfId="4559" priority="1">
      <formula>#REF!="Total"</formula>
    </cfRule>
  </conditionalFormatting>
  <conditionalFormatting sqref="C135">
    <cfRule type="expression" dxfId="4558" priority="11" stopIfTrue="1">
      <formula>$C135="Total"</formula>
    </cfRule>
  </conditionalFormatting>
  <conditionalFormatting sqref="C135">
    <cfRule type="expression" dxfId="4557" priority="10">
      <formula>#REF!="Total"</formula>
    </cfRule>
  </conditionalFormatting>
  <conditionalFormatting sqref="C135">
    <cfRule type="expression" dxfId="4556" priority="9">
      <formula>#REF!="Total"</formula>
    </cfRule>
  </conditionalFormatting>
  <conditionalFormatting sqref="C135">
    <cfRule type="expression" dxfId="4555" priority="8">
      <formula>#REF!="Total"</formula>
    </cfRule>
  </conditionalFormatting>
  <conditionalFormatting sqref="C135">
    <cfRule type="expression" dxfId="4554" priority="7">
      <formula>#REF!="Total"</formula>
    </cfRule>
  </conditionalFormatting>
  <conditionalFormatting sqref="C135">
    <cfRule type="expression" dxfId="4553" priority="6">
      <formula>#REF!="Total"</formula>
    </cfRule>
  </conditionalFormatting>
  <conditionalFormatting sqref="C135">
    <cfRule type="expression" dxfId="4552" priority="5">
      <formula>#REF!="Total"</formula>
    </cfRule>
  </conditionalFormatting>
  <conditionalFormatting sqref="C135">
    <cfRule type="expression" dxfId="4551" priority="4">
      <formula>#REF!="Total"</formula>
    </cfRule>
  </conditionalFormatting>
  <conditionalFormatting sqref="C135">
    <cfRule type="expression" dxfId="4550" priority="12">
      <formula>#REF!="Total"</formula>
    </cfRule>
  </conditionalFormatting>
  <conditionalFormatting sqref="C135">
    <cfRule type="expression" dxfId="4549" priority="13">
      <formula>#REF!="Total"</formula>
    </cfRule>
  </conditionalFormatting>
  <conditionalFormatting sqref="C135">
    <cfRule type="expression" dxfId="4548" priority="14">
      <formula>#REF!="Total"</formula>
    </cfRule>
  </conditionalFormatting>
  <conditionalFormatting sqref="C135">
    <cfRule type="expression" dxfId="4547" priority="15">
      <formula>#REF!="Total"</formula>
    </cfRule>
  </conditionalFormatting>
  <conditionalFormatting sqref="C135">
    <cfRule type="expression" dxfId="4546" priority="16">
      <formula>$A135="Total"</formula>
    </cfRule>
  </conditionalFormatting>
  <conditionalFormatting sqref="C135">
    <cfRule type="expression" dxfId="4545" priority="3">
      <formula>#REF!="Total"</formula>
    </cfRule>
  </conditionalFormatting>
  <conditionalFormatting sqref="C135">
    <cfRule type="expression" dxfId="4544" priority="2">
      <formula>#REF!="Total"</formula>
    </cfRule>
  </conditionalFormatting>
  <conditionalFormatting sqref="C135">
    <cfRule type="expression" dxfId="4543" priority="17" stopIfTrue="1">
      <formula>#REF!="Total"</formula>
    </cfRule>
  </conditionalFormatting>
  <conditionalFormatting sqref="C135">
    <cfRule type="expression" dxfId="4542" priority="18">
      <formula>#REF!="Total"</formula>
    </cfRule>
  </conditionalFormatting>
  <conditionalFormatting sqref="C135">
    <cfRule type="expression" dxfId="4541" priority="19">
      <formula>#REF!="Total"</formula>
    </cfRule>
  </conditionalFormatting>
  <conditionalFormatting sqref="C135">
    <cfRule type="expression" dxfId="4540" priority="20">
      <formula>#REF!="Total"</formula>
    </cfRule>
  </conditionalFormatting>
  <conditionalFormatting sqref="C135">
    <cfRule type="expression" dxfId="4539" priority="21">
      <formula>#REF!="Total"</formula>
    </cfRule>
  </conditionalFormatting>
  <conditionalFormatting sqref="C135">
    <cfRule type="expression" dxfId="4538" priority="22">
      <formula>#REF!="Total"</formula>
    </cfRule>
  </conditionalFormatting>
  <conditionalFormatting sqref="C135">
    <cfRule type="expression" dxfId="4537" priority="23">
      <formula>#REF!="Total"</formula>
    </cfRule>
  </conditionalFormatting>
  <conditionalFormatting sqref="C135">
    <cfRule type="expression" dxfId="4536" priority="24">
      <formula>#REF!="Total"</formula>
    </cfRule>
  </conditionalFormatting>
  <conditionalFormatting sqref="C135">
    <cfRule type="expression" dxfId="4535" priority="25">
      <formula>#REF!="Total"</formula>
    </cfRule>
  </conditionalFormatting>
  <conditionalFormatting sqref="C135">
    <cfRule type="expression" dxfId="4534" priority="26">
      <formula>#REF!="Total"</formula>
    </cfRule>
  </conditionalFormatting>
  <conditionalFormatting sqref="C135">
    <cfRule type="expression" dxfId="4533" priority="27">
      <formula>#REF!="Total"</formula>
    </cfRule>
  </conditionalFormatting>
  <conditionalFormatting sqref="C135">
    <cfRule type="expression" dxfId="4532" priority="28">
      <formula>#REF!="Total"</formula>
    </cfRule>
  </conditionalFormatting>
  <conditionalFormatting sqref="C135">
    <cfRule type="expression" dxfId="4531" priority="29">
      <formula>#REF!="Total"</formula>
    </cfRule>
  </conditionalFormatting>
  <conditionalFormatting sqref="C135">
    <cfRule type="expression" dxfId="4530" priority="30">
      <formula>#REF!="Total"</formula>
    </cfRule>
  </conditionalFormatting>
  <conditionalFormatting sqref="C135">
    <cfRule type="expression" dxfId="4529" priority="31">
      <formula>#REF!="Total"</formula>
    </cfRule>
  </conditionalFormatting>
  <conditionalFormatting sqref="C135">
    <cfRule type="expression" dxfId="4528" priority="32">
      <formula>#REF!="Total"</formula>
    </cfRule>
  </conditionalFormatting>
  <conditionalFormatting sqref="C135">
    <cfRule type="expression" dxfId="4527" priority="33">
      <formula>#REF!="Total"</formula>
    </cfRule>
  </conditionalFormatting>
  <hyperlinks>
    <hyperlink ref="A1" location="Index!A1" display="Index" xr:uid="{E31B4128-4F19-4171-BD61-9C968E4C4998}"/>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B072F-27FC-43E7-9DA6-156383BA18BC}">
  <dimension ref="A1:I131"/>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1.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4" style="12" bestFit="1" customWidth="1"/>
    <col min="262" max="262" width="11.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4" style="12" bestFit="1" customWidth="1"/>
    <col min="518" max="518" width="11.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4" style="12" bestFit="1" customWidth="1"/>
    <col min="774" max="774" width="11.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4" style="12" bestFit="1" customWidth="1"/>
    <col min="1030" max="1030" width="11.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4" style="12" bestFit="1" customWidth="1"/>
    <col min="1286" max="1286" width="11.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4" style="12" bestFit="1" customWidth="1"/>
    <col min="1542" max="1542" width="11.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4" style="12" bestFit="1" customWidth="1"/>
    <col min="1798" max="1798" width="11.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4" style="12" bestFit="1" customWidth="1"/>
    <col min="2054" max="2054" width="11.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4" style="12" bestFit="1" customWidth="1"/>
    <col min="2310" max="2310" width="11.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4" style="12" bestFit="1" customWidth="1"/>
    <col min="2566" max="2566" width="11.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4" style="12" bestFit="1" customWidth="1"/>
    <col min="2822" max="2822" width="11.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4" style="12" bestFit="1" customWidth="1"/>
    <col min="3078" max="3078" width="11.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4" style="12" bestFit="1" customWidth="1"/>
    <col min="3334" max="3334" width="11.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4" style="12" bestFit="1" customWidth="1"/>
    <col min="3590" max="3590" width="11.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4" style="12" bestFit="1" customWidth="1"/>
    <col min="3846" max="3846" width="11.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4" style="12" bestFit="1" customWidth="1"/>
    <col min="4102" max="4102" width="11.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4" style="12" bestFit="1" customWidth="1"/>
    <col min="4358" max="4358" width="11.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4" style="12" bestFit="1" customWidth="1"/>
    <col min="4614" max="4614" width="11.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4" style="12" bestFit="1" customWidth="1"/>
    <col min="4870" max="4870" width="11.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4" style="12" bestFit="1" customWidth="1"/>
    <col min="5126" max="5126" width="11.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4" style="12" bestFit="1" customWidth="1"/>
    <col min="5382" max="5382" width="11.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4" style="12" bestFit="1" customWidth="1"/>
    <col min="5638" max="5638" width="11.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4" style="12" bestFit="1" customWidth="1"/>
    <col min="5894" max="5894" width="11.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4" style="12" bestFit="1" customWidth="1"/>
    <col min="6150" max="6150" width="11.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4" style="12" bestFit="1" customWidth="1"/>
    <col min="6406" max="6406" width="11.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4" style="12" bestFit="1" customWidth="1"/>
    <col min="6662" max="6662" width="11.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4" style="12" bestFit="1" customWidth="1"/>
    <col min="6918" max="6918" width="11.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4" style="12" bestFit="1" customWidth="1"/>
    <col min="7174" max="7174" width="11.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4" style="12" bestFit="1" customWidth="1"/>
    <col min="7430" max="7430" width="11.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4" style="12" bestFit="1" customWidth="1"/>
    <col min="7686" max="7686" width="11.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4" style="12" bestFit="1" customWidth="1"/>
    <col min="7942" max="7942" width="11.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4" style="12" bestFit="1" customWidth="1"/>
    <col min="8198" max="8198" width="11.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4" style="12" bestFit="1" customWidth="1"/>
    <col min="8454" max="8454" width="11.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4" style="12" bestFit="1" customWidth="1"/>
    <col min="8710" max="8710" width="11.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4" style="12" bestFit="1" customWidth="1"/>
    <col min="8966" max="8966" width="11.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4" style="12" bestFit="1" customWidth="1"/>
    <col min="9222" max="9222" width="11.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4" style="12" bestFit="1" customWidth="1"/>
    <col min="9478" max="9478" width="11.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4" style="12" bestFit="1" customWidth="1"/>
    <col min="9734" max="9734" width="11.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4" style="12" bestFit="1" customWidth="1"/>
    <col min="9990" max="9990" width="11.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4" style="12" bestFit="1" customWidth="1"/>
    <col min="10246" max="10246" width="11.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4" style="12" bestFit="1" customWidth="1"/>
    <col min="10502" max="10502" width="11.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4" style="12" bestFit="1" customWidth="1"/>
    <col min="10758" max="10758" width="11.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4" style="12" bestFit="1" customWidth="1"/>
    <col min="11014" max="11014" width="11.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4" style="12" bestFit="1" customWidth="1"/>
    <col min="11270" max="11270" width="11.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4" style="12" bestFit="1" customWidth="1"/>
    <col min="11526" max="11526" width="11.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4" style="12" bestFit="1" customWidth="1"/>
    <col min="11782" max="11782" width="11.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4" style="12" bestFit="1" customWidth="1"/>
    <col min="12038" max="12038" width="11.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4" style="12" bestFit="1" customWidth="1"/>
    <col min="12294" max="12294" width="11.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4" style="12" bestFit="1" customWidth="1"/>
    <col min="12550" max="12550" width="11.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4" style="12" bestFit="1" customWidth="1"/>
    <col min="12806" max="12806" width="11.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4" style="12" bestFit="1" customWidth="1"/>
    <col min="13062" max="13062" width="11.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4" style="12" bestFit="1" customWidth="1"/>
    <col min="13318" max="13318" width="11.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4" style="12" bestFit="1" customWidth="1"/>
    <col min="13574" max="13574" width="11.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4" style="12" bestFit="1" customWidth="1"/>
    <col min="13830" max="13830" width="11.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4" style="12" bestFit="1" customWidth="1"/>
    <col min="14086" max="14086" width="11.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4" style="12" bestFit="1" customWidth="1"/>
    <col min="14342" max="14342" width="11.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4" style="12" bestFit="1" customWidth="1"/>
    <col min="14598" max="14598" width="11.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4" style="12" bestFit="1" customWidth="1"/>
    <col min="14854" max="14854" width="11.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4" style="12" bestFit="1" customWidth="1"/>
    <col min="15110" max="15110" width="11.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4" style="12" bestFit="1" customWidth="1"/>
    <col min="15366" max="15366" width="11.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4" style="12" bestFit="1" customWidth="1"/>
    <col min="15622" max="15622" width="11.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4" style="12" bestFit="1" customWidth="1"/>
    <col min="15878" max="15878" width="11.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4" style="12" bestFit="1" customWidth="1"/>
    <col min="16134" max="16134" width="11.5703125" style="12" bestFit="1" customWidth="1"/>
    <col min="16135" max="16135" width="18.140625" style="12" bestFit="1" customWidth="1"/>
    <col min="16136" max="16136" width="9.140625" style="12" bestFit="1"/>
    <col min="16137" max="16384" width="9.140625" style="12"/>
  </cols>
  <sheetData>
    <row r="1" spans="1:9" s="1" customFormat="1">
      <c r="A1" s="3" t="s">
        <v>0</v>
      </c>
      <c r="B1" s="420" t="s">
        <v>65</v>
      </c>
      <c r="C1" s="420"/>
      <c r="D1" s="420"/>
      <c r="E1" s="420"/>
      <c r="F1" s="4"/>
      <c r="G1" s="4"/>
      <c r="H1" s="4"/>
    </row>
    <row r="2" spans="1:9" s="1" customFormat="1" ht="13.5" thickBot="1">
      <c r="C2" s="5"/>
      <c r="F2" s="4"/>
      <c r="G2" s="4"/>
      <c r="H2" s="4"/>
    </row>
    <row r="3" spans="1:9" s="13" customFormat="1" ht="15">
      <c r="B3" s="119" t="s">
        <v>3955</v>
      </c>
      <c r="C3" s="433"/>
      <c r="D3" s="424"/>
      <c r="F3" s="18"/>
      <c r="G3" s="18"/>
      <c r="H3" s="18"/>
    </row>
    <row r="4" spans="1:9" s="13" customFormat="1" ht="15">
      <c r="B4" s="122" t="s">
        <v>3956</v>
      </c>
      <c r="C4" s="434"/>
      <c r="D4" s="425"/>
      <c r="F4" s="18"/>
      <c r="G4" s="18"/>
      <c r="H4" s="18"/>
    </row>
    <row r="5" spans="1:9" s="13" customFormat="1" ht="15">
      <c r="B5" s="213" t="s">
        <v>1556</v>
      </c>
      <c r="C5" s="434"/>
      <c r="D5" s="425"/>
      <c r="F5" s="18"/>
      <c r="G5" s="18"/>
      <c r="H5" s="18"/>
    </row>
    <row r="6" spans="1:9" s="13" customFormat="1" ht="15">
      <c r="B6" s="122" t="s">
        <v>3947</v>
      </c>
      <c r="C6" s="434"/>
      <c r="D6" s="425"/>
      <c r="F6" s="18"/>
      <c r="G6" s="18"/>
      <c r="H6" s="18"/>
    </row>
    <row r="7" spans="1:9" s="13" customFormat="1" ht="30.75" thickBot="1">
      <c r="B7" s="123" t="s">
        <v>3957</v>
      </c>
      <c r="C7" s="435"/>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3100000</v>
      </c>
      <c r="G16" s="16">
        <v>26722</v>
      </c>
      <c r="H16" s="16">
        <v>8.02</v>
      </c>
    </row>
    <row r="17" spans="2:8">
      <c r="B17" s="12" t="s">
        <v>1116</v>
      </c>
      <c r="C17" s="200" t="s">
        <v>127</v>
      </c>
      <c r="D17" s="12" t="s">
        <v>131</v>
      </c>
      <c r="E17" s="12" t="s">
        <v>132</v>
      </c>
      <c r="F17" s="16">
        <v>750000</v>
      </c>
      <c r="G17" s="16">
        <v>17833.13</v>
      </c>
      <c r="H17" s="16">
        <v>5.35</v>
      </c>
    </row>
    <row r="18" spans="2:8">
      <c r="B18" s="12" t="s">
        <v>278</v>
      </c>
      <c r="C18" s="200" t="s">
        <v>127</v>
      </c>
      <c r="D18" s="12" t="s">
        <v>128</v>
      </c>
      <c r="E18" s="12" t="s">
        <v>279</v>
      </c>
      <c r="F18" s="16">
        <v>3200000</v>
      </c>
      <c r="G18" s="16">
        <v>16979.2</v>
      </c>
      <c r="H18" s="16">
        <v>5.09</v>
      </c>
    </row>
    <row r="19" spans="2:8">
      <c r="B19" s="12" t="s">
        <v>1332</v>
      </c>
      <c r="C19" s="200" t="s">
        <v>127</v>
      </c>
      <c r="D19" s="12" t="s">
        <v>158</v>
      </c>
      <c r="E19" s="12" t="s">
        <v>572</v>
      </c>
      <c r="F19" s="16">
        <v>1543648</v>
      </c>
      <c r="G19" s="16">
        <v>16118.77</v>
      </c>
      <c r="H19" s="16">
        <v>4.84</v>
      </c>
    </row>
    <row r="20" spans="2:8">
      <c r="B20" s="12" t="s">
        <v>1078</v>
      </c>
      <c r="C20" s="200" t="s">
        <v>127</v>
      </c>
      <c r="D20" s="12" t="s">
        <v>128</v>
      </c>
      <c r="E20" s="12" t="s">
        <v>130</v>
      </c>
      <c r="F20" s="16">
        <v>1100000</v>
      </c>
      <c r="G20" s="16">
        <v>15634.85</v>
      </c>
      <c r="H20" s="16">
        <v>4.6900000000000004</v>
      </c>
    </row>
    <row r="21" spans="2:8">
      <c r="B21" s="12" t="s">
        <v>1168</v>
      </c>
      <c r="C21" s="200" t="s">
        <v>127</v>
      </c>
      <c r="D21" s="12" t="s">
        <v>160</v>
      </c>
      <c r="E21" s="12" t="s">
        <v>573</v>
      </c>
      <c r="F21" s="16">
        <v>3950000</v>
      </c>
      <c r="G21" s="16">
        <v>13789.45</v>
      </c>
      <c r="H21" s="16">
        <v>4.1399999999999997</v>
      </c>
    </row>
    <row r="22" spans="2:8">
      <c r="B22" s="12" t="s">
        <v>1383</v>
      </c>
      <c r="C22" s="200" t="s">
        <v>127</v>
      </c>
      <c r="D22" s="12" t="s">
        <v>146</v>
      </c>
      <c r="E22" s="12" t="s">
        <v>574</v>
      </c>
      <c r="F22" s="16">
        <v>1440000</v>
      </c>
      <c r="G22" s="16">
        <v>13089.6</v>
      </c>
      <c r="H22" s="16">
        <v>3.93</v>
      </c>
    </row>
    <row r="23" spans="2:8">
      <c r="B23" s="12" t="s">
        <v>1148</v>
      </c>
      <c r="C23" s="200" t="s">
        <v>127</v>
      </c>
      <c r="D23" s="12" t="s">
        <v>128</v>
      </c>
      <c r="E23" s="12" t="s">
        <v>427</v>
      </c>
      <c r="F23" s="16">
        <v>26000000</v>
      </c>
      <c r="G23" s="16">
        <v>12961</v>
      </c>
      <c r="H23" s="16">
        <v>3.89</v>
      </c>
    </row>
    <row r="24" spans="2:8">
      <c r="B24" s="12" t="s">
        <v>1381</v>
      </c>
      <c r="C24" s="200" t="s">
        <v>127</v>
      </c>
      <c r="D24" s="12" t="s">
        <v>146</v>
      </c>
      <c r="E24" s="12" t="s">
        <v>221</v>
      </c>
      <c r="F24" s="16">
        <v>456346</v>
      </c>
      <c r="G24" s="16">
        <v>12523.73</v>
      </c>
      <c r="H24" s="16">
        <v>3.76</v>
      </c>
    </row>
    <row r="25" spans="2:8">
      <c r="B25" s="12" t="s">
        <v>1315</v>
      </c>
      <c r="C25" s="200" t="s">
        <v>127</v>
      </c>
      <c r="D25" s="12" t="s">
        <v>148</v>
      </c>
      <c r="E25" s="12" t="s">
        <v>149</v>
      </c>
      <c r="F25" s="16">
        <v>1450000</v>
      </c>
      <c r="G25" s="16">
        <v>11598.55</v>
      </c>
      <c r="H25" s="16">
        <v>3.48</v>
      </c>
    </row>
    <row r="26" spans="2:8">
      <c r="B26" s="12" t="s">
        <v>1126</v>
      </c>
      <c r="C26" s="200" t="s">
        <v>127</v>
      </c>
      <c r="D26" s="12" t="s">
        <v>133</v>
      </c>
      <c r="E26" s="12" t="s">
        <v>135</v>
      </c>
      <c r="F26" s="16">
        <v>321885</v>
      </c>
      <c r="G26" s="16">
        <v>9671.2000000000007</v>
      </c>
      <c r="H26" s="16">
        <v>2.9</v>
      </c>
    </row>
    <row r="27" spans="2:8">
      <c r="B27" s="12" t="s">
        <v>1411</v>
      </c>
      <c r="C27" s="200" t="s">
        <v>127</v>
      </c>
      <c r="D27" s="12" t="s">
        <v>150</v>
      </c>
      <c r="E27" s="12" t="s">
        <v>532</v>
      </c>
      <c r="F27" s="16">
        <v>330000</v>
      </c>
      <c r="G27" s="16">
        <v>8280.36</v>
      </c>
      <c r="H27" s="16">
        <v>2.48</v>
      </c>
    </row>
    <row r="28" spans="2:8">
      <c r="B28" s="12" t="s">
        <v>1172</v>
      </c>
      <c r="C28" s="200" t="s">
        <v>127</v>
      </c>
      <c r="D28" s="12" t="s">
        <v>136</v>
      </c>
      <c r="E28" s="12" t="s">
        <v>137</v>
      </c>
      <c r="F28" s="16">
        <v>2303000</v>
      </c>
      <c r="G28" s="16">
        <v>7650.57</v>
      </c>
      <c r="H28" s="16">
        <v>2.2999999999999998</v>
      </c>
    </row>
    <row r="29" spans="2:8">
      <c r="B29" s="12" t="s">
        <v>1084</v>
      </c>
      <c r="C29" s="200" t="s">
        <v>127</v>
      </c>
      <c r="D29" s="12" t="s">
        <v>150</v>
      </c>
      <c r="E29" s="12" t="s">
        <v>496</v>
      </c>
      <c r="F29" s="16">
        <v>630000</v>
      </c>
      <c r="G29" s="16">
        <v>7533.86</v>
      </c>
      <c r="H29" s="16">
        <v>2.2599999999999998</v>
      </c>
    </row>
    <row r="30" spans="2:8">
      <c r="B30" s="12" t="s">
        <v>1379</v>
      </c>
      <c r="C30" s="200" t="s">
        <v>127</v>
      </c>
      <c r="D30" s="12" t="s">
        <v>169</v>
      </c>
      <c r="E30" s="12" t="s">
        <v>217</v>
      </c>
      <c r="F30" s="16">
        <v>243878</v>
      </c>
      <c r="G30" s="16">
        <v>7269.39</v>
      </c>
      <c r="H30" s="16">
        <v>2.1800000000000002</v>
      </c>
    </row>
    <row r="31" spans="2:8">
      <c r="B31" s="12" t="s">
        <v>1412</v>
      </c>
      <c r="C31" s="200" t="s">
        <v>127</v>
      </c>
      <c r="D31" s="12" t="s">
        <v>224</v>
      </c>
      <c r="E31" s="12" t="s">
        <v>575</v>
      </c>
      <c r="F31" s="16">
        <v>2700000</v>
      </c>
      <c r="G31" s="16">
        <v>7133.4</v>
      </c>
      <c r="H31" s="16">
        <v>2.14</v>
      </c>
    </row>
    <row r="32" spans="2:8">
      <c r="B32" s="12" t="s">
        <v>1113</v>
      </c>
      <c r="C32" s="200" t="s">
        <v>127</v>
      </c>
      <c r="D32" s="12" t="s">
        <v>133</v>
      </c>
      <c r="E32" s="12" t="s">
        <v>134</v>
      </c>
      <c r="F32" s="16">
        <v>500000</v>
      </c>
      <c r="G32" s="16">
        <v>7067.25</v>
      </c>
      <c r="H32" s="16">
        <v>2.12</v>
      </c>
    </row>
    <row r="33" spans="2:8">
      <c r="B33" s="12" t="s">
        <v>1068</v>
      </c>
      <c r="C33" s="200" t="s">
        <v>127</v>
      </c>
      <c r="D33" s="12" t="s">
        <v>141</v>
      </c>
      <c r="E33" s="12" t="s">
        <v>576</v>
      </c>
      <c r="F33" s="16">
        <v>1600000</v>
      </c>
      <c r="G33" s="16">
        <v>6621.6</v>
      </c>
      <c r="H33" s="16">
        <v>1.99</v>
      </c>
    </row>
    <row r="34" spans="2:8">
      <c r="B34" s="12" t="s">
        <v>1127</v>
      </c>
      <c r="C34" s="200" t="s">
        <v>127</v>
      </c>
      <c r="D34" s="12" t="s">
        <v>242</v>
      </c>
      <c r="E34" s="12" t="s">
        <v>375</v>
      </c>
      <c r="F34" s="16">
        <v>210000</v>
      </c>
      <c r="G34" s="16">
        <v>6296.54</v>
      </c>
      <c r="H34" s="16">
        <v>1.89</v>
      </c>
    </row>
    <row r="35" spans="2:8">
      <c r="B35" s="12" t="s">
        <v>1380</v>
      </c>
      <c r="C35" s="200" t="s">
        <v>127</v>
      </c>
      <c r="D35" s="12" t="s">
        <v>219</v>
      </c>
      <c r="E35" s="12" t="s">
        <v>220</v>
      </c>
      <c r="F35" s="16">
        <v>4500000</v>
      </c>
      <c r="G35" s="16">
        <v>6264</v>
      </c>
      <c r="H35" s="16">
        <v>1.88</v>
      </c>
    </row>
    <row r="36" spans="2:8">
      <c r="B36" s="12" t="s">
        <v>1048</v>
      </c>
      <c r="C36" s="200" t="s">
        <v>127</v>
      </c>
      <c r="D36" s="12" t="s">
        <v>262</v>
      </c>
      <c r="E36" s="12" t="s">
        <v>413</v>
      </c>
      <c r="F36" s="16">
        <v>2300000</v>
      </c>
      <c r="G36" s="16">
        <v>5937.45</v>
      </c>
      <c r="H36" s="16">
        <v>1.78</v>
      </c>
    </row>
    <row r="37" spans="2:8">
      <c r="B37" s="12" t="s">
        <v>1164</v>
      </c>
      <c r="C37" s="200" t="s">
        <v>127</v>
      </c>
      <c r="D37" s="12" t="s">
        <v>187</v>
      </c>
      <c r="E37" s="12" t="s">
        <v>307</v>
      </c>
      <c r="F37" s="16">
        <v>450000</v>
      </c>
      <c r="G37" s="16">
        <v>5627.03</v>
      </c>
      <c r="H37" s="16">
        <v>1.69</v>
      </c>
    </row>
    <row r="38" spans="2:8">
      <c r="B38" s="12" t="s">
        <v>1050</v>
      </c>
      <c r="C38" s="200" t="s">
        <v>127</v>
      </c>
      <c r="D38" s="12" t="s">
        <v>128</v>
      </c>
      <c r="E38" s="12" t="s">
        <v>138</v>
      </c>
      <c r="F38" s="16">
        <v>290000</v>
      </c>
      <c r="G38" s="16">
        <v>5275.68</v>
      </c>
      <c r="H38" s="16">
        <v>1.58</v>
      </c>
    </row>
    <row r="39" spans="2:8">
      <c r="B39" s="12" t="s">
        <v>1163</v>
      </c>
      <c r="C39" s="200" t="s">
        <v>127</v>
      </c>
      <c r="D39" s="12" t="s">
        <v>248</v>
      </c>
      <c r="E39" s="12" t="s">
        <v>249</v>
      </c>
      <c r="F39" s="16">
        <v>2127001</v>
      </c>
      <c r="G39" s="16">
        <v>4912.3100000000004</v>
      </c>
      <c r="H39" s="16">
        <v>1.47</v>
      </c>
    </row>
    <row r="40" spans="2:8">
      <c r="B40" s="12" t="s">
        <v>1171</v>
      </c>
      <c r="C40" s="200" t="s">
        <v>127</v>
      </c>
      <c r="D40" s="12" t="s">
        <v>193</v>
      </c>
      <c r="E40" s="12" t="s">
        <v>282</v>
      </c>
      <c r="F40" s="16">
        <v>375000</v>
      </c>
      <c r="G40" s="16">
        <v>4755.75</v>
      </c>
      <c r="H40" s="16">
        <v>1.43</v>
      </c>
    </row>
    <row r="41" spans="2:8">
      <c r="B41" s="12" t="s">
        <v>1111</v>
      </c>
      <c r="C41" s="200" t="s">
        <v>127</v>
      </c>
      <c r="D41" s="12" t="s">
        <v>133</v>
      </c>
      <c r="E41" s="12" t="s">
        <v>451</v>
      </c>
      <c r="F41" s="16">
        <v>150000</v>
      </c>
      <c r="G41" s="16">
        <v>4473.75</v>
      </c>
      <c r="H41" s="16">
        <v>1.34</v>
      </c>
    </row>
    <row r="42" spans="2:8">
      <c r="B42" s="12" t="s">
        <v>1117</v>
      </c>
      <c r="C42" s="200" t="s">
        <v>127</v>
      </c>
      <c r="D42" s="12" t="s">
        <v>162</v>
      </c>
      <c r="E42" s="12" t="s">
        <v>577</v>
      </c>
      <c r="F42" s="16">
        <v>650000</v>
      </c>
      <c r="G42" s="16">
        <v>4419.03</v>
      </c>
      <c r="H42" s="16">
        <v>1.33</v>
      </c>
    </row>
    <row r="43" spans="2:8">
      <c r="B43" s="12" t="s">
        <v>1154</v>
      </c>
      <c r="C43" s="200" t="s">
        <v>127</v>
      </c>
      <c r="D43" s="12" t="s">
        <v>152</v>
      </c>
      <c r="E43" s="12" t="s">
        <v>153</v>
      </c>
      <c r="F43" s="16">
        <v>235832</v>
      </c>
      <c r="G43" s="16">
        <v>4357.47</v>
      </c>
      <c r="H43" s="16">
        <v>1.31</v>
      </c>
    </row>
    <row r="44" spans="2:8">
      <c r="B44" s="12" t="s">
        <v>1067</v>
      </c>
      <c r="C44" s="200" t="s">
        <v>127</v>
      </c>
      <c r="D44" s="12" t="s">
        <v>141</v>
      </c>
      <c r="E44" s="12" t="s">
        <v>142</v>
      </c>
      <c r="F44" s="16">
        <v>190300</v>
      </c>
      <c r="G44" s="16">
        <v>4353.59</v>
      </c>
      <c r="H44" s="16">
        <v>1.31</v>
      </c>
    </row>
    <row r="45" spans="2:8">
      <c r="B45" s="12" t="s">
        <v>1413</v>
      </c>
      <c r="C45" s="200" t="s">
        <v>127</v>
      </c>
      <c r="D45" s="12" t="s">
        <v>204</v>
      </c>
      <c r="E45" s="12" t="s">
        <v>236</v>
      </c>
      <c r="F45" s="16">
        <v>2220000</v>
      </c>
      <c r="G45" s="16">
        <v>4322.34</v>
      </c>
      <c r="H45" s="16">
        <v>1.3</v>
      </c>
    </row>
    <row r="46" spans="2:8">
      <c r="B46" s="12" t="s">
        <v>1384</v>
      </c>
      <c r="C46" s="200" t="s">
        <v>127</v>
      </c>
      <c r="D46" s="12" t="s">
        <v>162</v>
      </c>
      <c r="E46" s="12" t="s">
        <v>561</v>
      </c>
      <c r="F46" s="16">
        <v>334776</v>
      </c>
      <c r="G46" s="16">
        <v>4259.8599999999997</v>
      </c>
      <c r="H46" s="16">
        <v>1.28</v>
      </c>
    </row>
    <row r="47" spans="2:8">
      <c r="B47" s="12" t="s">
        <v>1414</v>
      </c>
      <c r="C47" s="200" t="s">
        <v>127</v>
      </c>
      <c r="D47" s="12" t="s">
        <v>150</v>
      </c>
      <c r="E47" s="12" t="s">
        <v>223</v>
      </c>
      <c r="F47" s="16">
        <v>101000</v>
      </c>
      <c r="G47" s="16">
        <v>4172.97</v>
      </c>
      <c r="H47" s="16">
        <v>1.25</v>
      </c>
    </row>
    <row r="48" spans="2:8">
      <c r="B48" s="12" t="s">
        <v>1388</v>
      </c>
      <c r="C48" s="200" t="s">
        <v>127</v>
      </c>
      <c r="D48" s="12" t="s">
        <v>139</v>
      </c>
      <c r="E48" s="12" t="s">
        <v>229</v>
      </c>
      <c r="F48" s="16">
        <v>181800</v>
      </c>
      <c r="G48" s="16">
        <v>4009.87</v>
      </c>
      <c r="H48" s="16">
        <v>1.2</v>
      </c>
    </row>
    <row r="49" spans="2:8">
      <c r="B49" s="12" t="s">
        <v>1371</v>
      </c>
      <c r="C49" s="200" t="s">
        <v>127</v>
      </c>
      <c r="D49" s="12" t="s">
        <v>154</v>
      </c>
      <c r="E49" s="12" t="s">
        <v>155</v>
      </c>
      <c r="F49" s="16">
        <v>180000</v>
      </c>
      <c r="G49" s="16">
        <v>3905.1</v>
      </c>
      <c r="H49" s="16">
        <v>1.17</v>
      </c>
    </row>
    <row r="50" spans="2:8">
      <c r="B50" s="12" t="s">
        <v>1382</v>
      </c>
      <c r="C50" s="200" t="s">
        <v>127</v>
      </c>
      <c r="D50" s="12" t="s">
        <v>219</v>
      </c>
      <c r="E50" s="12" t="s">
        <v>227</v>
      </c>
      <c r="F50" s="16">
        <v>550000</v>
      </c>
      <c r="G50" s="16">
        <v>3548.88</v>
      </c>
      <c r="H50" s="16">
        <v>1.06</v>
      </c>
    </row>
    <row r="51" spans="2:8">
      <c r="B51" s="12" t="s">
        <v>1100</v>
      </c>
      <c r="C51" s="200" t="s">
        <v>127</v>
      </c>
      <c r="D51" s="12" t="s">
        <v>164</v>
      </c>
      <c r="E51" s="12" t="s">
        <v>179</v>
      </c>
      <c r="F51" s="16">
        <v>56000</v>
      </c>
      <c r="G51" s="16">
        <v>3502.86</v>
      </c>
      <c r="H51" s="16">
        <v>1.05</v>
      </c>
    </row>
    <row r="52" spans="2:8">
      <c r="B52" s="12" t="s">
        <v>1055</v>
      </c>
      <c r="C52" s="200" t="s">
        <v>127</v>
      </c>
      <c r="D52" s="12" t="s">
        <v>164</v>
      </c>
      <c r="E52" s="12" t="s">
        <v>165</v>
      </c>
      <c r="F52" s="16">
        <v>140000</v>
      </c>
      <c r="G52" s="16">
        <v>3381.91</v>
      </c>
      <c r="H52" s="16">
        <v>1.01</v>
      </c>
    </row>
    <row r="53" spans="2:8">
      <c r="B53" s="12" t="s">
        <v>1141</v>
      </c>
      <c r="C53" s="200" t="s">
        <v>127</v>
      </c>
      <c r="D53" s="12" t="s">
        <v>136</v>
      </c>
      <c r="E53" s="12" t="s">
        <v>144</v>
      </c>
      <c r="F53" s="16">
        <v>115000</v>
      </c>
      <c r="G53" s="16">
        <v>3100.92</v>
      </c>
      <c r="H53" s="16">
        <v>0.93</v>
      </c>
    </row>
    <row r="54" spans="2:8">
      <c r="B54" s="12" t="s">
        <v>1066</v>
      </c>
      <c r="C54" s="200" t="s">
        <v>127</v>
      </c>
      <c r="D54" s="12" t="s">
        <v>321</v>
      </c>
      <c r="E54" s="12" t="s">
        <v>537</v>
      </c>
      <c r="F54" s="16">
        <v>2000000</v>
      </c>
      <c r="G54" s="16">
        <v>3053</v>
      </c>
      <c r="H54" s="16">
        <v>0.92</v>
      </c>
    </row>
    <row r="55" spans="2:8">
      <c r="B55" s="12" t="s">
        <v>1415</v>
      </c>
      <c r="C55" s="200" t="s">
        <v>127</v>
      </c>
      <c r="D55" s="12" t="s">
        <v>224</v>
      </c>
      <c r="E55" s="12" t="s">
        <v>578</v>
      </c>
      <c r="F55" s="16">
        <v>502392</v>
      </c>
      <c r="G55" s="16">
        <v>2816.41</v>
      </c>
      <c r="H55" s="16">
        <v>0.84</v>
      </c>
    </row>
    <row r="56" spans="2:8">
      <c r="B56" s="12" t="s">
        <v>1387</v>
      </c>
      <c r="C56" s="200" t="s">
        <v>127</v>
      </c>
      <c r="D56" s="12" t="s">
        <v>162</v>
      </c>
      <c r="E56" s="12" t="s">
        <v>579</v>
      </c>
      <c r="F56" s="16">
        <v>376000</v>
      </c>
      <c r="G56" s="16">
        <v>2277.81</v>
      </c>
      <c r="H56" s="16">
        <v>0.68</v>
      </c>
    </row>
    <row r="57" spans="2:8">
      <c r="B57" s="12" t="s">
        <v>1174</v>
      </c>
      <c r="C57" s="200" t="s">
        <v>127</v>
      </c>
      <c r="D57" s="12" t="s">
        <v>162</v>
      </c>
      <c r="E57" s="12" t="s">
        <v>185</v>
      </c>
      <c r="F57" s="16">
        <v>27375</v>
      </c>
      <c r="G57" s="16">
        <v>1014.3</v>
      </c>
      <c r="H57" s="16">
        <v>0.3</v>
      </c>
    </row>
    <row r="58" spans="2:8">
      <c r="B58" s="12" t="s">
        <v>1333</v>
      </c>
      <c r="C58" s="200" t="s">
        <v>127</v>
      </c>
      <c r="D58" s="12" t="s">
        <v>148</v>
      </c>
      <c r="E58" s="12" t="s">
        <v>503</v>
      </c>
      <c r="F58" s="16">
        <v>103571</v>
      </c>
      <c r="G58" s="16">
        <v>416.41</v>
      </c>
      <c r="H58" s="16">
        <v>0.12</v>
      </c>
    </row>
    <row r="59" spans="2:8">
      <c r="B59" s="132" t="s">
        <v>208</v>
      </c>
      <c r="C59" s="204"/>
      <c r="D59" s="132"/>
      <c r="E59" s="132"/>
      <c r="F59" s="205"/>
      <c r="G59" s="205">
        <f>SUM(G13:G58)</f>
        <v>318933.14999999991</v>
      </c>
      <c r="H59" s="205">
        <f>SUM(H13:H58)</f>
        <v>95.680000000000021</v>
      </c>
    </row>
    <row r="60" spans="2:8">
      <c r="B60" s="132" t="s">
        <v>209</v>
      </c>
      <c r="C60" s="204"/>
      <c r="D60" s="132"/>
      <c r="E60" s="132"/>
      <c r="F60" s="205"/>
      <c r="G60" s="205">
        <v>14342.88</v>
      </c>
      <c r="H60" s="205">
        <v>4.3</v>
      </c>
    </row>
    <row r="61" spans="2:8">
      <c r="B61" s="132" t="s">
        <v>110</v>
      </c>
      <c r="C61" s="204"/>
      <c r="D61" s="132"/>
      <c r="E61" s="132"/>
      <c r="F61" s="205"/>
      <c r="G61" s="205">
        <v>333276.03000000003</v>
      </c>
      <c r="H61" s="205">
        <v>99.98</v>
      </c>
    </row>
    <row r="62" spans="2:8">
      <c r="B62" s="132" t="s">
        <v>324</v>
      </c>
      <c r="C62" s="204"/>
      <c r="D62" s="132"/>
      <c r="E62" s="132"/>
      <c r="F62" s="205"/>
      <c r="G62" s="205">
        <v>51.905302169971037</v>
      </c>
      <c r="H62" s="205">
        <v>1.9999999999996021E-2</v>
      </c>
    </row>
    <row r="63" spans="2:8">
      <c r="B63" s="132" t="s">
        <v>112</v>
      </c>
      <c r="C63" s="204"/>
      <c r="D63" s="132"/>
      <c r="E63" s="132"/>
      <c r="F63" s="205"/>
      <c r="G63" s="205">
        <v>333327.93530216999</v>
      </c>
      <c r="H63" s="205">
        <v>100</v>
      </c>
    </row>
    <row r="64" spans="2:8">
      <c r="B64" s="12" t="s">
        <v>113</v>
      </c>
    </row>
    <row r="65" spans="2:3">
      <c r="B65" s="12" t="s">
        <v>114</v>
      </c>
    </row>
    <row r="66" spans="2:3">
      <c r="B66" s="12" t="s">
        <v>115</v>
      </c>
      <c r="C66" s="259">
        <v>44834</v>
      </c>
    </row>
    <row r="67" spans="2:3" ht="25.5">
      <c r="B67" s="260" t="s">
        <v>116</v>
      </c>
      <c r="C67" s="15" t="s">
        <v>117</v>
      </c>
    </row>
    <row r="68" spans="2:3">
      <c r="B68" s="132"/>
    </row>
    <row r="69" spans="2:3">
      <c r="B69" s="132" t="s">
        <v>118</v>
      </c>
    </row>
    <row r="70" spans="2:3">
      <c r="B70" s="132" t="s">
        <v>210</v>
      </c>
    </row>
    <row r="71" spans="2:3">
      <c r="B71" s="132" t="s">
        <v>119</v>
      </c>
    </row>
    <row r="72" spans="2:3">
      <c r="B72" s="132" t="s">
        <v>580</v>
      </c>
      <c r="C72" s="204"/>
    </row>
    <row r="73" spans="2:3">
      <c r="B73" s="132" t="s">
        <v>581</v>
      </c>
      <c r="C73" s="204"/>
    </row>
    <row r="74" spans="2:3">
      <c r="B74" s="132" t="s">
        <v>582</v>
      </c>
      <c r="C74" s="204"/>
    </row>
    <row r="75" spans="2:3">
      <c r="B75" s="132" t="s">
        <v>583</v>
      </c>
      <c r="C75" s="204"/>
    </row>
    <row r="76" spans="2:3">
      <c r="B76" s="132" t="s">
        <v>584</v>
      </c>
      <c r="C76" s="204"/>
    </row>
    <row r="77" spans="2:3">
      <c r="B77" s="132" t="s">
        <v>585</v>
      </c>
      <c r="C77" s="204"/>
    </row>
    <row r="78" spans="2:3">
      <c r="B78" s="132" t="s">
        <v>586</v>
      </c>
      <c r="C78" s="204"/>
    </row>
    <row r="79" spans="2:3">
      <c r="B79" s="132" t="s">
        <v>587</v>
      </c>
      <c r="C79" s="204"/>
    </row>
    <row r="80" spans="2:3">
      <c r="B80" s="324" t="s">
        <v>2482</v>
      </c>
      <c r="C80" s="204"/>
    </row>
    <row r="81" spans="1:8">
      <c r="B81" s="324" t="s">
        <v>120</v>
      </c>
    </row>
    <row r="82" spans="1:8">
      <c r="B82" s="324" t="s">
        <v>121</v>
      </c>
    </row>
    <row r="84" spans="1:8" s="270" customFormat="1" ht="15">
      <c r="A84" s="270" t="s">
        <v>4056</v>
      </c>
      <c r="B84" s="268" t="s">
        <v>2448</v>
      </c>
      <c r="C84" s="269">
        <v>44834</v>
      </c>
      <c r="F84" s="271"/>
      <c r="G84" s="271"/>
      <c r="H84" s="271"/>
    </row>
    <row r="85" spans="1:8" s="270" customFormat="1" ht="45">
      <c r="B85" s="272" t="s">
        <v>2449</v>
      </c>
      <c r="C85" s="272" t="s">
        <v>2450</v>
      </c>
      <c r="D85" s="137" t="s">
        <v>2451</v>
      </c>
      <c r="E85" s="272" t="s">
        <v>2452</v>
      </c>
      <c r="F85" s="273" t="s">
        <v>2453</v>
      </c>
      <c r="G85" s="271"/>
      <c r="H85" s="271"/>
    </row>
    <row r="86" spans="1:8" s="296" customFormat="1">
      <c r="B86" s="364" t="s">
        <v>117</v>
      </c>
      <c r="C86" s="364" t="s">
        <v>117</v>
      </c>
      <c r="D86" s="364" t="s">
        <v>117</v>
      </c>
      <c r="E86" s="364" t="s">
        <v>117</v>
      </c>
      <c r="F86" s="365"/>
      <c r="G86" s="295"/>
      <c r="H86" s="295"/>
    </row>
    <row r="87" spans="1:8" s="270" customFormat="1">
      <c r="C87" s="295"/>
      <c r="F87" s="271"/>
      <c r="G87" s="271"/>
      <c r="H87" s="271"/>
    </row>
    <row r="88" spans="1:8" s="346" customFormat="1">
      <c r="B88" s="366" t="s">
        <v>4057</v>
      </c>
      <c r="C88" s="328" t="s">
        <v>117</v>
      </c>
      <c r="F88" s="347"/>
      <c r="G88" s="347"/>
      <c r="H88" s="347"/>
    </row>
    <row r="89" spans="1:8" s="346" customFormat="1">
      <c r="B89" s="366"/>
      <c r="C89" s="328"/>
      <c r="F89" s="347"/>
      <c r="G89" s="347"/>
      <c r="H89" s="347"/>
    </row>
    <row r="90" spans="1:8" s="346" customFormat="1" ht="15">
      <c r="B90" s="281" t="s">
        <v>2641</v>
      </c>
      <c r="C90" s="367"/>
      <c r="F90" s="347"/>
      <c r="G90" s="347"/>
      <c r="H90" s="347"/>
    </row>
    <row r="91" spans="1:8" s="346" customFormat="1" ht="15.75">
      <c r="B91" s="312" t="s">
        <v>2454</v>
      </c>
      <c r="C91" s="145" t="s">
        <v>2455</v>
      </c>
      <c r="F91" s="347"/>
      <c r="G91" s="347"/>
      <c r="H91" s="347"/>
    </row>
    <row r="92" spans="1:8" s="296" customFormat="1" ht="15">
      <c r="B92" s="158" t="s">
        <v>117</v>
      </c>
      <c r="C92" s="157" t="s">
        <v>117</v>
      </c>
      <c r="F92" s="295"/>
      <c r="G92" s="295"/>
      <c r="H92" s="295"/>
    </row>
    <row r="93" spans="1:8" s="270" customFormat="1">
      <c r="C93" s="368"/>
      <c r="F93" s="271"/>
      <c r="G93" s="271"/>
      <c r="H93" s="271"/>
    </row>
    <row r="94" spans="1:8" s="270" customFormat="1">
      <c r="C94" s="368"/>
      <c r="F94" s="271"/>
      <c r="G94" s="271"/>
      <c r="H94" s="271"/>
    </row>
    <row r="95" spans="1:8" s="346" customFormat="1" ht="15.75">
      <c r="B95" s="312" t="s">
        <v>2459</v>
      </c>
      <c r="C95" s="145" t="s">
        <v>2455</v>
      </c>
      <c r="F95" s="347"/>
      <c r="G95" s="347"/>
      <c r="H95" s="347"/>
    </row>
    <row r="96" spans="1:8" s="270" customFormat="1" ht="15">
      <c r="B96" s="158" t="s">
        <v>117</v>
      </c>
      <c r="C96" s="157" t="s">
        <v>117</v>
      </c>
      <c r="F96" s="271"/>
      <c r="G96" s="271"/>
      <c r="H96" s="271"/>
    </row>
    <row r="97" spans="2:8" s="270" customFormat="1">
      <c r="C97" s="368"/>
      <c r="F97" s="271"/>
      <c r="G97" s="271"/>
      <c r="H97" s="271"/>
    </row>
    <row r="98" spans="2:8" s="270" customFormat="1">
      <c r="C98" s="368"/>
      <c r="F98" s="271"/>
      <c r="G98" s="271"/>
      <c r="H98" s="271"/>
    </row>
    <row r="99" spans="2:8" s="346" customFormat="1" ht="15.75">
      <c r="B99" s="283" t="s">
        <v>2460</v>
      </c>
      <c r="C99" s="145" t="s">
        <v>3779</v>
      </c>
      <c r="F99" s="347"/>
      <c r="G99" s="347"/>
      <c r="H99" s="347"/>
    </row>
    <row r="100" spans="2:8" s="270" customFormat="1" ht="15">
      <c r="B100" s="158" t="s">
        <v>117</v>
      </c>
      <c r="C100" s="157" t="s">
        <v>117</v>
      </c>
      <c r="F100" s="271"/>
      <c r="G100" s="271"/>
      <c r="H100" s="271"/>
    </row>
    <row r="101" spans="2:8" s="270" customFormat="1">
      <c r="C101" s="368"/>
      <c r="F101" s="271"/>
      <c r="G101" s="271"/>
      <c r="H101" s="271"/>
    </row>
    <row r="102" spans="2:8" s="346" customFormat="1" ht="15.75">
      <c r="B102" s="283" t="s">
        <v>2462</v>
      </c>
      <c r="C102" s="145" t="s">
        <v>3779</v>
      </c>
      <c r="F102" s="347"/>
      <c r="G102" s="347"/>
      <c r="H102" s="347"/>
    </row>
    <row r="103" spans="2:8" s="270" customFormat="1" ht="15">
      <c r="B103" s="158" t="s">
        <v>117</v>
      </c>
      <c r="C103" s="157" t="s">
        <v>117</v>
      </c>
      <c r="F103" s="271"/>
      <c r="G103" s="271"/>
      <c r="H103" s="271"/>
    </row>
    <row r="104" spans="2:8" s="270" customFormat="1">
      <c r="C104" s="368"/>
      <c r="F104" s="271"/>
      <c r="G104" s="271"/>
      <c r="H104" s="271"/>
    </row>
    <row r="105" spans="2:8" s="346" customFormat="1" ht="15">
      <c r="B105" s="369" t="s">
        <v>2463</v>
      </c>
      <c r="C105" s="157" t="s">
        <v>117</v>
      </c>
      <c r="F105" s="347"/>
      <c r="G105" s="347"/>
      <c r="H105" s="347"/>
    </row>
    <row r="106" spans="2:8" s="270" customFormat="1">
      <c r="C106" s="368"/>
      <c r="F106" s="271"/>
      <c r="G106" s="271"/>
      <c r="H106" s="271"/>
    </row>
    <row r="107" spans="2:8" s="270" customFormat="1">
      <c r="C107" s="368"/>
      <c r="F107" s="271"/>
      <c r="G107" s="271"/>
      <c r="H107" s="271"/>
    </row>
    <row r="108" spans="2:8" s="270" customFormat="1" ht="15">
      <c r="B108" s="288" t="s">
        <v>3782</v>
      </c>
      <c r="C108" s="269">
        <v>44834</v>
      </c>
      <c r="D108" s="165"/>
      <c r="E108" s="289"/>
      <c r="F108" s="290"/>
      <c r="G108" s="271"/>
      <c r="H108" s="271"/>
    </row>
    <row r="109" spans="2:8" s="270" customFormat="1" ht="45">
      <c r="B109" s="291" t="s">
        <v>2449</v>
      </c>
      <c r="C109" s="291" t="s">
        <v>3783</v>
      </c>
      <c r="D109" s="168" t="s">
        <v>2451</v>
      </c>
      <c r="E109" s="292" t="s">
        <v>2452</v>
      </c>
      <c r="F109" s="263" t="s">
        <v>2453</v>
      </c>
      <c r="G109" s="271"/>
      <c r="H109" s="271"/>
    </row>
    <row r="110" spans="2:8" s="296" customFormat="1">
      <c r="B110" s="293" t="s">
        <v>117</v>
      </c>
      <c r="C110" s="294" t="s">
        <v>117</v>
      </c>
      <c r="D110" s="173" t="s">
        <v>117</v>
      </c>
      <c r="E110" s="173" t="s">
        <v>117</v>
      </c>
      <c r="F110" s="173" t="s">
        <v>117</v>
      </c>
      <c r="G110" s="295"/>
      <c r="H110" s="295"/>
    </row>
    <row r="111" spans="2:8" s="270" customFormat="1">
      <c r="B111" s="297"/>
      <c r="C111" s="298"/>
      <c r="D111" s="298"/>
      <c r="E111" s="298"/>
      <c r="F111" s="290"/>
      <c r="G111" s="271"/>
      <c r="H111" s="271"/>
    </row>
    <row r="112" spans="2:8" s="270" customFormat="1">
      <c r="B112" s="298"/>
      <c r="C112" s="298"/>
      <c r="D112" s="298"/>
      <c r="E112" s="298"/>
      <c r="F112" s="290"/>
      <c r="G112" s="271"/>
      <c r="H112" s="271"/>
    </row>
    <row r="113" spans="2:8" s="270" customFormat="1">
      <c r="B113" s="270" t="s">
        <v>3784</v>
      </c>
      <c r="C113" s="294" t="s">
        <v>117</v>
      </c>
      <c r="D113" s="298"/>
      <c r="E113" s="298"/>
      <c r="F113" s="290"/>
      <c r="G113" s="271"/>
      <c r="H113" s="271"/>
    </row>
    <row r="114" spans="2:8" s="270" customFormat="1">
      <c r="B114" s="298"/>
      <c r="C114" s="298"/>
      <c r="D114" s="298"/>
      <c r="E114" s="298"/>
      <c r="F114" s="290"/>
      <c r="G114" s="271"/>
      <c r="H114" s="271"/>
    </row>
    <row r="115" spans="2:8" s="270" customFormat="1" ht="15">
      <c r="B115" s="281" t="s">
        <v>4048</v>
      </c>
      <c r="C115" s="298"/>
      <c r="E115" s="298"/>
      <c r="F115" s="290"/>
      <c r="G115" s="271"/>
      <c r="H115" s="271"/>
    </row>
    <row r="116" spans="2:8" s="270" customFormat="1">
      <c r="B116" s="298"/>
      <c r="C116" s="298"/>
      <c r="E116" s="298"/>
      <c r="F116" s="290"/>
      <c r="G116" s="271"/>
      <c r="H116" s="271"/>
    </row>
    <row r="117" spans="2:8" s="270" customFormat="1" ht="15">
      <c r="B117" s="300" t="s">
        <v>3785</v>
      </c>
      <c r="C117" s="175" t="s">
        <v>2455</v>
      </c>
      <c r="E117" s="298"/>
      <c r="F117" s="290"/>
      <c r="G117" s="271"/>
      <c r="H117" s="271"/>
    </row>
    <row r="118" spans="2:8" s="270" customFormat="1" ht="15">
      <c r="B118" s="158" t="s">
        <v>117</v>
      </c>
      <c r="C118" s="157" t="s">
        <v>117</v>
      </c>
      <c r="E118" s="298"/>
      <c r="F118" s="290"/>
      <c r="G118" s="271"/>
      <c r="H118" s="271"/>
    </row>
    <row r="119" spans="2:8" s="270" customFormat="1" ht="15">
      <c r="B119" s="161"/>
      <c r="C119" s="232"/>
      <c r="E119" s="298"/>
      <c r="F119" s="290"/>
      <c r="G119" s="271"/>
      <c r="H119" s="271"/>
    </row>
    <row r="120" spans="2:8" s="270" customFormat="1">
      <c r="E120" s="298"/>
      <c r="F120" s="290"/>
      <c r="G120" s="271"/>
      <c r="H120" s="271"/>
    </row>
    <row r="121" spans="2:8" s="270" customFormat="1" ht="15">
      <c r="B121" s="303" t="s">
        <v>3776</v>
      </c>
      <c r="C121" s="178" t="s">
        <v>2455</v>
      </c>
      <c r="E121" s="298"/>
      <c r="F121" s="290"/>
      <c r="G121" s="271"/>
      <c r="H121" s="271"/>
    </row>
    <row r="122" spans="2:8" s="270" customFormat="1" ht="15">
      <c r="B122" s="158" t="s">
        <v>117</v>
      </c>
      <c r="C122" s="157" t="s">
        <v>117</v>
      </c>
      <c r="E122" s="298"/>
      <c r="F122" s="290"/>
      <c r="G122" s="271"/>
      <c r="H122" s="271"/>
    </row>
    <row r="123" spans="2:8" s="270" customFormat="1" ht="15">
      <c r="B123" s="370"/>
      <c r="C123" s="371"/>
      <c r="E123" s="298"/>
      <c r="F123" s="290"/>
      <c r="G123" s="271"/>
      <c r="H123" s="271"/>
    </row>
    <row r="124" spans="2:8" s="270" customFormat="1">
      <c r="C124" s="296"/>
      <c r="E124" s="298"/>
      <c r="F124" s="290"/>
      <c r="G124" s="271"/>
      <c r="H124" s="271"/>
    </row>
    <row r="125" spans="2:8" s="270" customFormat="1" ht="15">
      <c r="B125" s="300" t="s">
        <v>3786</v>
      </c>
      <c r="C125" s="175" t="s">
        <v>3779</v>
      </c>
      <c r="E125" s="298"/>
      <c r="F125" s="290"/>
      <c r="G125" s="271"/>
      <c r="H125" s="271"/>
    </row>
    <row r="126" spans="2:8" s="270" customFormat="1" ht="15">
      <c r="B126" s="158" t="s">
        <v>117</v>
      </c>
      <c r="C126" s="157" t="s">
        <v>117</v>
      </c>
      <c r="E126" s="298"/>
      <c r="F126" s="290"/>
      <c r="G126" s="271"/>
      <c r="H126" s="271"/>
    </row>
    <row r="127" spans="2:8" s="270" customFormat="1">
      <c r="C127" s="296"/>
      <c r="F127" s="271"/>
      <c r="G127" s="271"/>
      <c r="H127" s="271"/>
    </row>
    <row r="128" spans="2:8" s="270" customFormat="1" ht="15">
      <c r="B128" s="303" t="s">
        <v>3787</v>
      </c>
      <c r="C128" s="179" t="s">
        <v>3779</v>
      </c>
      <c r="F128" s="271"/>
      <c r="G128" s="271"/>
      <c r="H128" s="271"/>
    </row>
    <row r="129" spans="2:8" s="270" customFormat="1" ht="15">
      <c r="B129" s="158" t="s">
        <v>117</v>
      </c>
      <c r="C129" s="157" t="s">
        <v>117</v>
      </c>
      <c r="F129" s="271"/>
      <c r="G129" s="271"/>
      <c r="H129" s="271"/>
    </row>
    <row r="130" spans="2:8" s="270" customFormat="1">
      <c r="C130" s="296"/>
      <c r="F130" s="271"/>
      <c r="G130" s="271"/>
      <c r="H130" s="271"/>
    </row>
    <row r="131" spans="2:8" s="270" customFormat="1" ht="15">
      <c r="B131" s="304" t="s">
        <v>3788</v>
      </c>
      <c r="C131" s="157" t="s">
        <v>117</v>
      </c>
      <c r="F131" s="271"/>
      <c r="G131" s="271"/>
      <c r="H131" s="271"/>
    </row>
  </sheetData>
  <mergeCells count="3">
    <mergeCell ref="B1:E1"/>
    <mergeCell ref="C3:C7"/>
    <mergeCell ref="D3:D7"/>
  </mergeCells>
  <conditionalFormatting sqref="C119">
    <cfRule type="expression" dxfId="4526" priority="1">
      <formula>#REF!="Total"</formula>
    </cfRule>
  </conditionalFormatting>
  <conditionalFormatting sqref="C119">
    <cfRule type="expression" dxfId="4525" priority="11" stopIfTrue="1">
      <formula>$C119="Total"</formula>
    </cfRule>
  </conditionalFormatting>
  <conditionalFormatting sqref="C119">
    <cfRule type="expression" dxfId="4524" priority="10">
      <formula>#REF!="Total"</formula>
    </cfRule>
  </conditionalFormatting>
  <conditionalFormatting sqref="C119">
    <cfRule type="expression" dxfId="4523" priority="9">
      <formula>#REF!="Total"</formula>
    </cfRule>
  </conditionalFormatting>
  <conditionalFormatting sqref="C119">
    <cfRule type="expression" dxfId="4522" priority="8">
      <formula>#REF!="Total"</formula>
    </cfRule>
  </conditionalFormatting>
  <conditionalFormatting sqref="C119">
    <cfRule type="expression" dxfId="4521" priority="7">
      <formula>#REF!="Total"</formula>
    </cfRule>
  </conditionalFormatting>
  <conditionalFormatting sqref="C119">
    <cfRule type="expression" dxfId="4520" priority="6">
      <formula>#REF!="Total"</formula>
    </cfRule>
  </conditionalFormatting>
  <conditionalFormatting sqref="C119">
    <cfRule type="expression" dxfId="4519" priority="5">
      <formula>#REF!="Total"</formula>
    </cfRule>
  </conditionalFormatting>
  <conditionalFormatting sqref="C119">
    <cfRule type="expression" dxfId="4518" priority="4">
      <formula>#REF!="Total"</formula>
    </cfRule>
  </conditionalFormatting>
  <conditionalFormatting sqref="C119">
    <cfRule type="expression" dxfId="4517" priority="12">
      <formula>#REF!="Total"</formula>
    </cfRule>
  </conditionalFormatting>
  <conditionalFormatting sqref="C119">
    <cfRule type="expression" dxfId="4516" priority="13">
      <formula>#REF!="Total"</formula>
    </cfRule>
  </conditionalFormatting>
  <conditionalFormatting sqref="C119">
    <cfRule type="expression" dxfId="4515" priority="14">
      <formula>#REF!="Total"</formula>
    </cfRule>
  </conditionalFormatting>
  <conditionalFormatting sqref="C119">
    <cfRule type="expression" dxfId="4514" priority="15">
      <formula>#REF!="Total"</formula>
    </cfRule>
  </conditionalFormatting>
  <conditionalFormatting sqref="C119">
    <cfRule type="expression" dxfId="4513" priority="16">
      <formula>$A119="Total"</formula>
    </cfRule>
  </conditionalFormatting>
  <conditionalFormatting sqref="C119">
    <cfRule type="expression" dxfId="4512" priority="3">
      <formula>#REF!="Total"</formula>
    </cfRule>
  </conditionalFormatting>
  <conditionalFormatting sqref="C119">
    <cfRule type="expression" dxfId="4511" priority="2">
      <formula>#REF!="Total"</formula>
    </cfRule>
  </conditionalFormatting>
  <conditionalFormatting sqref="C119">
    <cfRule type="expression" dxfId="4510" priority="17" stopIfTrue="1">
      <formula>#REF!="Total"</formula>
    </cfRule>
  </conditionalFormatting>
  <conditionalFormatting sqref="C119">
    <cfRule type="expression" dxfId="4509" priority="18">
      <formula>#REF!="Total"</formula>
    </cfRule>
  </conditionalFormatting>
  <conditionalFormatting sqref="C119">
    <cfRule type="expression" dxfId="4508" priority="19">
      <formula>#REF!="Total"</formula>
    </cfRule>
  </conditionalFormatting>
  <conditionalFormatting sqref="C119">
    <cfRule type="expression" dxfId="4507" priority="20">
      <formula>#REF!="Total"</formula>
    </cfRule>
  </conditionalFormatting>
  <conditionalFormatting sqref="C119">
    <cfRule type="expression" dxfId="4506" priority="21">
      <formula>#REF!="Total"</formula>
    </cfRule>
  </conditionalFormatting>
  <conditionalFormatting sqref="C119">
    <cfRule type="expression" dxfId="4505" priority="22">
      <formula>#REF!="Total"</formula>
    </cfRule>
  </conditionalFormatting>
  <conditionalFormatting sqref="C119">
    <cfRule type="expression" dxfId="4504" priority="23">
      <formula>#REF!="Total"</formula>
    </cfRule>
  </conditionalFormatting>
  <conditionalFormatting sqref="C119">
    <cfRule type="expression" dxfId="4503" priority="24">
      <formula>#REF!="Total"</formula>
    </cfRule>
  </conditionalFormatting>
  <conditionalFormatting sqref="C119">
    <cfRule type="expression" dxfId="4502" priority="25">
      <formula>#REF!="Total"</formula>
    </cfRule>
  </conditionalFormatting>
  <conditionalFormatting sqref="C119">
    <cfRule type="expression" dxfId="4501" priority="26">
      <formula>#REF!="Total"</formula>
    </cfRule>
  </conditionalFormatting>
  <conditionalFormatting sqref="C119">
    <cfRule type="expression" dxfId="4500" priority="27">
      <formula>#REF!="Total"</formula>
    </cfRule>
  </conditionalFormatting>
  <conditionalFormatting sqref="C119">
    <cfRule type="expression" dxfId="4499" priority="28">
      <formula>#REF!="Total"</formula>
    </cfRule>
  </conditionalFormatting>
  <conditionalFormatting sqref="C119">
    <cfRule type="expression" dxfId="4498" priority="29">
      <formula>#REF!="Total"</formula>
    </cfRule>
  </conditionalFormatting>
  <conditionalFormatting sqref="C119">
    <cfRule type="expression" dxfId="4497" priority="30">
      <formula>#REF!="Total"</formula>
    </cfRule>
  </conditionalFormatting>
  <conditionalFormatting sqref="C119">
    <cfRule type="expression" dxfId="4496" priority="31">
      <formula>#REF!="Total"</formula>
    </cfRule>
  </conditionalFormatting>
  <conditionalFormatting sqref="C119">
    <cfRule type="expression" dxfId="4495" priority="32">
      <formula>#REF!="Total"</formula>
    </cfRule>
  </conditionalFormatting>
  <conditionalFormatting sqref="C119">
    <cfRule type="expression" dxfId="4494" priority="33">
      <formula>#REF!="Total"</formula>
    </cfRule>
  </conditionalFormatting>
  <hyperlinks>
    <hyperlink ref="A1" location="Index!A1" display="Index" xr:uid="{1F5FFE0C-FD9B-4045-8272-BD6E3FC0ED12}"/>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B8B6-74A3-458C-A452-95B65518AE76}">
  <dimension ref="A1:I167"/>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28515625"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4.28515625"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4.28515625"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4.28515625"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4.28515625"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4.28515625"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4.28515625"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4.28515625"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4.28515625"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4.28515625"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4.28515625"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4.28515625"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4.28515625"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4.28515625"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4.28515625"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4.28515625"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4.28515625"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4.28515625"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4.28515625"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4.28515625"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4.28515625"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4.28515625"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4.28515625"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4.28515625"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4.28515625"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4.28515625"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4.28515625"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4.28515625"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4.28515625"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4.28515625"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4.28515625"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4.28515625"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4.28515625"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4.28515625"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4.28515625"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4.28515625"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4.28515625"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4.28515625"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4.28515625"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4.28515625"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4.28515625"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4.28515625"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4.28515625"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4.28515625"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4.28515625"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4.28515625"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4.28515625"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4.28515625"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4.28515625"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4.28515625"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4.28515625"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4.28515625"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4.28515625"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4.28515625"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4.28515625"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4.28515625"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4.28515625"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4.28515625"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4.28515625"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4.28515625"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4.28515625"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4.28515625"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4.28515625"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4.28515625"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69</v>
      </c>
      <c r="C1" s="420"/>
      <c r="D1" s="420"/>
      <c r="E1" s="420"/>
      <c r="F1" s="4"/>
      <c r="G1" s="4"/>
      <c r="H1" s="4"/>
    </row>
    <row r="2" spans="1:9" s="1" customFormat="1" ht="13.5" thickBot="1">
      <c r="C2" s="5"/>
      <c r="F2" s="4"/>
      <c r="G2" s="4"/>
      <c r="H2" s="4"/>
    </row>
    <row r="3" spans="1:9" s="13" customFormat="1" ht="15">
      <c r="B3" s="119" t="s">
        <v>3958</v>
      </c>
      <c r="C3" s="433"/>
      <c r="D3" s="424"/>
      <c r="F3" s="18"/>
      <c r="G3" s="18"/>
      <c r="H3" s="18"/>
    </row>
    <row r="4" spans="1:9" s="13" customFormat="1" ht="15">
      <c r="B4" s="122" t="s">
        <v>3959</v>
      </c>
      <c r="C4" s="434"/>
      <c r="D4" s="425"/>
      <c r="F4" s="18"/>
      <c r="G4" s="18"/>
      <c r="H4" s="18"/>
    </row>
    <row r="5" spans="1:9" s="13" customFormat="1" ht="15">
      <c r="B5" s="213" t="s">
        <v>1556</v>
      </c>
      <c r="C5" s="434"/>
      <c r="D5" s="425"/>
      <c r="F5" s="18"/>
      <c r="G5" s="18"/>
      <c r="H5" s="18"/>
    </row>
    <row r="6" spans="1:9" s="13" customFormat="1" ht="15">
      <c r="B6" s="213" t="s">
        <v>3960</v>
      </c>
      <c r="C6" s="434"/>
      <c r="D6" s="425"/>
      <c r="F6" s="18"/>
      <c r="G6" s="18"/>
      <c r="H6" s="18"/>
    </row>
    <row r="7" spans="1:9" s="13" customFormat="1" ht="30.75" thickBot="1">
      <c r="B7" s="214" t="s">
        <v>3961</v>
      </c>
      <c r="C7" s="435"/>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1084</v>
      </c>
      <c r="C16" s="200" t="s">
        <v>127</v>
      </c>
      <c r="D16" s="12" t="s">
        <v>150</v>
      </c>
      <c r="E16" s="12" t="s">
        <v>496</v>
      </c>
      <c r="F16" s="16">
        <v>450275</v>
      </c>
      <c r="G16" s="16">
        <v>5384.61</v>
      </c>
      <c r="H16" s="16">
        <v>3.16</v>
      </c>
    </row>
    <row r="17" spans="2:8">
      <c r="B17" s="12" t="s">
        <v>1371</v>
      </c>
      <c r="C17" s="200" t="s">
        <v>127</v>
      </c>
      <c r="D17" s="12" t="s">
        <v>154</v>
      </c>
      <c r="E17" s="12" t="s">
        <v>155</v>
      </c>
      <c r="F17" s="16">
        <v>229690</v>
      </c>
      <c r="G17" s="16">
        <v>4983.12</v>
      </c>
      <c r="H17" s="16">
        <v>2.92</v>
      </c>
    </row>
    <row r="18" spans="2:8">
      <c r="B18" s="12" t="s">
        <v>1055</v>
      </c>
      <c r="C18" s="200" t="s">
        <v>127</v>
      </c>
      <c r="D18" s="12" t="s">
        <v>164</v>
      </c>
      <c r="E18" s="12" t="s">
        <v>165</v>
      </c>
      <c r="F18" s="16">
        <v>200000</v>
      </c>
      <c r="G18" s="16">
        <v>4831.3</v>
      </c>
      <c r="H18" s="16">
        <v>2.83</v>
      </c>
    </row>
    <row r="19" spans="2:8">
      <c r="B19" s="12" t="s">
        <v>1373</v>
      </c>
      <c r="C19" s="200" t="s">
        <v>127</v>
      </c>
      <c r="D19" s="12" t="s">
        <v>169</v>
      </c>
      <c r="E19" s="12" t="s">
        <v>379</v>
      </c>
      <c r="F19" s="16">
        <v>100000</v>
      </c>
      <c r="G19" s="16">
        <v>4490.8500000000004</v>
      </c>
      <c r="H19" s="16">
        <v>2.63</v>
      </c>
    </row>
    <row r="20" spans="2:8">
      <c r="B20" s="12" t="s">
        <v>1130</v>
      </c>
      <c r="C20" s="200" t="s">
        <v>127</v>
      </c>
      <c r="D20" s="12" t="s">
        <v>128</v>
      </c>
      <c r="E20" s="12" t="s">
        <v>411</v>
      </c>
      <c r="F20" s="16">
        <v>3700000</v>
      </c>
      <c r="G20" s="16">
        <v>4393.75</v>
      </c>
      <c r="H20" s="16">
        <v>2.58</v>
      </c>
    </row>
    <row r="21" spans="2:8">
      <c r="B21" s="12" t="s">
        <v>1127</v>
      </c>
      <c r="C21" s="200" t="s">
        <v>127</v>
      </c>
      <c r="D21" s="12" t="s">
        <v>242</v>
      </c>
      <c r="E21" s="12" t="s">
        <v>375</v>
      </c>
      <c r="F21" s="16">
        <v>145000</v>
      </c>
      <c r="G21" s="16">
        <v>4347.6099999999997</v>
      </c>
      <c r="H21" s="16">
        <v>2.5499999999999998</v>
      </c>
    </row>
    <row r="22" spans="2:8">
      <c r="B22" s="12" t="s">
        <v>1318</v>
      </c>
      <c r="C22" s="200" t="s">
        <v>127</v>
      </c>
      <c r="D22" s="12" t="s">
        <v>193</v>
      </c>
      <c r="E22" s="12" t="s">
        <v>194</v>
      </c>
      <c r="F22" s="16">
        <v>117857</v>
      </c>
      <c r="G22" s="16">
        <v>4327.24</v>
      </c>
      <c r="H22" s="16">
        <v>2.54</v>
      </c>
    </row>
    <row r="23" spans="2:8">
      <c r="B23" s="12" t="s">
        <v>528</v>
      </c>
      <c r="C23" s="200" t="s">
        <v>127</v>
      </c>
      <c r="D23" s="12" t="s">
        <v>141</v>
      </c>
      <c r="E23" s="12" t="s">
        <v>529</v>
      </c>
      <c r="F23" s="16">
        <v>123901</v>
      </c>
      <c r="G23" s="16">
        <v>4044.93</v>
      </c>
      <c r="H23" s="16">
        <v>2.37</v>
      </c>
    </row>
    <row r="24" spans="2:8">
      <c r="B24" s="12" t="s">
        <v>1416</v>
      </c>
      <c r="C24" s="200" t="s">
        <v>127</v>
      </c>
      <c r="D24" s="12" t="s">
        <v>162</v>
      </c>
      <c r="E24" s="12" t="s">
        <v>183</v>
      </c>
      <c r="F24" s="16">
        <v>120000</v>
      </c>
      <c r="G24" s="16">
        <v>3932.64</v>
      </c>
      <c r="H24" s="16">
        <v>2.31</v>
      </c>
    </row>
    <row r="25" spans="2:8">
      <c r="B25" s="12" t="s">
        <v>1148</v>
      </c>
      <c r="C25" s="200" t="s">
        <v>127</v>
      </c>
      <c r="D25" s="12" t="s">
        <v>128</v>
      </c>
      <c r="E25" s="12" t="s">
        <v>427</v>
      </c>
      <c r="F25" s="16">
        <v>7799877</v>
      </c>
      <c r="G25" s="16">
        <v>3888.24</v>
      </c>
      <c r="H25" s="16">
        <v>2.2799999999999998</v>
      </c>
    </row>
    <row r="26" spans="2:8">
      <c r="B26" s="12" t="s">
        <v>1417</v>
      </c>
      <c r="C26" s="200" t="s">
        <v>127</v>
      </c>
      <c r="D26" s="12" t="s">
        <v>313</v>
      </c>
      <c r="E26" s="12" t="s">
        <v>530</v>
      </c>
      <c r="F26" s="16">
        <v>271636</v>
      </c>
      <c r="G26" s="16">
        <v>3800.46</v>
      </c>
      <c r="H26" s="16">
        <v>2.23</v>
      </c>
    </row>
    <row r="27" spans="2:8">
      <c r="B27" s="12" t="s">
        <v>1418</v>
      </c>
      <c r="C27" s="200" t="s">
        <v>127</v>
      </c>
      <c r="D27" s="12" t="s">
        <v>204</v>
      </c>
      <c r="E27" s="12" t="s">
        <v>300</v>
      </c>
      <c r="F27" s="16">
        <v>600000</v>
      </c>
      <c r="G27" s="16">
        <v>3736.2</v>
      </c>
      <c r="H27" s="16">
        <v>2.19</v>
      </c>
    </row>
    <row r="28" spans="2:8">
      <c r="B28" s="12" t="s">
        <v>172</v>
      </c>
      <c r="C28" s="200" t="s">
        <v>127</v>
      </c>
      <c r="D28" s="12" t="s">
        <v>128</v>
      </c>
      <c r="E28" s="12" t="s">
        <v>173</v>
      </c>
      <c r="F28" s="16">
        <v>1888856</v>
      </c>
      <c r="G28" s="16">
        <v>3718.21</v>
      </c>
      <c r="H28" s="16">
        <v>2.1800000000000002</v>
      </c>
    </row>
    <row r="29" spans="2:8">
      <c r="B29" s="12" t="s">
        <v>1372</v>
      </c>
      <c r="C29" s="200" t="s">
        <v>127</v>
      </c>
      <c r="D29" s="12" t="s">
        <v>150</v>
      </c>
      <c r="E29" s="12" t="s">
        <v>498</v>
      </c>
      <c r="F29" s="16">
        <v>520000</v>
      </c>
      <c r="G29" s="16">
        <v>3616.6</v>
      </c>
      <c r="H29" s="16">
        <v>2.12</v>
      </c>
    </row>
    <row r="30" spans="2:8">
      <c r="B30" s="12" t="s">
        <v>1115</v>
      </c>
      <c r="C30" s="200" t="s">
        <v>127</v>
      </c>
      <c r="D30" s="12" t="s">
        <v>234</v>
      </c>
      <c r="E30" s="12" t="s">
        <v>412</v>
      </c>
      <c r="F30" s="16">
        <v>7000</v>
      </c>
      <c r="G30" s="16">
        <v>3546.63</v>
      </c>
      <c r="H30" s="16">
        <v>2.08</v>
      </c>
    </row>
    <row r="31" spans="2:8">
      <c r="B31" s="12" t="s">
        <v>1419</v>
      </c>
      <c r="C31" s="200" t="s">
        <v>127</v>
      </c>
      <c r="D31" s="12" t="s">
        <v>146</v>
      </c>
      <c r="E31" s="12" t="s">
        <v>531</v>
      </c>
      <c r="F31" s="16">
        <v>620004</v>
      </c>
      <c r="G31" s="16">
        <v>3466.44</v>
      </c>
      <c r="H31" s="16">
        <v>2.0299999999999998</v>
      </c>
    </row>
    <row r="32" spans="2:8">
      <c r="B32" s="12" t="s">
        <v>1370</v>
      </c>
      <c r="C32" s="200" t="s">
        <v>127</v>
      </c>
      <c r="D32" s="12" t="s">
        <v>313</v>
      </c>
      <c r="E32" s="12" t="s">
        <v>493</v>
      </c>
      <c r="F32" s="16">
        <v>665854</v>
      </c>
      <c r="G32" s="16">
        <v>3387.2</v>
      </c>
      <c r="H32" s="16">
        <v>1.99</v>
      </c>
    </row>
    <row r="33" spans="2:8">
      <c r="B33" s="12" t="s">
        <v>1326</v>
      </c>
      <c r="C33" s="200" t="s">
        <v>127</v>
      </c>
      <c r="D33" s="12" t="s">
        <v>150</v>
      </c>
      <c r="E33" s="12" t="s">
        <v>323</v>
      </c>
      <c r="F33" s="16">
        <v>156098</v>
      </c>
      <c r="G33" s="16">
        <v>3330.19</v>
      </c>
      <c r="H33" s="16">
        <v>1.95</v>
      </c>
    </row>
    <row r="34" spans="2:8">
      <c r="B34" s="12" t="s">
        <v>1134</v>
      </c>
      <c r="C34" s="200" t="s">
        <v>127</v>
      </c>
      <c r="D34" s="12" t="s">
        <v>139</v>
      </c>
      <c r="E34" s="12" t="s">
        <v>319</v>
      </c>
      <c r="F34" s="16">
        <v>359000</v>
      </c>
      <c r="G34" s="16">
        <v>3254.16</v>
      </c>
      <c r="H34" s="16">
        <v>1.91</v>
      </c>
    </row>
    <row r="35" spans="2:8">
      <c r="B35" s="12" t="s">
        <v>1411</v>
      </c>
      <c r="C35" s="200" t="s">
        <v>127</v>
      </c>
      <c r="D35" s="12" t="s">
        <v>150</v>
      </c>
      <c r="E35" s="12" t="s">
        <v>532</v>
      </c>
      <c r="F35" s="16">
        <v>128000</v>
      </c>
      <c r="G35" s="16">
        <v>3211.78</v>
      </c>
      <c r="H35" s="16">
        <v>1.88</v>
      </c>
    </row>
    <row r="36" spans="2:8">
      <c r="B36" s="12" t="s">
        <v>1173</v>
      </c>
      <c r="C36" s="200" t="s">
        <v>127</v>
      </c>
      <c r="D36" s="12" t="s">
        <v>133</v>
      </c>
      <c r="E36" s="12" t="s">
        <v>195</v>
      </c>
      <c r="F36" s="16">
        <v>97660</v>
      </c>
      <c r="G36" s="16">
        <v>3165.36</v>
      </c>
      <c r="H36" s="16">
        <v>1.86</v>
      </c>
    </row>
    <row r="37" spans="2:8">
      <c r="B37" s="12" t="s">
        <v>1420</v>
      </c>
      <c r="C37" s="200" t="s">
        <v>127</v>
      </c>
      <c r="D37" s="12" t="s">
        <v>139</v>
      </c>
      <c r="E37" s="12" t="s">
        <v>306</v>
      </c>
      <c r="F37" s="16">
        <v>70000</v>
      </c>
      <c r="G37" s="16">
        <v>3060.12</v>
      </c>
      <c r="H37" s="16">
        <v>1.79</v>
      </c>
    </row>
    <row r="38" spans="2:8">
      <c r="B38" s="12" t="s">
        <v>1105</v>
      </c>
      <c r="C38" s="200" t="s">
        <v>127</v>
      </c>
      <c r="D38" s="12" t="s">
        <v>175</v>
      </c>
      <c r="E38" s="12" t="s">
        <v>301</v>
      </c>
      <c r="F38" s="16">
        <v>3000000</v>
      </c>
      <c r="G38" s="16">
        <v>3028.5</v>
      </c>
      <c r="H38" s="16">
        <v>1.78</v>
      </c>
    </row>
    <row r="39" spans="2:8">
      <c r="B39" s="12" t="s">
        <v>1421</v>
      </c>
      <c r="C39" s="200" t="s">
        <v>127</v>
      </c>
      <c r="D39" s="12" t="s">
        <v>150</v>
      </c>
      <c r="E39" s="12" t="s">
        <v>329</v>
      </c>
      <c r="F39" s="16">
        <v>321249</v>
      </c>
      <c r="G39" s="16">
        <v>2879.68</v>
      </c>
      <c r="H39" s="16">
        <v>1.69</v>
      </c>
    </row>
    <row r="40" spans="2:8">
      <c r="B40" s="12" t="s">
        <v>1422</v>
      </c>
      <c r="C40" s="200" t="s">
        <v>127</v>
      </c>
      <c r="D40" s="12" t="s">
        <v>150</v>
      </c>
      <c r="E40" s="12" t="s">
        <v>533</v>
      </c>
      <c r="F40" s="16">
        <v>60930</v>
      </c>
      <c r="G40" s="16">
        <v>2871.72</v>
      </c>
      <c r="H40" s="16">
        <v>1.68</v>
      </c>
    </row>
    <row r="41" spans="2:8">
      <c r="B41" s="12" t="s">
        <v>1092</v>
      </c>
      <c r="C41" s="200" t="s">
        <v>127</v>
      </c>
      <c r="D41" s="12" t="s">
        <v>160</v>
      </c>
      <c r="E41" s="12" t="s">
        <v>534</v>
      </c>
      <c r="F41" s="16">
        <v>200000</v>
      </c>
      <c r="G41" s="16">
        <v>2840</v>
      </c>
      <c r="H41" s="16">
        <v>1.67</v>
      </c>
    </row>
    <row r="42" spans="2:8">
      <c r="B42" s="12" t="s">
        <v>1051</v>
      </c>
      <c r="C42" s="200" t="s">
        <v>127</v>
      </c>
      <c r="D42" s="12" t="s">
        <v>266</v>
      </c>
      <c r="E42" s="12" t="s">
        <v>374</v>
      </c>
      <c r="F42" s="16">
        <v>1280000</v>
      </c>
      <c r="G42" s="16">
        <v>2771.2</v>
      </c>
      <c r="H42" s="16">
        <v>1.62</v>
      </c>
    </row>
    <row r="43" spans="2:8">
      <c r="B43" s="12" t="s">
        <v>1409</v>
      </c>
      <c r="C43" s="200" t="s">
        <v>127</v>
      </c>
      <c r="D43" s="12" t="s">
        <v>162</v>
      </c>
      <c r="E43" s="12" t="s">
        <v>535</v>
      </c>
      <c r="F43" s="16">
        <v>290000</v>
      </c>
      <c r="G43" s="16">
        <v>2653.5</v>
      </c>
      <c r="H43" s="16">
        <v>1.56</v>
      </c>
    </row>
    <row r="44" spans="2:8">
      <c r="B44" s="12" t="s">
        <v>1059</v>
      </c>
      <c r="C44" s="200" t="s">
        <v>127</v>
      </c>
      <c r="D44" s="12" t="s">
        <v>187</v>
      </c>
      <c r="E44" s="12" t="s">
        <v>197</v>
      </c>
      <c r="F44" s="16">
        <v>500000</v>
      </c>
      <c r="G44" s="16">
        <v>2652.25</v>
      </c>
      <c r="H44" s="16">
        <v>1.55</v>
      </c>
    </row>
    <row r="45" spans="2:8">
      <c r="B45" s="12" t="s">
        <v>1423</v>
      </c>
      <c r="C45" s="200" t="s">
        <v>127</v>
      </c>
      <c r="D45" s="12" t="s">
        <v>133</v>
      </c>
      <c r="E45" s="12" t="s">
        <v>447</v>
      </c>
      <c r="F45" s="16">
        <v>120000</v>
      </c>
      <c r="G45" s="16">
        <v>2505.1799999999998</v>
      </c>
      <c r="H45" s="16">
        <v>1.47</v>
      </c>
    </row>
    <row r="46" spans="2:8">
      <c r="B46" s="12" t="s">
        <v>1328</v>
      </c>
      <c r="C46" s="200" t="s">
        <v>127</v>
      </c>
      <c r="D46" s="12" t="s">
        <v>139</v>
      </c>
      <c r="E46" s="12" t="s">
        <v>495</v>
      </c>
      <c r="F46" s="16">
        <v>600000</v>
      </c>
      <c r="G46" s="16">
        <v>2471.4</v>
      </c>
      <c r="H46" s="16">
        <v>1.45</v>
      </c>
    </row>
    <row r="47" spans="2:8">
      <c r="B47" s="12" t="s">
        <v>1083</v>
      </c>
      <c r="C47" s="200" t="s">
        <v>127</v>
      </c>
      <c r="D47" s="12" t="s">
        <v>154</v>
      </c>
      <c r="E47" s="12" t="s">
        <v>536</v>
      </c>
      <c r="F47" s="16">
        <v>4000000</v>
      </c>
      <c r="G47" s="16">
        <v>2396</v>
      </c>
      <c r="H47" s="16">
        <v>1.4</v>
      </c>
    </row>
    <row r="48" spans="2:8">
      <c r="B48" s="12" t="s">
        <v>1402</v>
      </c>
      <c r="C48" s="200" t="s">
        <v>127</v>
      </c>
      <c r="D48" s="12" t="s">
        <v>201</v>
      </c>
      <c r="E48" s="12" t="s">
        <v>437</v>
      </c>
      <c r="F48" s="16">
        <v>5907</v>
      </c>
      <c r="G48" s="16">
        <v>2363.0500000000002</v>
      </c>
      <c r="H48" s="16">
        <v>1.39</v>
      </c>
    </row>
    <row r="49" spans="2:8">
      <c r="B49" s="12" t="s">
        <v>1424</v>
      </c>
      <c r="C49" s="200" t="s">
        <v>127</v>
      </c>
      <c r="D49" s="12" t="s">
        <v>133</v>
      </c>
      <c r="E49" s="12" t="s">
        <v>446</v>
      </c>
      <c r="F49" s="16">
        <v>52280</v>
      </c>
      <c r="G49" s="16">
        <v>2330.56</v>
      </c>
      <c r="H49" s="16">
        <v>1.37</v>
      </c>
    </row>
    <row r="50" spans="2:8">
      <c r="B50" s="12" t="s">
        <v>1046</v>
      </c>
      <c r="C50" s="200" t="s">
        <v>127</v>
      </c>
      <c r="D50" s="12" t="s">
        <v>189</v>
      </c>
      <c r="E50" s="12" t="s">
        <v>470</v>
      </c>
      <c r="F50" s="16">
        <v>280000</v>
      </c>
      <c r="G50" s="16">
        <v>2297.8200000000002</v>
      </c>
      <c r="H50" s="16">
        <v>1.35</v>
      </c>
    </row>
    <row r="51" spans="2:8">
      <c r="B51" s="12" t="s">
        <v>1425</v>
      </c>
      <c r="C51" s="200" t="s">
        <v>127</v>
      </c>
      <c r="D51" s="12" t="s">
        <v>150</v>
      </c>
      <c r="E51" s="12" t="s">
        <v>240</v>
      </c>
      <c r="F51" s="16">
        <v>146670</v>
      </c>
      <c r="G51" s="16">
        <v>2294.21</v>
      </c>
      <c r="H51" s="16">
        <v>1.35</v>
      </c>
    </row>
    <row r="52" spans="2:8">
      <c r="B52" s="12" t="s">
        <v>1066</v>
      </c>
      <c r="C52" s="200" t="s">
        <v>127</v>
      </c>
      <c r="D52" s="12" t="s">
        <v>321</v>
      </c>
      <c r="E52" s="12" t="s">
        <v>537</v>
      </c>
      <c r="F52" s="16">
        <v>1500000</v>
      </c>
      <c r="G52" s="16">
        <v>2289.75</v>
      </c>
      <c r="H52" s="16">
        <v>1.34</v>
      </c>
    </row>
    <row r="53" spans="2:8">
      <c r="B53" s="12" t="s">
        <v>1426</v>
      </c>
      <c r="C53" s="200" t="s">
        <v>127</v>
      </c>
      <c r="D53" s="12" t="s">
        <v>164</v>
      </c>
      <c r="E53" s="12" t="s">
        <v>389</v>
      </c>
      <c r="F53" s="16">
        <v>302735</v>
      </c>
      <c r="G53" s="16">
        <v>2284.14</v>
      </c>
      <c r="H53" s="16">
        <v>1.34</v>
      </c>
    </row>
    <row r="54" spans="2:8">
      <c r="B54" s="12" t="s">
        <v>1427</v>
      </c>
      <c r="C54" s="200" t="s">
        <v>127</v>
      </c>
      <c r="D54" s="12" t="s">
        <v>150</v>
      </c>
      <c r="E54" s="12" t="s">
        <v>315</v>
      </c>
      <c r="F54" s="16">
        <v>101999</v>
      </c>
      <c r="G54" s="16">
        <v>2277.08</v>
      </c>
      <c r="H54" s="16">
        <v>1.34</v>
      </c>
    </row>
    <row r="55" spans="2:8">
      <c r="B55" s="12" t="s">
        <v>1407</v>
      </c>
      <c r="C55" s="200" t="s">
        <v>127</v>
      </c>
      <c r="D55" s="12" t="s">
        <v>158</v>
      </c>
      <c r="E55" s="12" t="s">
        <v>538</v>
      </c>
      <c r="F55" s="16">
        <v>130000</v>
      </c>
      <c r="G55" s="16">
        <v>2218.9699999999998</v>
      </c>
      <c r="H55" s="16">
        <v>1.3</v>
      </c>
    </row>
    <row r="56" spans="2:8">
      <c r="B56" s="12" t="s">
        <v>1080</v>
      </c>
      <c r="C56" s="200" t="s">
        <v>127</v>
      </c>
      <c r="D56" s="12" t="s">
        <v>146</v>
      </c>
      <c r="E56" s="12" t="s">
        <v>407</v>
      </c>
      <c r="F56" s="16">
        <v>14000</v>
      </c>
      <c r="G56" s="16">
        <v>2214.08</v>
      </c>
      <c r="H56" s="16">
        <v>1.3</v>
      </c>
    </row>
    <row r="57" spans="2:8">
      <c r="B57" s="12" t="s">
        <v>1049</v>
      </c>
      <c r="C57" s="200" t="s">
        <v>127</v>
      </c>
      <c r="D57" s="12" t="s">
        <v>193</v>
      </c>
      <c r="E57" s="12" t="s">
        <v>283</v>
      </c>
      <c r="F57" s="16">
        <v>25000</v>
      </c>
      <c r="G57" s="16">
        <v>2207.04</v>
      </c>
      <c r="H57" s="16">
        <v>1.29</v>
      </c>
    </row>
    <row r="58" spans="2:8">
      <c r="B58" s="12" t="s">
        <v>1139</v>
      </c>
      <c r="C58" s="200" t="s">
        <v>127</v>
      </c>
      <c r="D58" s="12" t="s">
        <v>139</v>
      </c>
      <c r="E58" s="12" t="s">
        <v>539</v>
      </c>
      <c r="F58" s="16">
        <v>132050</v>
      </c>
      <c r="G58" s="16">
        <v>2158.36</v>
      </c>
      <c r="H58" s="16">
        <v>1.27</v>
      </c>
    </row>
    <row r="59" spans="2:8">
      <c r="B59" s="12" t="s">
        <v>1428</v>
      </c>
      <c r="C59" s="200" t="s">
        <v>127</v>
      </c>
      <c r="D59" s="12" t="s">
        <v>191</v>
      </c>
      <c r="E59" s="12" t="s">
        <v>192</v>
      </c>
      <c r="F59" s="16">
        <v>8118</v>
      </c>
      <c r="G59" s="16">
        <v>1997.54</v>
      </c>
      <c r="H59" s="16">
        <v>1.17</v>
      </c>
    </row>
    <row r="60" spans="2:8">
      <c r="B60" s="12" t="s">
        <v>1098</v>
      </c>
      <c r="C60" s="200" t="s">
        <v>127</v>
      </c>
      <c r="D60" s="12" t="s">
        <v>287</v>
      </c>
      <c r="E60" s="12" t="s">
        <v>370</v>
      </c>
      <c r="F60" s="16">
        <v>450000</v>
      </c>
      <c r="G60" s="16">
        <v>1928.7</v>
      </c>
      <c r="H60" s="16">
        <v>1.1299999999999999</v>
      </c>
    </row>
    <row r="61" spans="2:8">
      <c r="B61" s="12" t="s">
        <v>1429</v>
      </c>
      <c r="C61" s="200" t="s">
        <v>127</v>
      </c>
      <c r="D61" s="12" t="s">
        <v>152</v>
      </c>
      <c r="E61" s="12" t="s">
        <v>540</v>
      </c>
      <c r="F61" s="16">
        <v>834352</v>
      </c>
      <c r="G61" s="16">
        <v>1908.58</v>
      </c>
      <c r="H61" s="16">
        <v>1.1200000000000001</v>
      </c>
    </row>
    <row r="62" spans="2:8">
      <c r="B62" s="12" t="s">
        <v>1405</v>
      </c>
      <c r="C62" s="200" t="s">
        <v>127</v>
      </c>
      <c r="D62" s="12" t="s">
        <v>146</v>
      </c>
      <c r="E62" s="12" t="s">
        <v>541</v>
      </c>
      <c r="F62" s="16">
        <v>131000</v>
      </c>
      <c r="G62" s="16">
        <v>1865.37</v>
      </c>
      <c r="H62" s="16">
        <v>1.0900000000000001</v>
      </c>
    </row>
    <row r="63" spans="2:8">
      <c r="B63" s="12" t="s">
        <v>1430</v>
      </c>
      <c r="C63" s="200" t="s">
        <v>127</v>
      </c>
      <c r="D63" s="12" t="s">
        <v>181</v>
      </c>
      <c r="E63" s="12" t="s">
        <v>182</v>
      </c>
      <c r="F63" s="16">
        <v>255230</v>
      </c>
      <c r="G63" s="16">
        <v>1844.67</v>
      </c>
      <c r="H63" s="16">
        <v>1.08</v>
      </c>
    </row>
    <row r="64" spans="2:8">
      <c r="B64" s="12" t="s">
        <v>1406</v>
      </c>
      <c r="C64" s="200" t="s">
        <v>127</v>
      </c>
      <c r="D64" s="12" t="s">
        <v>139</v>
      </c>
      <c r="E64" s="12" t="s">
        <v>308</v>
      </c>
      <c r="F64" s="16">
        <v>151200</v>
      </c>
      <c r="G64" s="16">
        <v>1815</v>
      </c>
      <c r="H64" s="16">
        <v>1.06</v>
      </c>
    </row>
    <row r="65" spans="2:8">
      <c r="B65" s="12" t="s">
        <v>1431</v>
      </c>
      <c r="C65" s="200" t="s">
        <v>127</v>
      </c>
      <c r="D65" s="12" t="s">
        <v>160</v>
      </c>
      <c r="E65" s="12" t="s">
        <v>542</v>
      </c>
      <c r="F65" s="16">
        <v>63210</v>
      </c>
      <c r="G65" s="16">
        <v>1776.26</v>
      </c>
      <c r="H65" s="16">
        <v>1.04</v>
      </c>
    </row>
    <row r="66" spans="2:8">
      <c r="B66" s="12" t="s">
        <v>1061</v>
      </c>
      <c r="C66" s="200" t="s">
        <v>127</v>
      </c>
      <c r="D66" s="12" t="s">
        <v>169</v>
      </c>
      <c r="E66" s="12" t="s">
        <v>543</v>
      </c>
      <c r="F66" s="16">
        <v>150000</v>
      </c>
      <c r="G66" s="16">
        <v>1657.13</v>
      </c>
      <c r="H66" s="16">
        <v>0.97</v>
      </c>
    </row>
    <row r="67" spans="2:8">
      <c r="B67" s="12" t="s">
        <v>1099</v>
      </c>
      <c r="C67" s="200" t="s">
        <v>127</v>
      </c>
      <c r="D67" s="12" t="s">
        <v>177</v>
      </c>
      <c r="E67" s="12" t="s">
        <v>544</v>
      </c>
      <c r="F67" s="16">
        <v>180000</v>
      </c>
      <c r="G67" s="16">
        <v>1638.81</v>
      </c>
      <c r="H67" s="16">
        <v>0.96</v>
      </c>
    </row>
    <row r="68" spans="2:8">
      <c r="B68" s="12" t="s">
        <v>1432</v>
      </c>
      <c r="C68" s="200" t="s">
        <v>127</v>
      </c>
      <c r="D68" s="12" t="s">
        <v>169</v>
      </c>
      <c r="E68" s="12" t="s">
        <v>545</v>
      </c>
      <c r="F68" s="16">
        <v>163530</v>
      </c>
      <c r="G68" s="16">
        <v>1493.03</v>
      </c>
      <c r="H68" s="16">
        <v>0.88</v>
      </c>
    </row>
    <row r="69" spans="2:8">
      <c r="B69" s="12" t="s">
        <v>1138</v>
      </c>
      <c r="C69" s="200" t="s">
        <v>127</v>
      </c>
      <c r="D69" s="12" t="s">
        <v>266</v>
      </c>
      <c r="E69" s="12" t="s">
        <v>384</v>
      </c>
      <c r="F69" s="16">
        <v>290000</v>
      </c>
      <c r="G69" s="16">
        <v>1412.01</v>
      </c>
      <c r="H69" s="16">
        <v>0.83</v>
      </c>
    </row>
    <row r="70" spans="2:8">
      <c r="B70" s="12" t="s">
        <v>1327</v>
      </c>
      <c r="C70" s="200" t="s">
        <v>127</v>
      </c>
      <c r="D70" s="12" t="s">
        <v>169</v>
      </c>
      <c r="E70" s="12" t="s">
        <v>196</v>
      </c>
      <c r="F70" s="16">
        <v>37500</v>
      </c>
      <c r="G70" s="16">
        <v>1241.93</v>
      </c>
      <c r="H70" s="16">
        <v>0.73</v>
      </c>
    </row>
    <row r="71" spans="2:8">
      <c r="B71" s="12" t="s">
        <v>1433</v>
      </c>
      <c r="C71" s="200" t="s">
        <v>127</v>
      </c>
      <c r="D71" s="12" t="s">
        <v>162</v>
      </c>
      <c r="E71" s="12" t="s">
        <v>546</v>
      </c>
      <c r="F71" s="16">
        <v>58110</v>
      </c>
      <c r="G71" s="16">
        <v>1216.1600000000001</v>
      </c>
      <c r="H71" s="16">
        <v>0.71</v>
      </c>
    </row>
    <row r="72" spans="2:8">
      <c r="B72" s="12" t="s">
        <v>1321</v>
      </c>
      <c r="C72" s="200" t="s">
        <v>127</v>
      </c>
      <c r="D72" s="12" t="s">
        <v>154</v>
      </c>
      <c r="E72" s="12" t="s">
        <v>497</v>
      </c>
      <c r="F72" s="16">
        <v>211950</v>
      </c>
      <c r="G72" s="16">
        <v>953.25</v>
      </c>
      <c r="H72" s="16">
        <v>0.56000000000000005</v>
      </c>
    </row>
    <row r="73" spans="2:8">
      <c r="B73" s="12" t="s">
        <v>547</v>
      </c>
      <c r="C73" s="200" t="s">
        <v>127</v>
      </c>
      <c r="D73" s="12" t="s">
        <v>162</v>
      </c>
      <c r="F73" s="16">
        <v>400000</v>
      </c>
      <c r="G73" s="16">
        <v>862.96</v>
      </c>
      <c r="H73" s="16">
        <v>0.51</v>
      </c>
    </row>
    <row r="74" spans="2:8">
      <c r="B74" s="12" t="s">
        <v>1434</v>
      </c>
      <c r="C74" s="200" t="s">
        <v>127</v>
      </c>
      <c r="D74" s="12" t="s">
        <v>146</v>
      </c>
      <c r="E74" s="12" t="s">
        <v>548</v>
      </c>
      <c r="F74" s="16">
        <v>17000</v>
      </c>
      <c r="G74" s="16">
        <v>546.1</v>
      </c>
      <c r="H74" s="16">
        <v>0.32</v>
      </c>
    </row>
    <row r="75" spans="2:8">
      <c r="B75" s="132" t="s">
        <v>208</v>
      </c>
      <c r="C75" s="204"/>
      <c r="D75" s="132"/>
      <c r="E75" s="132"/>
      <c r="F75" s="205"/>
      <c r="G75" s="205">
        <f>SUM(G13:G74)</f>
        <v>162079.62999999998</v>
      </c>
      <c r="H75" s="205">
        <f>SUM(H13:H74)</f>
        <v>95.05</v>
      </c>
    </row>
    <row r="76" spans="2:8">
      <c r="B76" s="132" t="s">
        <v>209</v>
      </c>
      <c r="C76" s="204"/>
      <c r="D76" s="132"/>
      <c r="E76" s="132"/>
      <c r="F76" s="205"/>
      <c r="G76" s="205">
        <v>8547.64</v>
      </c>
      <c r="H76" s="205">
        <v>5.01</v>
      </c>
    </row>
    <row r="77" spans="2:8">
      <c r="B77" s="132" t="s">
        <v>110</v>
      </c>
      <c r="C77" s="204"/>
      <c r="D77" s="132"/>
      <c r="E77" s="132"/>
      <c r="F77" s="205"/>
      <c r="G77" s="205">
        <v>170627.27000000002</v>
      </c>
      <c r="H77" s="205">
        <v>100.04</v>
      </c>
    </row>
    <row r="78" spans="2:8">
      <c r="B78" s="132" t="s">
        <v>111</v>
      </c>
      <c r="C78" s="204"/>
      <c r="D78" s="132"/>
      <c r="E78" s="132"/>
      <c r="F78" s="205"/>
      <c r="G78" s="205">
        <v>-63.082255369998165</v>
      </c>
      <c r="H78" s="205">
        <v>-4.0000000000006253E-2</v>
      </c>
    </row>
    <row r="79" spans="2:8">
      <c r="B79" s="132" t="s">
        <v>112</v>
      </c>
      <c r="C79" s="204"/>
      <c r="D79" s="132"/>
      <c r="E79" s="132"/>
      <c r="F79" s="205"/>
      <c r="G79" s="205">
        <v>170564.18774463001</v>
      </c>
      <c r="H79" s="205">
        <v>100</v>
      </c>
    </row>
    <row r="80" spans="2:8">
      <c r="B80" s="12" t="s">
        <v>113</v>
      </c>
    </row>
    <row r="81" spans="2:3">
      <c r="B81" s="12" t="s">
        <v>114</v>
      </c>
    </row>
    <row r="82" spans="2:3">
      <c r="B82" s="12" t="s">
        <v>115</v>
      </c>
      <c r="C82" s="259">
        <v>44834</v>
      </c>
    </row>
    <row r="83" spans="2:3" ht="25.5">
      <c r="B83" s="260" t="s">
        <v>116</v>
      </c>
      <c r="C83" s="15" t="s">
        <v>117</v>
      </c>
    </row>
    <row r="84" spans="2:3">
      <c r="B84" s="132"/>
    </row>
    <row r="85" spans="2:3">
      <c r="B85" s="132" t="s">
        <v>118</v>
      </c>
    </row>
    <row r="86" spans="2:3">
      <c r="B86" s="132" t="s">
        <v>210</v>
      </c>
    </row>
    <row r="87" spans="2:3">
      <c r="B87" s="132" t="s">
        <v>119</v>
      </c>
    </row>
    <row r="88" spans="2:3">
      <c r="B88" s="132" t="s">
        <v>549</v>
      </c>
      <c r="C88" s="204"/>
    </row>
    <row r="89" spans="2:3">
      <c r="B89" s="132" t="s">
        <v>550</v>
      </c>
      <c r="C89" s="204"/>
    </row>
    <row r="90" spans="2:3">
      <c r="B90" s="132" t="s">
        <v>551</v>
      </c>
      <c r="C90" s="204"/>
    </row>
    <row r="91" spans="2:3">
      <c r="B91" s="132" t="s">
        <v>552</v>
      </c>
      <c r="C91" s="204"/>
    </row>
    <row r="92" spans="2:3">
      <c r="B92" s="132" t="s">
        <v>553</v>
      </c>
      <c r="C92" s="204"/>
    </row>
    <row r="93" spans="2:3">
      <c r="B93" s="132" t="s">
        <v>554</v>
      </c>
      <c r="C93" s="204"/>
    </row>
    <row r="94" spans="2:3">
      <c r="B94" s="132" t="s">
        <v>555</v>
      </c>
      <c r="C94" s="204"/>
    </row>
    <row r="95" spans="2:3">
      <c r="B95" s="132" t="s">
        <v>556</v>
      </c>
      <c r="C95" s="204"/>
    </row>
    <row r="96" spans="2:3">
      <c r="B96" s="324" t="s">
        <v>2483</v>
      </c>
      <c r="C96" s="204"/>
    </row>
    <row r="97" spans="2:6">
      <c r="B97" s="324" t="s">
        <v>120</v>
      </c>
    </row>
    <row r="98" spans="2:6">
      <c r="B98" s="324" t="s">
        <v>121</v>
      </c>
    </row>
    <row r="101" spans="2:6" ht="14.25">
      <c r="B101" s="261" t="s">
        <v>2446</v>
      </c>
      <c r="C101" s="262"/>
    </row>
    <row r="102" spans="2:6" ht="25.5">
      <c r="B102" s="263" t="s">
        <v>2437</v>
      </c>
      <c r="C102" s="263" t="s">
        <v>2438</v>
      </c>
    </row>
    <row r="103" spans="2:6">
      <c r="B103" s="264" t="s">
        <v>2439</v>
      </c>
      <c r="C103" s="265">
        <v>800</v>
      </c>
    </row>
    <row r="104" spans="2:6">
      <c r="B104" s="264" t="s">
        <v>2440</v>
      </c>
      <c r="C104" s="265">
        <v>0</v>
      </c>
    </row>
    <row r="105" spans="2:6">
      <c r="B105" s="264" t="s">
        <v>2441</v>
      </c>
      <c r="C105" s="265">
        <v>0</v>
      </c>
    </row>
    <row r="106" spans="2:6">
      <c r="B106" s="264" t="s">
        <v>2442</v>
      </c>
      <c r="C106" s="265">
        <v>0</v>
      </c>
    </row>
    <row r="107" spans="2:6">
      <c r="B107" s="264" t="s">
        <v>2443</v>
      </c>
      <c r="C107" s="265">
        <v>0</v>
      </c>
    </row>
    <row r="108" spans="2:6">
      <c r="B108" s="264" t="s">
        <v>2445</v>
      </c>
      <c r="C108" s="265">
        <v>0</v>
      </c>
    </row>
    <row r="109" spans="2:6">
      <c r="B109" s="266" t="s">
        <v>2444</v>
      </c>
      <c r="C109" s="267">
        <f>SUM(C103:C108)</f>
        <v>800</v>
      </c>
    </row>
    <row r="112" spans="2:6" ht="15">
      <c r="B112" s="268" t="s">
        <v>2448</v>
      </c>
      <c r="C112" s="269">
        <v>44834</v>
      </c>
      <c r="D112" s="270"/>
      <c r="E112" s="270"/>
      <c r="F112" s="271"/>
    </row>
    <row r="113" spans="2:8" ht="60">
      <c r="B113" s="272" t="s">
        <v>2449</v>
      </c>
      <c r="C113" s="272" t="s">
        <v>2450</v>
      </c>
      <c r="D113" s="137" t="s">
        <v>2451</v>
      </c>
      <c r="E113" s="272" t="s">
        <v>2452</v>
      </c>
      <c r="F113" s="272" t="s">
        <v>2453</v>
      </c>
    </row>
    <row r="114" spans="2:8" ht="15">
      <c r="B114" s="372" t="s">
        <v>117</v>
      </c>
      <c r="C114" s="373" t="s">
        <v>117</v>
      </c>
      <c r="D114" s="138" t="s">
        <v>117</v>
      </c>
      <c r="E114" s="138" t="s">
        <v>117</v>
      </c>
      <c r="F114" s="374">
        <v>1000</v>
      </c>
    </row>
    <row r="115" spans="2:8" s="270" customFormat="1">
      <c r="B115" s="297" t="s">
        <v>3833</v>
      </c>
      <c r="C115" s="298"/>
      <c r="D115" s="298"/>
      <c r="E115" s="298"/>
      <c r="F115" s="290"/>
      <c r="G115" s="271"/>
      <c r="H115" s="271"/>
    </row>
    <row r="117" spans="2:8" ht="15">
      <c r="B117" s="281" t="s">
        <v>2641</v>
      </c>
      <c r="C117" s="367"/>
    </row>
    <row r="118" spans="2:8" ht="15.75">
      <c r="B118" s="312" t="s">
        <v>2454</v>
      </c>
      <c r="C118" s="145" t="s">
        <v>2455</v>
      </c>
    </row>
    <row r="119" spans="2:8" ht="15">
      <c r="B119" s="240" t="s">
        <v>3825</v>
      </c>
      <c r="C119" s="150">
        <v>157</v>
      </c>
    </row>
    <row r="120" spans="2:8" ht="15">
      <c r="B120" s="240" t="s">
        <v>4109</v>
      </c>
      <c r="C120" s="150">
        <v>180</v>
      </c>
    </row>
    <row r="121" spans="2:8" ht="15">
      <c r="B121" s="240" t="s">
        <v>4079</v>
      </c>
      <c r="C121" s="150">
        <v>28</v>
      </c>
    </row>
    <row r="122" spans="2:8" ht="15">
      <c r="B122" s="240" t="s">
        <v>4110</v>
      </c>
      <c r="C122" s="150">
        <v>116</v>
      </c>
    </row>
    <row r="123" spans="2:8" ht="15">
      <c r="B123" s="240" t="s">
        <v>4105</v>
      </c>
      <c r="C123" s="150">
        <v>9</v>
      </c>
    </row>
    <row r="124" spans="2:8" ht="15">
      <c r="B124" s="240" t="s">
        <v>2456</v>
      </c>
      <c r="C124" s="150">
        <v>69</v>
      </c>
    </row>
    <row r="125" spans="2:8" ht="15">
      <c r="B125" s="250" t="s">
        <v>2457</v>
      </c>
      <c r="C125" s="251">
        <v>22</v>
      </c>
    </row>
    <row r="126" spans="2:8" ht="15">
      <c r="B126" s="250" t="s">
        <v>2458</v>
      </c>
      <c r="C126" s="251">
        <v>30</v>
      </c>
    </row>
    <row r="127" spans="2:8" ht="15">
      <c r="B127" s="250" t="s">
        <v>4107</v>
      </c>
      <c r="C127" s="251">
        <v>102</v>
      </c>
    </row>
    <row r="130" spans="2:3" ht="15.75">
      <c r="B130" s="312" t="s">
        <v>2459</v>
      </c>
      <c r="C130" s="145" t="s">
        <v>2455</v>
      </c>
    </row>
    <row r="131" spans="2:3" ht="15">
      <c r="B131" s="240" t="s">
        <v>3825</v>
      </c>
      <c r="C131" s="150">
        <v>157</v>
      </c>
    </row>
    <row r="132" spans="2:3" ht="15">
      <c r="B132" s="240" t="s">
        <v>4109</v>
      </c>
      <c r="C132" s="150">
        <v>180</v>
      </c>
    </row>
    <row r="133" spans="2:3" ht="15">
      <c r="B133" s="240" t="s">
        <v>4079</v>
      </c>
      <c r="C133" s="150">
        <v>28</v>
      </c>
    </row>
    <row r="134" spans="2:3" ht="15">
      <c r="B134" s="240" t="s">
        <v>4110</v>
      </c>
      <c r="C134" s="150">
        <v>116</v>
      </c>
    </row>
    <row r="135" spans="2:3" ht="15">
      <c r="B135" s="240" t="s">
        <v>4105</v>
      </c>
      <c r="C135" s="150">
        <v>9</v>
      </c>
    </row>
    <row r="136" spans="2:3" ht="15">
      <c r="B136" s="240" t="s">
        <v>2456</v>
      </c>
      <c r="C136" s="150">
        <v>69</v>
      </c>
    </row>
    <row r="137" spans="2:3" ht="15">
      <c r="B137" s="250" t="s">
        <v>2457</v>
      </c>
      <c r="C137" s="251">
        <v>22</v>
      </c>
    </row>
    <row r="138" spans="2:3" ht="15">
      <c r="B138" s="250" t="s">
        <v>2458</v>
      </c>
      <c r="C138" s="251">
        <v>30</v>
      </c>
    </row>
    <row r="139" spans="2:3" ht="15">
      <c r="B139" s="250" t="s">
        <v>4107</v>
      </c>
      <c r="C139" s="251">
        <v>102</v>
      </c>
    </row>
    <row r="143" spans="2:3" ht="15.75">
      <c r="B143" s="283" t="s">
        <v>2460</v>
      </c>
      <c r="C143" s="284" t="s">
        <v>2461</v>
      </c>
    </row>
    <row r="144" spans="2:3" ht="15">
      <c r="B144" s="240" t="s">
        <v>3825</v>
      </c>
      <c r="C144" s="147">
        <v>162153245.80000001</v>
      </c>
    </row>
    <row r="145" spans="2:3" ht="15">
      <c r="B145" s="240" t="s">
        <v>4109</v>
      </c>
      <c r="C145" s="147">
        <v>101015689.38</v>
      </c>
    </row>
    <row r="146" spans="2:3" ht="15">
      <c r="B146" s="240" t="s">
        <v>4079</v>
      </c>
      <c r="C146" s="147">
        <v>12821185.129999999</v>
      </c>
    </row>
    <row r="147" spans="2:3" ht="15">
      <c r="B147" s="240" t="s">
        <v>4110</v>
      </c>
      <c r="C147" s="147">
        <v>71164765.140000001</v>
      </c>
    </row>
    <row r="148" spans="2:3" ht="15">
      <c r="B148" s="240" t="s">
        <v>4105</v>
      </c>
      <c r="C148" s="147">
        <v>11341424.550000001</v>
      </c>
    </row>
    <row r="149" spans="2:3" ht="15">
      <c r="B149" s="240" t="s">
        <v>2456</v>
      </c>
      <c r="C149" s="147">
        <v>44134591.060000002</v>
      </c>
    </row>
    <row r="150" spans="2:3" ht="15">
      <c r="B150" s="250" t="s">
        <v>2457</v>
      </c>
      <c r="C150" s="147">
        <v>8923395</v>
      </c>
    </row>
    <row r="151" spans="2:3" ht="15">
      <c r="B151" s="250" t="s">
        <v>2458</v>
      </c>
      <c r="C151" s="147">
        <v>18719761.649999999</v>
      </c>
    </row>
    <row r="152" spans="2:3" ht="15">
      <c r="B152" s="250" t="s">
        <v>4107</v>
      </c>
      <c r="C152" s="147">
        <v>45773100</v>
      </c>
    </row>
    <row r="153" spans="2:3" ht="15.75">
      <c r="C153" s="285">
        <f>SUM(C144:C152)</f>
        <v>476047157.70999998</v>
      </c>
    </row>
    <row r="155" spans="2:3" ht="15.75">
      <c r="B155" s="283" t="s">
        <v>2462</v>
      </c>
      <c r="C155" s="284" t="s">
        <v>2461</v>
      </c>
    </row>
    <row r="156" spans="2:3" ht="15">
      <c r="B156" s="240" t="s">
        <v>3825</v>
      </c>
      <c r="C156" s="147">
        <v>171740869.5</v>
      </c>
    </row>
    <row r="157" spans="2:3" ht="15">
      <c r="B157" s="240" t="s">
        <v>4109</v>
      </c>
      <c r="C157" s="147">
        <v>100857188.5</v>
      </c>
    </row>
    <row r="158" spans="2:3" ht="15">
      <c r="B158" s="240" t="s">
        <v>4079</v>
      </c>
      <c r="C158" s="147">
        <v>12812497.35</v>
      </c>
    </row>
    <row r="159" spans="2:3" ht="15">
      <c r="B159" s="240" t="s">
        <v>4110</v>
      </c>
      <c r="C159" s="147">
        <v>77036942.150000006</v>
      </c>
    </row>
    <row r="160" spans="2:3" ht="15">
      <c r="B160" s="240" t="s">
        <v>4105</v>
      </c>
      <c r="C160" s="147">
        <v>11848149.809999999</v>
      </c>
    </row>
    <row r="161" spans="2:3" ht="15">
      <c r="B161" s="240" t="s">
        <v>2456</v>
      </c>
      <c r="C161" s="147">
        <v>47096612.430000007</v>
      </c>
    </row>
    <row r="162" spans="2:3" ht="15">
      <c r="B162" s="250" t="s">
        <v>2457</v>
      </c>
      <c r="C162" s="147">
        <v>8889450.4900000002</v>
      </c>
    </row>
    <row r="163" spans="2:3" ht="15">
      <c r="B163" s="250" t="s">
        <v>2458</v>
      </c>
      <c r="C163" s="147">
        <v>18561768.449999999</v>
      </c>
    </row>
    <row r="164" spans="2:3" ht="15">
      <c r="B164" s="250" t="s">
        <v>4107</v>
      </c>
      <c r="C164" s="147">
        <v>45163520.5</v>
      </c>
    </row>
    <row r="165" spans="2:3" ht="15.75">
      <c r="C165" s="285">
        <f>SUM(C156:C164)</f>
        <v>494006999.18000001</v>
      </c>
    </row>
    <row r="167" spans="2:3" ht="15.75">
      <c r="B167" s="313" t="s">
        <v>2463</v>
      </c>
      <c r="C167" s="285">
        <f>+C165-C153</f>
        <v>17959841.470000029</v>
      </c>
    </row>
  </sheetData>
  <mergeCells count="3">
    <mergeCell ref="B1:E1"/>
    <mergeCell ref="C3:C7"/>
    <mergeCell ref="D3:D7"/>
  </mergeCells>
  <conditionalFormatting sqref="B125:C127">
    <cfRule type="expression" dxfId="4493" priority="2974">
      <formula>#REF!="Total"</formula>
    </cfRule>
  </conditionalFormatting>
  <conditionalFormatting sqref="B125:C127">
    <cfRule type="expression" dxfId="4492" priority="2973">
      <formula>#REF!="Total"</formula>
    </cfRule>
  </conditionalFormatting>
  <conditionalFormatting sqref="B125:C127">
    <cfRule type="expression" dxfId="4491" priority="2972">
      <formula>#REF!="Total"</formula>
    </cfRule>
  </conditionalFormatting>
  <conditionalFormatting sqref="B125:C127">
    <cfRule type="expression" dxfId="4490" priority="2971">
      <formula>#REF!="Total"</formula>
    </cfRule>
  </conditionalFormatting>
  <conditionalFormatting sqref="C125:C127">
    <cfRule type="expression" dxfId="4489" priority="2970">
      <formula>#REF!="Total"</formula>
    </cfRule>
  </conditionalFormatting>
  <conditionalFormatting sqref="C125:C127">
    <cfRule type="expression" dxfId="4488" priority="2969">
      <formula>#REF!="Total"</formula>
    </cfRule>
  </conditionalFormatting>
  <conditionalFormatting sqref="B125:C127">
    <cfRule type="expression" dxfId="4487" priority="2968">
      <formula>#REF!="Total"</formula>
    </cfRule>
  </conditionalFormatting>
  <conditionalFormatting sqref="B125:C127">
    <cfRule type="expression" dxfId="4486" priority="2967">
      <formula>#REF!="Total"</formula>
    </cfRule>
  </conditionalFormatting>
  <conditionalFormatting sqref="B125:B127">
    <cfRule type="expression" dxfId="4485" priority="2966">
      <formula>#REF!="Total"</formula>
    </cfRule>
  </conditionalFormatting>
  <conditionalFormatting sqref="B125:B127">
    <cfRule type="expression" dxfId="4484" priority="2965">
      <formula>#REF!="Total"</formula>
    </cfRule>
  </conditionalFormatting>
  <conditionalFormatting sqref="B125:C127">
    <cfRule type="expression" dxfId="4483" priority="2964">
      <formula>#REF!="Total"</formula>
    </cfRule>
  </conditionalFormatting>
  <conditionalFormatting sqref="B125:B127">
    <cfRule type="expression" dxfId="4482" priority="2963">
      <formula>#REF!="Total"</formula>
    </cfRule>
  </conditionalFormatting>
  <conditionalFormatting sqref="B125:C127">
    <cfRule type="expression" dxfId="4481" priority="2962">
      <formula>#REF!="Total"</formula>
    </cfRule>
  </conditionalFormatting>
  <conditionalFormatting sqref="B125:C127">
    <cfRule type="expression" dxfId="4480" priority="2961">
      <formula>#REF!="Total"</formula>
    </cfRule>
  </conditionalFormatting>
  <conditionalFormatting sqref="B125:C127">
    <cfRule type="expression" dxfId="4479" priority="2960">
      <formula>#REF!="Total"</formula>
    </cfRule>
  </conditionalFormatting>
  <conditionalFormatting sqref="B125:C127">
    <cfRule type="expression" dxfId="4478" priority="2959">
      <formula>#REF!="Total"</formula>
    </cfRule>
  </conditionalFormatting>
  <conditionalFormatting sqref="C125:C127">
    <cfRule type="expression" dxfId="4477" priority="2958">
      <formula>#REF!="Total"</formula>
    </cfRule>
  </conditionalFormatting>
  <conditionalFormatting sqref="B125:C127">
    <cfRule type="expression" dxfId="4476" priority="2957">
      <formula>#REF!="Total"</formula>
    </cfRule>
  </conditionalFormatting>
  <conditionalFormatting sqref="B125:B127">
    <cfRule type="expression" dxfId="4475" priority="2956">
      <formula>#REF!="Total"</formula>
    </cfRule>
  </conditionalFormatting>
  <conditionalFormatting sqref="B125:C127">
    <cfRule type="expression" dxfId="4474" priority="2955">
      <formula>#REF!="Total"</formula>
    </cfRule>
  </conditionalFormatting>
  <conditionalFormatting sqref="C125:C127">
    <cfRule type="expression" dxfId="4473" priority="2954">
      <formula>#REF!="Total"</formula>
    </cfRule>
  </conditionalFormatting>
  <conditionalFormatting sqref="C125:C127">
    <cfRule type="expression" dxfId="4472" priority="2953">
      <formula>#REF!="Total"</formula>
    </cfRule>
  </conditionalFormatting>
  <conditionalFormatting sqref="C125:C127">
    <cfRule type="expression" dxfId="4471" priority="2952">
      <formula>#REF!="Total"</formula>
    </cfRule>
  </conditionalFormatting>
  <conditionalFormatting sqref="B125:C127">
    <cfRule type="expression" dxfId="4470" priority="2951">
      <formula>#REF!="Total"</formula>
    </cfRule>
  </conditionalFormatting>
  <conditionalFormatting sqref="C125:C127">
    <cfRule type="expression" dxfId="4469" priority="2950">
      <formula>#REF!="Total"</formula>
    </cfRule>
  </conditionalFormatting>
  <conditionalFormatting sqref="C125:C127">
    <cfRule type="expression" dxfId="4468" priority="2949">
      <formula>#REF!="Total"</formula>
    </cfRule>
  </conditionalFormatting>
  <conditionalFormatting sqref="C125:C127">
    <cfRule type="expression" dxfId="4467" priority="2948" stopIfTrue="1">
      <formula>#REF!="Total"</formula>
    </cfRule>
  </conditionalFormatting>
  <conditionalFormatting sqref="B125:B127">
    <cfRule type="expression" dxfId="4466" priority="2947">
      <formula>#REF!="Total"</formula>
    </cfRule>
  </conditionalFormatting>
  <conditionalFormatting sqref="B125:B127">
    <cfRule type="expression" dxfId="4465" priority="2946">
      <formula>#REF!="Total"</formula>
    </cfRule>
  </conditionalFormatting>
  <conditionalFormatting sqref="B125:C127">
    <cfRule type="expression" dxfId="4464" priority="2945">
      <formula>#REF!="Total"</formula>
    </cfRule>
  </conditionalFormatting>
  <conditionalFormatting sqref="B125:C127">
    <cfRule type="expression" dxfId="4463" priority="2944">
      <formula>#REF!="Total"</formula>
    </cfRule>
  </conditionalFormatting>
  <conditionalFormatting sqref="C125:C127">
    <cfRule type="expression" dxfId="4462" priority="2943">
      <formula>#REF!="Total"</formula>
    </cfRule>
  </conditionalFormatting>
  <conditionalFormatting sqref="C125:C127">
    <cfRule type="expression" dxfId="4461" priority="2942">
      <formula>#REF!="Total"</formula>
    </cfRule>
  </conditionalFormatting>
  <conditionalFormatting sqref="B125:C127">
    <cfRule type="expression" dxfId="4460" priority="2941">
      <formula>#REF!="Total"</formula>
    </cfRule>
  </conditionalFormatting>
  <conditionalFormatting sqref="B125:C127">
    <cfRule type="expression" dxfId="4459" priority="2940">
      <formula>#REF!="Total"</formula>
    </cfRule>
  </conditionalFormatting>
  <conditionalFormatting sqref="C125:C127">
    <cfRule type="expression" dxfId="4458" priority="2939">
      <formula>#REF!="Total"</formula>
    </cfRule>
  </conditionalFormatting>
  <conditionalFormatting sqref="B125:B127">
    <cfRule type="expression" dxfId="4457" priority="2938">
      <formula>#REF!="Total"</formula>
    </cfRule>
  </conditionalFormatting>
  <conditionalFormatting sqref="B125:C127">
    <cfRule type="expression" dxfId="4456" priority="2937">
      <formula>#REF!="Total"</formula>
    </cfRule>
  </conditionalFormatting>
  <conditionalFormatting sqref="B125:C127">
    <cfRule type="expression" dxfId="4455" priority="2936">
      <formula>#REF!="Total"</formula>
    </cfRule>
  </conditionalFormatting>
  <conditionalFormatting sqref="B125:C127">
    <cfRule type="expression" dxfId="4454" priority="2935">
      <formula>#REF!="Total"</formula>
    </cfRule>
  </conditionalFormatting>
  <conditionalFormatting sqref="B125:C127">
    <cfRule type="expression" dxfId="4453" priority="2934">
      <formula>#REF!="Total"</formula>
    </cfRule>
  </conditionalFormatting>
  <conditionalFormatting sqref="B125:C127">
    <cfRule type="expression" dxfId="4452" priority="2933">
      <formula>#REF!="Total"</formula>
    </cfRule>
  </conditionalFormatting>
  <conditionalFormatting sqref="B125:C127">
    <cfRule type="expression" dxfId="4451" priority="2932">
      <formula>#REF!="Total"</formula>
    </cfRule>
  </conditionalFormatting>
  <conditionalFormatting sqref="B125:C127">
    <cfRule type="expression" dxfId="4450" priority="2931">
      <formula>#REF!="Total"</formula>
    </cfRule>
  </conditionalFormatting>
  <conditionalFormatting sqref="C125:C127">
    <cfRule type="expression" dxfId="4449" priority="2930">
      <formula>#REF!="Total"</formula>
    </cfRule>
  </conditionalFormatting>
  <conditionalFormatting sqref="B125:C127">
    <cfRule type="expression" dxfId="4448" priority="2929">
      <formula>#REF!="Total"</formula>
    </cfRule>
  </conditionalFormatting>
  <conditionalFormatting sqref="B125:C127">
    <cfRule type="expression" dxfId="4447" priority="2928">
      <formula>#REF!="Total"</formula>
    </cfRule>
  </conditionalFormatting>
  <conditionalFormatting sqref="B125:C127">
    <cfRule type="expression" dxfId="4446" priority="2927">
      <formula>#REF!="Total"</formula>
    </cfRule>
  </conditionalFormatting>
  <conditionalFormatting sqref="B125:C127">
    <cfRule type="expression" dxfId="4445" priority="2926">
      <formula>#REF!="Total"</formula>
    </cfRule>
  </conditionalFormatting>
  <conditionalFormatting sqref="B125:B127">
    <cfRule type="expression" dxfId="4444" priority="2925">
      <formula>#REF!="Total"</formula>
    </cfRule>
  </conditionalFormatting>
  <conditionalFormatting sqref="B125:C127">
    <cfRule type="expression" dxfId="4443" priority="2924">
      <formula>#REF!="Total"</formula>
    </cfRule>
  </conditionalFormatting>
  <conditionalFormatting sqref="C125:C127">
    <cfRule type="expression" dxfId="4442" priority="2923">
      <formula>#REF!="Total"</formula>
    </cfRule>
  </conditionalFormatting>
  <conditionalFormatting sqref="B125:B127">
    <cfRule type="expression" dxfId="4441" priority="2922">
      <formula>#REF!="Total"</formula>
    </cfRule>
  </conditionalFormatting>
  <conditionalFormatting sqref="B125:C127">
    <cfRule type="expression" dxfId="4440" priority="2921">
      <formula>#REF!="Total"</formula>
    </cfRule>
  </conditionalFormatting>
  <conditionalFormatting sqref="B125:C127">
    <cfRule type="expression" dxfId="4439" priority="2920">
      <formula>#REF!="Total"</formula>
    </cfRule>
  </conditionalFormatting>
  <conditionalFormatting sqref="B125:C127">
    <cfRule type="expression" dxfId="4438" priority="2919">
      <formula>#REF!="Total"</formula>
    </cfRule>
  </conditionalFormatting>
  <conditionalFormatting sqref="B125:C127">
    <cfRule type="expression" dxfId="4437" priority="2918">
      <formula>#REF!="Total"</formula>
    </cfRule>
  </conditionalFormatting>
  <conditionalFormatting sqref="B125:C127">
    <cfRule type="expression" dxfId="4436" priority="2917">
      <formula>#REF!="Total"</formula>
    </cfRule>
  </conditionalFormatting>
  <conditionalFormatting sqref="B125:C127">
    <cfRule type="expression" dxfId="4435" priority="2916">
      <formula>#REF!="Total"</formula>
    </cfRule>
  </conditionalFormatting>
  <conditionalFormatting sqref="C125:C127">
    <cfRule type="expression" dxfId="4434" priority="2915">
      <formula>#REF!="Total"</formula>
    </cfRule>
  </conditionalFormatting>
  <conditionalFormatting sqref="C125:C127">
    <cfRule type="expression" dxfId="4433" priority="2914">
      <formula>#REF!="Total"</formula>
    </cfRule>
  </conditionalFormatting>
  <conditionalFormatting sqref="B125:C127">
    <cfRule type="expression" dxfId="4432" priority="2913">
      <formula>#REF!="Total"</formula>
    </cfRule>
  </conditionalFormatting>
  <conditionalFormatting sqref="B125:C127">
    <cfRule type="expression" dxfId="4431" priority="2912">
      <formula>#REF!="Total"</formula>
    </cfRule>
  </conditionalFormatting>
  <conditionalFormatting sqref="B125:C127">
    <cfRule type="expression" dxfId="4430" priority="2911">
      <formula>#REF!="Total"</formula>
    </cfRule>
  </conditionalFormatting>
  <conditionalFormatting sqref="B125:C127">
    <cfRule type="expression" dxfId="4429" priority="2910">
      <formula>#REF!="Total"</formula>
    </cfRule>
  </conditionalFormatting>
  <conditionalFormatting sqref="B125:C127">
    <cfRule type="expression" dxfId="4428" priority="2909">
      <formula>#REF!="Total"</formula>
    </cfRule>
  </conditionalFormatting>
  <conditionalFormatting sqref="B125:C127">
    <cfRule type="expression" dxfId="4427" priority="2908">
      <formula>#REF!="Total"</formula>
    </cfRule>
  </conditionalFormatting>
  <conditionalFormatting sqref="B125:C127">
    <cfRule type="expression" dxfId="4426" priority="2907">
      <formula>#REF!="Total"</formula>
    </cfRule>
  </conditionalFormatting>
  <conditionalFormatting sqref="B125:B127">
    <cfRule type="expression" dxfId="4425" priority="2906">
      <formula>#REF!="Total"</formula>
    </cfRule>
  </conditionalFormatting>
  <conditionalFormatting sqref="B125:C127">
    <cfRule type="expression" dxfId="4424" priority="2905">
      <formula>#REF!="Total"</formula>
    </cfRule>
  </conditionalFormatting>
  <conditionalFormatting sqref="C125:C127">
    <cfRule type="expression" dxfId="4423" priority="2904">
      <formula>#REF!="Total"</formula>
    </cfRule>
  </conditionalFormatting>
  <conditionalFormatting sqref="B125:C127">
    <cfRule type="expression" dxfId="4422" priority="2903">
      <formula>#REF!="Total"</formula>
    </cfRule>
  </conditionalFormatting>
  <conditionalFormatting sqref="C125:C127">
    <cfRule type="expression" dxfId="4421" priority="2902">
      <formula>#REF!="Total"</formula>
    </cfRule>
  </conditionalFormatting>
  <conditionalFormatting sqref="C125:C127">
    <cfRule type="expression" dxfId="4420" priority="2901">
      <formula>#REF!="Total"</formula>
    </cfRule>
  </conditionalFormatting>
  <conditionalFormatting sqref="B125:B127">
    <cfRule type="expression" dxfId="4419" priority="2900">
      <formula>#REF!="Total"</formula>
    </cfRule>
  </conditionalFormatting>
  <conditionalFormatting sqref="B125:C127">
    <cfRule type="expression" dxfId="4418" priority="2899">
      <formula>#REF!="Total"</formula>
    </cfRule>
  </conditionalFormatting>
  <conditionalFormatting sqref="C125:C127">
    <cfRule type="expression" dxfId="4417" priority="2898">
      <formula>#REF!="Total"</formula>
    </cfRule>
  </conditionalFormatting>
  <conditionalFormatting sqref="B125:C127">
    <cfRule type="expression" dxfId="4416" priority="2897">
      <formula>#REF!="Total"</formula>
    </cfRule>
  </conditionalFormatting>
  <conditionalFormatting sqref="C126">
    <cfRule type="expression" dxfId="4415" priority="2896">
      <formula>#REF!="Total"</formula>
    </cfRule>
  </conditionalFormatting>
  <conditionalFormatting sqref="B125:B127">
    <cfRule type="expression" dxfId="4414" priority="2895">
      <formula>#REF!="Total"</formula>
    </cfRule>
  </conditionalFormatting>
  <conditionalFormatting sqref="C125:C127">
    <cfRule type="expression" dxfId="4413" priority="2894">
      <formula>#REF!="Total"</formula>
    </cfRule>
  </conditionalFormatting>
  <conditionalFormatting sqref="C125:C127">
    <cfRule type="expression" dxfId="4412" priority="2893">
      <formula>#REF!="Total"</formula>
    </cfRule>
  </conditionalFormatting>
  <conditionalFormatting sqref="B125:C127">
    <cfRule type="expression" dxfId="4411" priority="2892">
      <formula>#REF!="Total"</formula>
    </cfRule>
  </conditionalFormatting>
  <conditionalFormatting sqref="B125:C127">
    <cfRule type="expression" dxfId="4410" priority="2891">
      <formula>#REF!="Total"</formula>
    </cfRule>
  </conditionalFormatting>
  <conditionalFormatting sqref="B125:B127">
    <cfRule type="expression" dxfId="4409" priority="2890">
      <formula>#REF!="Total"</formula>
    </cfRule>
  </conditionalFormatting>
  <conditionalFormatting sqref="B125:C127">
    <cfRule type="expression" dxfId="4408" priority="2889">
      <formula>#REF!="Total"</formula>
    </cfRule>
  </conditionalFormatting>
  <conditionalFormatting sqref="C125:C127">
    <cfRule type="expression" dxfId="4407" priority="2888" stopIfTrue="1">
      <formula>#REF!="Total"</formula>
    </cfRule>
  </conditionalFormatting>
  <conditionalFormatting sqref="C125:C127">
    <cfRule type="expression" dxfId="4406" priority="2887" stopIfTrue="1">
      <formula>#REF!="Total"</formula>
    </cfRule>
  </conditionalFormatting>
  <conditionalFormatting sqref="C125:C127">
    <cfRule type="expression" dxfId="4405" priority="2886" stopIfTrue="1">
      <formula>#REF!="Total"</formula>
    </cfRule>
  </conditionalFormatting>
  <conditionalFormatting sqref="C125:C127">
    <cfRule type="expression" dxfId="4404" priority="2885">
      <formula>#REF!="Total"</formula>
    </cfRule>
  </conditionalFormatting>
  <conditionalFormatting sqref="B125:C127">
    <cfRule type="expression" dxfId="4403" priority="2884">
      <formula>#REF!="Total"</formula>
    </cfRule>
  </conditionalFormatting>
  <conditionalFormatting sqref="B125:C127">
    <cfRule type="expression" dxfId="4402" priority="2883">
      <formula>#REF!="Total"</formula>
    </cfRule>
  </conditionalFormatting>
  <conditionalFormatting sqref="B125:C127">
    <cfRule type="expression" dxfId="4401" priority="2882">
      <formula>#REF!="Total"</formula>
    </cfRule>
  </conditionalFormatting>
  <conditionalFormatting sqref="C125:C127">
    <cfRule type="expression" dxfId="4400" priority="2881">
      <formula>#REF!="Total"</formula>
    </cfRule>
  </conditionalFormatting>
  <conditionalFormatting sqref="C125:C127">
    <cfRule type="expression" dxfId="4399" priority="2880">
      <formula>#REF!="Total"</formula>
    </cfRule>
  </conditionalFormatting>
  <conditionalFormatting sqref="C125:C127">
    <cfRule type="expression" dxfId="4398" priority="2879">
      <formula>#REF!="Total"</formula>
    </cfRule>
  </conditionalFormatting>
  <conditionalFormatting sqref="C125:C127">
    <cfRule type="expression" dxfId="4397" priority="2878">
      <formula>#REF!="Total"</formula>
    </cfRule>
  </conditionalFormatting>
  <conditionalFormatting sqref="C125:C127">
    <cfRule type="expression" dxfId="4396" priority="2877" stopIfTrue="1">
      <formula>#REF!="Total"</formula>
    </cfRule>
  </conditionalFormatting>
  <conditionalFormatting sqref="C125:C127">
    <cfRule type="expression" dxfId="4395" priority="2876">
      <formula>#REF!="Total"</formula>
    </cfRule>
  </conditionalFormatting>
  <conditionalFormatting sqref="C125:C127">
    <cfRule type="expression" dxfId="4394" priority="2875">
      <formula>#REF!="Total"</formula>
    </cfRule>
  </conditionalFormatting>
  <conditionalFormatting sqref="B125:C127">
    <cfRule type="expression" dxfId="4393" priority="2874">
      <formula>#REF!="Total"</formula>
    </cfRule>
  </conditionalFormatting>
  <conditionalFormatting sqref="B125:C127">
    <cfRule type="expression" dxfId="4392" priority="2873">
      <formula>#REF!="Total"</formula>
    </cfRule>
  </conditionalFormatting>
  <conditionalFormatting sqref="C125:C127">
    <cfRule type="expression" dxfId="4391" priority="2872" stopIfTrue="1">
      <formula>#REF!="Total"</formula>
    </cfRule>
  </conditionalFormatting>
  <conditionalFormatting sqref="B125:B127">
    <cfRule type="expression" dxfId="4390" priority="2871">
      <formula>#REF!="Total"</formula>
    </cfRule>
  </conditionalFormatting>
  <conditionalFormatting sqref="B125:B127">
    <cfRule type="expression" dxfId="4389" priority="2870">
      <formula>#REF!="Total"</formula>
    </cfRule>
  </conditionalFormatting>
  <conditionalFormatting sqref="B125:C127">
    <cfRule type="expression" dxfId="4388" priority="2869">
      <formula>#REF!="Total"</formula>
    </cfRule>
  </conditionalFormatting>
  <conditionalFormatting sqref="B125:C127">
    <cfRule type="expression" dxfId="4387" priority="2868">
      <formula>#REF!="Total"</formula>
    </cfRule>
  </conditionalFormatting>
  <conditionalFormatting sqref="B125:C127">
    <cfRule type="expression" dxfId="4386" priority="2867">
      <formula>#REF!="Total"</formula>
    </cfRule>
  </conditionalFormatting>
  <conditionalFormatting sqref="B125:C127">
    <cfRule type="expression" dxfId="4385" priority="2866">
      <formula>#REF!="Total"</formula>
    </cfRule>
  </conditionalFormatting>
  <conditionalFormatting sqref="B125:C127">
    <cfRule type="expression" dxfId="4384" priority="2865">
      <formula>#REF!="Total"</formula>
    </cfRule>
  </conditionalFormatting>
  <conditionalFormatting sqref="C125:C127">
    <cfRule type="expression" dxfId="4383" priority="2864">
      <formula>#REF!="Total"</formula>
    </cfRule>
  </conditionalFormatting>
  <conditionalFormatting sqref="C125:C127">
    <cfRule type="expression" dxfId="4382" priority="2863" stopIfTrue="1">
      <formula>#REF!="Total"</formula>
    </cfRule>
  </conditionalFormatting>
  <conditionalFormatting sqref="C125:C127">
    <cfRule type="expression" dxfId="4381" priority="2862">
      <formula>#REF!="Total"</formula>
    </cfRule>
  </conditionalFormatting>
  <conditionalFormatting sqref="C125:C127">
    <cfRule type="expression" dxfId="4380" priority="2861">
      <formula>#REF!="Total"</formula>
    </cfRule>
  </conditionalFormatting>
  <conditionalFormatting sqref="B125:B127">
    <cfRule type="expression" dxfId="4379" priority="2860">
      <formula>#REF!="Total"</formula>
    </cfRule>
  </conditionalFormatting>
  <conditionalFormatting sqref="B125:C127">
    <cfRule type="expression" dxfId="4378" priority="2859">
      <formula>#REF!="Total"</formula>
    </cfRule>
  </conditionalFormatting>
  <conditionalFormatting sqref="B125:B127">
    <cfRule type="expression" dxfId="4377" priority="2858">
      <formula>#REF!="Total"</formula>
    </cfRule>
  </conditionalFormatting>
  <conditionalFormatting sqref="B125:C127">
    <cfRule type="expression" dxfId="4376" priority="2857">
      <formula>#REF!="Total"</formula>
    </cfRule>
  </conditionalFormatting>
  <conditionalFormatting sqref="C125:C127">
    <cfRule type="expression" dxfId="4375" priority="2856">
      <formula>#REF!="Total"</formula>
    </cfRule>
  </conditionalFormatting>
  <conditionalFormatting sqref="C125:C127">
    <cfRule type="expression" dxfId="4374" priority="2855">
      <formula>#REF!="Total"</formula>
    </cfRule>
  </conditionalFormatting>
  <conditionalFormatting sqref="B125:C127">
    <cfRule type="expression" dxfId="4373" priority="2854">
      <formula>#REF!="Total"</formula>
    </cfRule>
  </conditionalFormatting>
  <conditionalFormatting sqref="B125:C127">
    <cfRule type="expression" dxfId="4372" priority="2853">
      <formula>#REF!="Total"</formula>
    </cfRule>
  </conditionalFormatting>
  <conditionalFormatting sqref="B125:C127">
    <cfRule type="expression" dxfId="4371" priority="2852">
      <formula>#REF!="Total"</formula>
    </cfRule>
  </conditionalFormatting>
  <conditionalFormatting sqref="B125:C127">
    <cfRule type="expression" dxfId="4370" priority="2851">
      <formula>#REF!="Total"</formula>
    </cfRule>
  </conditionalFormatting>
  <conditionalFormatting sqref="B125:C127">
    <cfRule type="expression" dxfId="4369" priority="2850">
      <formula>#REF!="Total"</formula>
    </cfRule>
  </conditionalFormatting>
  <conditionalFormatting sqref="C125:C127">
    <cfRule type="expression" dxfId="4368" priority="2849" stopIfTrue="1">
      <formula>#REF!="Total"</formula>
    </cfRule>
  </conditionalFormatting>
  <conditionalFormatting sqref="B125:B127">
    <cfRule type="expression" dxfId="4367" priority="2848">
      <formula>#REF!="Total"</formula>
    </cfRule>
  </conditionalFormatting>
  <conditionalFormatting sqref="B125:C127">
    <cfRule type="expression" dxfId="4366" priority="2847">
      <formula>#REF!="Total"</formula>
    </cfRule>
  </conditionalFormatting>
  <conditionalFormatting sqref="C125:C127">
    <cfRule type="expression" dxfId="4365" priority="2846">
      <formula>#REF!="Total"</formula>
    </cfRule>
  </conditionalFormatting>
  <conditionalFormatting sqref="B125:C127">
    <cfRule type="expression" dxfId="4364" priority="2845">
      <formula>#REF!="Total"</formula>
    </cfRule>
  </conditionalFormatting>
  <conditionalFormatting sqref="C125:C127">
    <cfRule type="expression" dxfId="4363" priority="2844">
      <formula>#REF!="Total"</formula>
    </cfRule>
  </conditionalFormatting>
  <conditionalFormatting sqref="B125:C127">
    <cfRule type="expression" dxfId="4362" priority="2843">
      <formula>#REF!="Total"</formula>
    </cfRule>
  </conditionalFormatting>
  <conditionalFormatting sqref="B125:B127">
    <cfRule type="expression" dxfId="4361" priority="2842">
      <formula>#REF!="Total"</formula>
    </cfRule>
  </conditionalFormatting>
  <conditionalFormatting sqref="C125:C127">
    <cfRule type="expression" dxfId="4360" priority="2841" stopIfTrue="1">
      <formula>#REF!="Total"</formula>
    </cfRule>
  </conditionalFormatting>
  <conditionalFormatting sqref="C125:C127">
    <cfRule type="expression" dxfId="4359" priority="2840" stopIfTrue="1">
      <formula>#REF!="Total"</formula>
    </cfRule>
  </conditionalFormatting>
  <conditionalFormatting sqref="C125:C127">
    <cfRule type="expression" dxfId="4358" priority="2839">
      <formula>#REF!="Total"</formula>
    </cfRule>
  </conditionalFormatting>
  <conditionalFormatting sqref="C125:C127">
    <cfRule type="expression" dxfId="4357" priority="2838">
      <formula>#REF!="Total"</formula>
    </cfRule>
  </conditionalFormatting>
  <conditionalFormatting sqref="C125:C127">
    <cfRule type="expression" dxfId="4356" priority="2837">
      <formula>#REF!="Total"</formula>
    </cfRule>
  </conditionalFormatting>
  <conditionalFormatting sqref="C125:C127">
    <cfRule type="expression" dxfId="4355" priority="2836" stopIfTrue="1">
      <formula>#REF!="Total"</formula>
    </cfRule>
  </conditionalFormatting>
  <conditionalFormatting sqref="B125:C127">
    <cfRule type="expression" dxfId="4354" priority="2835">
      <formula>#REF!="Total"</formula>
    </cfRule>
  </conditionalFormatting>
  <conditionalFormatting sqref="C125:C127">
    <cfRule type="expression" dxfId="4353" priority="2834">
      <formula>#REF!="Total"</formula>
    </cfRule>
  </conditionalFormatting>
  <conditionalFormatting sqref="C125:C127">
    <cfRule type="expression" dxfId="4352" priority="2833">
      <formula>#REF!="Total"</formula>
    </cfRule>
  </conditionalFormatting>
  <conditionalFormatting sqref="B125:C127">
    <cfRule type="expression" dxfId="4351" priority="2832">
      <formula>#REF!="Total"</formula>
    </cfRule>
  </conditionalFormatting>
  <conditionalFormatting sqref="C125:C127">
    <cfRule type="expression" dxfId="4350" priority="2831">
      <formula>#REF!="Total"</formula>
    </cfRule>
  </conditionalFormatting>
  <conditionalFormatting sqref="C125:C127">
    <cfRule type="expression" dxfId="4349" priority="2830" stopIfTrue="1">
      <formula>#REF!="Total"</formula>
    </cfRule>
  </conditionalFormatting>
  <conditionalFormatting sqref="B125:B127">
    <cfRule type="expression" dxfId="4348" priority="2829">
      <formula>#REF!="Total"</formula>
    </cfRule>
  </conditionalFormatting>
  <conditionalFormatting sqref="B125:B127">
    <cfRule type="expression" dxfId="4347" priority="2828">
      <formula>#REF!="Total"</formula>
    </cfRule>
  </conditionalFormatting>
  <conditionalFormatting sqref="B125:B127">
    <cfRule type="expression" dxfId="4346" priority="2827">
      <formula>#REF!="Total"</formula>
    </cfRule>
  </conditionalFormatting>
  <conditionalFormatting sqref="C125:C127">
    <cfRule type="expression" dxfId="4345" priority="2826" stopIfTrue="1">
      <formula>#REF!="Total"</formula>
    </cfRule>
  </conditionalFormatting>
  <conditionalFormatting sqref="C125:C127">
    <cfRule type="expression" dxfId="4344" priority="2825">
      <formula>#REF!="Total"</formula>
    </cfRule>
  </conditionalFormatting>
  <conditionalFormatting sqref="B125:B127">
    <cfRule type="expression" dxfId="4343" priority="2824">
      <formula>#REF!="Total"</formula>
    </cfRule>
  </conditionalFormatting>
  <conditionalFormatting sqref="C125:C127">
    <cfRule type="expression" dxfId="4342" priority="2823" stopIfTrue="1">
      <formula>#REF!="Total"</formula>
    </cfRule>
  </conditionalFormatting>
  <conditionalFormatting sqref="C125:C127">
    <cfRule type="expression" dxfId="4341" priority="2822" stopIfTrue="1">
      <formula>#REF!="Total"</formula>
    </cfRule>
  </conditionalFormatting>
  <conditionalFormatting sqref="B125:C127">
    <cfRule type="expression" dxfId="4340" priority="2821">
      <formula>#REF!="Total"</formula>
    </cfRule>
  </conditionalFormatting>
  <conditionalFormatting sqref="C125:C127">
    <cfRule type="expression" dxfId="4339" priority="2820">
      <formula>#REF!="Total"</formula>
    </cfRule>
  </conditionalFormatting>
  <conditionalFormatting sqref="B125:B127">
    <cfRule type="expression" dxfId="4338" priority="2819">
      <formula>#REF!="Total"</formula>
    </cfRule>
  </conditionalFormatting>
  <conditionalFormatting sqref="B125:B127">
    <cfRule type="expression" dxfId="4337" priority="2818">
      <formula>#REF!="Total"</formula>
    </cfRule>
  </conditionalFormatting>
  <conditionalFormatting sqref="B125:B127">
    <cfRule type="expression" dxfId="4336" priority="2817">
      <formula>#REF!="Total"</formula>
    </cfRule>
  </conditionalFormatting>
  <conditionalFormatting sqref="B125:C127">
    <cfRule type="expression" dxfId="4335" priority="2816">
      <formula>#REF!="Total"</formula>
    </cfRule>
  </conditionalFormatting>
  <conditionalFormatting sqref="C125:C127">
    <cfRule type="expression" dxfId="4334" priority="2815" stopIfTrue="1">
      <formula>#REF!="Total"</formula>
    </cfRule>
  </conditionalFormatting>
  <conditionalFormatting sqref="C125:C127">
    <cfRule type="expression" dxfId="4333" priority="2814" stopIfTrue="1">
      <formula>#REF!="Total"</formula>
    </cfRule>
  </conditionalFormatting>
  <conditionalFormatting sqref="C125:C127">
    <cfRule type="expression" dxfId="4332" priority="2813" stopIfTrue="1">
      <formula>#REF!="Total"</formula>
    </cfRule>
  </conditionalFormatting>
  <conditionalFormatting sqref="C125:C127">
    <cfRule type="expression" dxfId="4331" priority="2812">
      <formula>#REF!="Total"</formula>
    </cfRule>
  </conditionalFormatting>
  <conditionalFormatting sqref="C125:C127">
    <cfRule type="expression" dxfId="4330" priority="2811">
      <formula>#REF!="Total"</formula>
    </cfRule>
  </conditionalFormatting>
  <conditionalFormatting sqref="B125:B127">
    <cfRule type="expression" dxfId="4329" priority="2810">
      <formula>#REF!="Total"</formula>
    </cfRule>
  </conditionalFormatting>
  <conditionalFormatting sqref="B125:C127">
    <cfRule type="expression" dxfId="4328" priority="2809">
      <formula>#REF!="Total"</formula>
    </cfRule>
  </conditionalFormatting>
  <conditionalFormatting sqref="B125:C127">
    <cfRule type="expression" dxfId="4327" priority="2808">
      <formula>#REF!="Total"</formula>
    </cfRule>
  </conditionalFormatting>
  <conditionalFormatting sqref="C125:C127">
    <cfRule type="expression" dxfId="4326" priority="2807">
      <formula>#REF!="Total"</formula>
    </cfRule>
  </conditionalFormatting>
  <conditionalFormatting sqref="C125:C127">
    <cfRule type="expression" dxfId="4325" priority="2806">
      <formula>#REF!="Total"</formula>
    </cfRule>
  </conditionalFormatting>
  <conditionalFormatting sqref="C125:C127">
    <cfRule type="expression" dxfId="4324" priority="2805">
      <formula>#REF!="Total"</formula>
    </cfRule>
  </conditionalFormatting>
  <conditionalFormatting sqref="C125:C127">
    <cfRule type="expression" dxfId="4323" priority="2804" stopIfTrue="1">
      <formula>#REF!="Total"</formula>
    </cfRule>
  </conditionalFormatting>
  <conditionalFormatting sqref="C125:C127">
    <cfRule type="expression" dxfId="4322" priority="2803">
      <formula>#REF!="Total"</formula>
    </cfRule>
  </conditionalFormatting>
  <conditionalFormatting sqref="C125:C127">
    <cfRule type="expression" dxfId="4321" priority="2802" stopIfTrue="1">
      <formula>#REF!="Total"</formula>
    </cfRule>
  </conditionalFormatting>
  <conditionalFormatting sqref="C125:C127">
    <cfRule type="expression" dxfId="4320" priority="2801" stopIfTrue="1">
      <formula>#REF!="Total"</formula>
    </cfRule>
  </conditionalFormatting>
  <conditionalFormatting sqref="C125:C127 C137:C139">
    <cfRule type="expression" dxfId="4319" priority="2800">
      <formula>$A125="Total"</formula>
    </cfRule>
  </conditionalFormatting>
  <conditionalFormatting sqref="C125:C126 C137:C138">
    <cfRule type="expression" dxfId="4318" priority="2799" stopIfTrue="1">
      <formula>$C126="Total"</formula>
    </cfRule>
  </conditionalFormatting>
  <conditionalFormatting sqref="C125:C127">
    <cfRule type="expression" dxfId="4317" priority="2798" stopIfTrue="1">
      <formula>#REF!="Total"</formula>
    </cfRule>
  </conditionalFormatting>
  <conditionalFormatting sqref="C125:C127">
    <cfRule type="expression" dxfId="4316" priority="2797" stopIfTrue="1">
      <formula>#REF!="Total"</formula>
    </cfRule>
  </conditionalFormatting>
  <conditionalFormatting sqref="C125:C127">
    <cfRule type="expression" dxfId="4315" priority="2796" stopIfTrue="1">
      <formula>#REF!="Total"</formula>
    </cfRule>
  </conditionalFormatting>
  <conditionalFormatting sqref="C125:C127">
    <cfRule type="expression" dxfId="4314" priority="2795">
      <formula>#REF!="Total"</formula>
    </cfRule>
  </conditionalFormatting>
  <conditionalFormatting sqref="C125:C127">
    <cfRule type="expression" dxfId="4313" priority="2794" stopIfTrue="1">
      <formula>#REF!="Total"</formula>
    </cfRule>
  </conditionalFormatting>
  <conditionalFormatting sqref="C125:C127">
    <cfRule type="expression" dxfId="4312" priority="2793" stopIfTrue="1">
      <formula>#REF!="Total"</formula>
    </cfRule>
  </conditionalFormatting>
  <conditionalFormatting sqref="C127">
    <cfRule type="expression" dxfId="4311" priority="2792" stopIfTrue="1">
      <formula>$C128="Total"</formula>
    </cfRule>
  </conditionalFormatting>
  <conditionalFormatting sqref="C127">
    <cfRule type="expression" dxfId="4310" priority="2791" stopIfTrue="1">
      <formula>#REF!="Total"</formula>
    </cfRule>
  </conditionalFormatting>
  <conditionalFormatting sqref="C127">
    <cfRule type="expression" dxfId="4309" priority="2788">
      <formula>$A128="Total"</formula>
    </cfRule>
  </conditionalFormatting>
  <conditionalFormatting sqref="C125:C127">
    <cfRule type="expression" dxfId="4308" priority="2787" stopIfTrue="1">
      <formula>$C128="Total"</formula>
    </cfRule>
  </conditionalFormatting>
  <conditionalFormatting sqref="C125:C127">
    <cfRule type="expression" dxfId="4307" priority="2786">
      <formula>$A110="Total"</formula>
    </cfRule>
  </conditionalFormatting>
  <conditionalFormatting sqref="C125:C127">
    <cfRule type="expression" dxfId="4306" priority="2785">
      <formula>$A167="Total"</formula>
    </cfRule>
  </conditionalFormatting>
  <conditionalFormatting sqref="C126:C127 C138:C139">
    <cfRule type="expression" dxfId="4305" priority="2784">
      <formula>$A125="Total"</formula>
    </cfRule>
  </conditionalFormatting>
  <conditionalFormatting sqref="C127 C139">
    <cfRule type="expression" dxfId="4304" priority="2783">
      <formula>$A125="Total"</formula>
    </cfRule>
  </conditionalFormatting>
  <conditionalFormatting sqref="C125:C127">
    <cfRule type="expression" dxfId="4303" priority="2782">
      <formula>$A116="Total"</formula>
    </cfRule>
  </conditionalFormatting>
  <conditionalFormatting sqref="C125:C127">
    <cfRule type="expression" dxfId="4302" priority="2781" stopIfTrue="1">
      <formula>$C168="Total"</formula>
    </cfRule>
  </conditionalFormatting>
  <conditionalFormatting sqref="C125:C127">
    <cfRule type="expression" dxfId="4301" priority="2779">
      <formula>$A116="Total"</formula>
    </cfRule>
  </conditionalFormatting>
  <conditionalFormatting sqref="C125:C127">
    <cfRule type="expression" dxfId="4300" priority="2778">
      <formula>$A113="Total"</formula>
    </cfRule>
  </conditionalFormatting>
  <conditionalFormatting sqref="C125:C127">
    <cfRule type="expression" dxfId="4299" priority="2777">
      <formula>$A71="Total"</formula>
    </cfRule>
  </conditionalFormatting>
  <conditionalFormatting sqref="C125:C127">
    <cfRule type="expression" dxfId="4298" priority="2776">
      <formula>$A53="Total"</formula>
    </cfRule>
  </conditionalFormatting>
  <conditionalFormatting sqref="C125:C127">
    <cfRule type="expression" dxfId="4297" priority="2775">
      <formula>$A69="Total"</formula>
    </cfRule>
  </conditionalFormatting>
  <conditionalFormatting sqref="C125:C127">
    <cfRule type="expression" dxfId="4296" priority="2774">
      <formula>$A76="Total"</formula>
    </cfRule>
  </conditionalFormatting>
  <conditionalFormatting sqref="C125:C127">
    <cfRule type="expression" dxfId="4295" priority="2773">
      <formula>$A141="Total"</formula>
    </cfRule>
  </conditionalFormatting>
  <conditionalFormatting sqref="C125:C126">
    <cfRule type="expression" dxfId="4294" priority="2772">
      <formula>$A129="Total"</formula>
    </cfRule>
  </conditionalFormatting>
  <conditionalFormatting sqref="C125:C127">
    <cfRule type="expression" dxfId="4293" priority="2771">
      <formula>$A74="Total"</formula>
    </cfRule>
  </conditionalFormatting>
  <conditionalFormatting sqref="C125:C127">
    <cfRule type="expression" dxfId="4292" priority="2770">
      <formula>$A68="Total"</formula>
    </cfRule>
  </conditionalFormatting>
  <conditionalFormatting sqref="C125:C127">
    <cfRule type="expression" dxfId="4291" priority="2769">
      <formula>$A72="Total"</formula>
    </cfRule>
  </conditionalFormatting>
  <conditionalFormatting sqref="C125:C127">
    <cfRule type="expression" dxfId="4290" priority="2768">
      <formula>$A73="Total"</formula>
    </cfRule>
  </conditionalFormatting>
  <conditionalFormatting sqref="C125:C127">
    <cfRule type="expression" dxfId="4289" priority="2767">
      <formula>$A78="Total"</formula>
    </cfRule>
  </conditionalFormatting>
  <conditionalFormatting sqref="C125:C127">
    <cfRule type="expression" dxfId="4288" priority="2766">
      <formula>$A77="Total"</formula>
    </cfRule>
  </conditionalFormatting>
  <conditionalFormatting sqref="C125:C127">
    <cfRule type="expression" dxfId="4287" priority="2765">
      <formula>$A75="Total"</formula>
    </cfRule>
  </conditionalFormatting>
  <conditionalFormatting sqref="C125:C127">
    <cfRule type="expression" dxfId="4286" priority="2764">
      <formula>$A70="Total"</formula>
    </cfRule>
  </conditionalFormatting>
  <conditionalFormatting sqref="C125:C127">
    <cfRule type="expression" dxfId="4285" priority="2763">
      <formula>$A79="Total"</formula>
    </cfRule>
  </conditionalFormatting>
  <conditionalFormatting sqref="C125:C127">
    <cfRule type="expression" dxfId="4284" priority="2762">
      <formula>$A163="Total"</formula>
    </cfRule>
  </conditionalFormatting>
  <conditionalFormatting sqref="C125:C126">
    <cfRule type="expression" dxfId="4283" priority="2761" stopIfTrue="1">
      <formula>$C129="Total"</formula>
    </cfRule>
  </conditionalFormatting>
  <conditionalFormatting sqref="C125:C127">
    <cfRule type="expression" dxfId="4282" priority="2760">
      <formula>$A67="Total"</formula>
    </cfRule>
  </conditionalFormatting>
  <conditionalFormatting sqref="C125:C127">
    <cfRule type="expression" dxfId="4281" priority="2759">
      <formula>$A52="Total"</formula>
    </cfRule>
  </conditionalFormatting>
  <conditionalFormatting sqref="C125:C126">
    <cfRule type="expression" dxfId="4280" priority="2758" stopIfTrue="1">
      <formula>$C154="Total"</formula>
    </cfRule>
  </conditionalFormatting>
  <conditionalFormatting sqref="C125">
    <cfRule type="expression" dxfId="4279" priority="2757" stopIfTrue="1">
      <formula>$C164="Total"</formula>
    </cfRule>
  </conditionalFormatting>
  <conditionalFormatting sqref="C125:C127">
    <cfRule type="expression" dxfId="4278" priority="2756">
      <formula>$A22="Total"</formula>
    </cfRule>
  </conditionalFormatting>
  <conditionalFormatting sqref="C125:C127">
    <cfRule type="expression" dxfId="4277" priority="2755">
      <formula>$A23="Total"</formula>
    </cfRule>
  </conditionalFormatting>
  <conditionalFormatting sqref="C125:C127">
    <cfRule type="expression" dxfId="4276" priority="2754">
      <formula>$A18="Total"</formula>
    </cfRule>
  </conditionalFormatting>
  <conditionalFormatting sqref="C125:C127">
    <cfRule type="expression" dxfId="4275" priority="2753">
      <formula>$A19="Total"</formula>
    </cfRule>
  </conditionalFormatting>
  <conditionalFormatting sqref="C125:C127">
    <cfRule type="expression" dxfId="4274" priority="2752">
      <formula>$A20="Total"</formula>
    </cfRule>
  </conditionalFormatting>
  <conditionalFormatting sqref="C125:C127">
    <cfRule type="expression" dxfId="4273" priority="2751">
      <formula>$A66="Total"</formula>
    </cfRule>
  </conditionalFormatting>
  <conditionalFormatting sqref="C125:C127">
    <cfRule type="expression" dxfId="4272" priority="2750">
      <formula>$A21="Total"</formula>
    </cfRule>
  </conditionalFormatting>
  <conditionalFormatting sqref="C125:C127">
    <cfRule type="expression" dxfId="4271" priority="2749">
      <formula>$A17="Total"</formula>
    </cfRule>
  </conditionalFormatting>
  <conditionalFormatting sqref="C125:C127">
    <cfRule type="expression" dxfId="4270" priority="2748">
      <formula>$A85="Total"</formula>
    </cfRule>
  </conditionalFormatting>
  <conditionalFormatting sqref="C125:C127 C137:C139">
    <cfRule type="expression" dxfId="4269" priority="2747">
      <formula>$A112="Total"</formula>
    </cfRule>
  </conditionalFormatting>
  <conditionalFormatting sqref="C125:C127">
    <cfRule type="expression" dxfId="4268" priority="2746">
      <formula>$A107="Total"</formula>
    </cfRule>
  </conditionalFormatting>
  <conditionalFormatting sqref="C125:C127">
    <cfRule type="expression" dxfId="4267" priority="2745">
      <formula>$A111="Total"</formula>
    </cfRule>
  </conditionalFormatting>
  <conditionalFormatting sqref="C125:C127">
    <cfRule type="expression" dxfId="4266" priority="2744">
      <formula>$A108="Total"</formula>
    </cfRule>
  </conditionalFormatting>
  <conditionalFormatting sqref="C125:C127">
    <cfRule type="expression" dxfId="4265" priority="2743">
      <formula>$A86="Total"</formula>
    </cfRule>
  </conditionalFormatting>
  <conditionalFormatting sqref="C125:C127">
    <cfRule type="expression" dxfId="4264" priority="2742">
      <formula>$A97="Total"</formula>
    </cfRule>
  </conditionalFormatting>
  <conditionalFormatting sqref="C125:C127">
    <cfRule type="expression" dxfId="4263" priority="2741">
      <formula>$A92="Total"</formula>
    </cfRule>
  </conditionalFormatting>
  <conditionalFormatting sqref="C125:C127">
    <cfRule type="expression" dxfId="4262" priority="2740">
      <formula>$A87="Total"</formula>
    </cfRule>
  </conditionalFormatting>
  <conditionalFormatting sqref="C125:C127">
    <cfRule type="expression" dxfId="4261" priority="2739">
      <formula>$A94="Total"</formula>
    </cfRule>
  </conditionalFormatting>
  <conditionalFormatting sqref="C125:C127">
    <cfRule type="expression" dxfId="4260" priority="2738">
      <formula>$A93="Total"</formula>
    </cfRule>
  </conditionalFormatting>
  <conditionalFormatting sqref="C125:C127">
    <cfRule type="expression" dxfId="4259" priority="2737">
      <formula>$A84="Total"</formula>
    </cfRule>
  </conditionalFormatting>
  <conditionalFormatting sqref="C125:C127">
    <cfRule type="expression" dxfId="4258" priority="2736">
      <formula>$A90="Total"</formula>
    </cfRule>
  </conditionalFormatting>
  <conditionalFormatting sqref="C125:C127">
    <cfRule type="expression" dxfId="4257" priority="2735">
      <formula>$A91="Total"</formula>
    </cfRule>
  </conditionalFormatting>
  <conditionalFormatting sqref="C125:C127">
    <cfRule type="expression" dxfId="4256" priority="2734">
      <formula>$A88="Total"</formula>
    </cfRule>
  </conditionalFormatting>
  <conditionalFormatting sqref="C125:C127">
    <cfRule type="expression" dxfId="4255" priority="2733">
      <formula>$A195="Total"</formula>
    </cfRule>
  </conditionalFormatting>
  <conditionalFormatting sqref="C125:C127">
    <cfRule type="expression" dxfId="4254" priority="2732">
      <formula>$A95="Total"</formula>
    </cfRule>
  </conditionalFormatting>
  <conditionalFormatting sqref="C125:C127">
    <cfRule type="expression" dxfId="4253" priority="2731">
      <formula>$A83="Total"</formula>
    </cfRule>
  </conditionalFormatting>
  <conditionalFormatting sqref="C125:C127">
    <cfRule type="expression" dxfId="4252" priority="2729">
      <formula>$A116="Total"</formula>
    </cfRule>
  </conditionalFormatting>
  <conditionalFormatting sqref="C125:C127">
    <cfRule type="expression" dxfId="4251" priority="2728">
      <formula>$A90="Total"</formula>
    </cfRule>
  </conditionalFormatting>
  <conditionalFormatting sqref="C125:C127">
    <cfRule type="expression" dxfId="4250" priority="2727">
      <formula>$A93="Total"</formula>
    </cfRule>
  </conditionalFormatting>
  <conditionalFormatting sqref="C125:C127">
    <cfRule type="expression" dxfId="4249" priority="2726">
      <formula>$A96="Total"</formula>
    </cfRule>
  </conditionalFormatting>
  <conditionalFormatting sqref="C125:C127">
    <cfRule type="expression" dxfId="4248" priority="2725">
      <formula>$A32="Total"</formula>
    </cfRule>
  </conditionalFormatting>
  <conditionalFormatting sqref="C125:C127">
    <cfRule type="expression" dxfId="4247" priority="2724">
      <formula>$A35="Total"</formula>
    </cfRule>
  </conditionalFormatting>
  <conditionalFormatting sqref="C125:C127">
    <cfRule type="expression" dxfId="4246" priority="2723">
      <formula>$A33="Total"</formula>
    </cfRule>
  </conditionalFormatting>
  <conditionalFormatting sqref="C125:C127">
    <cfRule type="expression" dxfId="4245" priority="2721">
      <formula>$A34="Total"</formula>
    </cfRule>
  </conditionalFormatting>
  <conditionalFormatting sqref="C125:C127">
    <cfRule type="expression" dxfId="4244" priority="2720">
      <formula>$A90="Total"</formula>
    </cfRule>
  </conditionalFormatting>
  <conditionalFormatting sqref="C125:C127">
    <cfRule type="expression" dxfId="4243" priority="2719">
      <formula>$A196="Total"</formula>
    </cfRule>
  </conditionalFormatting>
  <conditionalFormatting sqref="C125:C127">
    <cfRule type="expression" dxfId="4242" priority="2718">
      <formula>$A30="Total"</formula>
    </cfRule>
  </conditionalFormatting>
  <conditionalFormatting sqref="C125:C127">
    <cfRule type="expression" dxfId="4241" priority="2716">
      <formula>$A116="Total"</formula>
    </cfRule>
  </conditionalFormatting>
  <conditionalFormatting sqref="C125">
    <cfRule type="expression" dxfId="4240" priority="2715">
      <formula>$A118="Total"</formula>
    </cfRule>
  </conditionalFormatting>
  <conditionalFormatting sqref="C125:C127">
    <cfRule type="expression" dxfId="4239" priority="2714">
      <formula>$A111="Total"</formula>
    </cfRule>
  </conditionalFormatting>
  <conditionalFormatting sqref="C125:C127">
    <cfRule type="expression" dxfId="4238" priority="2713">
      <formula>$A73="Total"</formula>
    </cfRule>
  </conditionalFormatting>
  <conditionalFormatting sqref="C125:C127">
    <cfRule type="expression" dxfId="4237" priority="2712">
      <formula>$A59="Total"</formula>
    </cfRule>
  </conditionalFormatting>
  <conditionalFormatting sqref="C125:C127">
    <cfRule type="expression" dxfId="4236" priority="2711">
      <formula>$A55="Total"</formula>
    </cfRule>
  </conditionalFormatting>
  <conditionalFormatting sqref="C125:C127">
    <cfRule type="expression" dxfId="4235" priority="2709">
      <formula>$A116="Total"</formula>
    </cfRule>
  </conditionalFormatting>
  <conditionalFormatting sqref="C125:C127">
    <cfRule type="expression" dxfId="4234" priority="2708">
      <formula>$A113="Total"</formula>
    </cfRule>
  </conditionalFormatting>
  <conditionalFormatting sqref="C125:C127">
    <cfRule type="expression" dxfId="4233" priority="2707">
      <formula>$A71="Total"</formula>
    </cfRule>
  </conditionalFormatting>
  <conditionalFormatting sqref="C125:C127">
    <cfRule type="expression" dxfId="4232" priority="2706">
      <formula>$A112="Total"</formula>
    </cfRule>
  </conditionalFormatting>
  <conditionalFormatting sqref="C125:C127">
    <cfRule type="expression" dxfId="4231" priority="2705">
      <formula>$A107="Total"</formula>
    </cfRule>
  </conditionalFormatting>
  <conditionalFormatting sqref="C125:C127">
    <cfRule type="expression" dxfId="4230" priority="2704">
      <formula>$A111="Total"</formula>
    </cfRule>
  </conditionalFormatting>
  <conditionalFormatting sqref="C125:C127">
    <cfRule type="expression" dxfId="4229" priority="2703">
      <formula>$A109="Total"</formula>
    </cfRule>
  </conditionalFormatting>
  <conditionalFormatting sqref="C125:C127">
    <cfRule type="expression" dxfId="4228" priority="2702">
      <formula>$A53="Total"</formula>
    </cfRule>
  </conditionalFormatting>
  <conditionalFormatting sqref="C125:C127">
    <cfRule type="expression" dxfId="4227" priority="2701">
      <formula>$A108="Total"</formula>
    </cfRule>
  </conditionalFormatting>
  <conditionalFormatting sqref="C125:C127">
    <cfRule type="expression" dxfId="4226" priority="2700">
      <formula>$A69="Total"</formula>
    </cfRule>
  </conditionalFormatting>
  <conditionalFormatting sqref="C125:C127">
    <cfRule type="expression" dxfId="4225" priority="2699">
      <formula>$A76="Total"</formula>
    </cfRule>
  </conditionalFormatting>
  <conditionalFormatting sqref="C125:C127">
    <cfRule type="expression" dxfId="4224" priority="2698">
      <formula>$A74="Total"</formula>
    </cfRule>
  </conditionalFormatting>
  <conditionalFormatting sqref="C125:C127">
    <cfRule type="expression" dxfId="4223" priority="2697">
      <formula>$A68="Total"</formula>
    </cfRule>
  </conditionalFormatting>
  <conditionalFormatting sqref="C125:C127">
    <cfRule type="expression" dxfId="4222" priority="2696">
      <formula>$A72="Total"</formula>
    </cfRule>
  </conditionalFormatting>
  <conditionalFormatting sqref="C125:C127">
    <cfRule type="expression" dxfId="4221" priority="2695">
      <formula>$A73="Total"</formula>
    </cfRule>
  </conditionalFormatting>
  <conditionalFormatting sqref="C125:C127">
    <cfRule type="expression" dxfId="4220" priority="2694">
      <formula>$A103="Total"</formula>
    </cfRule>
  </conditionalFormatting>
  <conditionalFormatting sqref="C125:C127">
    <cfRule type="expression" dxfId="4219" priority="2693">
      <formula>$A101="Total"</formula>
    </cfRule>
  </conditionalFormatting>
  <conditionalFormatting sqref="C125:C127">
    <cfRule type="expression" dxfId="4218" priority="2692">
      <formula>$A100="Total"</formula>
    </cfRule>
  </conditionalFormatting>
  <conditionalFormatting sqref="C125:C127">
    <cfRule type="expression" dxfId="4217" priority="2691">
      <formula>$A78="Total"</formula>
    </cfRule>
  </conditionalFormatting>
  <conditionalFormatting sqref="C125:C127">
    <cfRule type="expression" dxfId="4216" priority="2690">
      <formula>$A77="Total"</formula>
    </cfRule>
  </conditionalFormatting>
  <conditionalFormatting sqref="C125:C127">
    <cfRule type="expression" dxfId="4215" priority="2689">
      <formula>$A75="Total"</formula>
    </cfRule>
  </conditionalFormatting>
  <conditionalFormatting sqref="C125:C127">
    <cfRule type="expression" dxfId="4214" priority="2688">
      <formula>$A59="Total"</formula>
    </cfRule>
  </conditionalFormatting>
  <conditionalFormatting sqref="C125:C127">
    <cfRule type="expression" dxfId="4213" priority="2687">
      <formula>$A70="Total"</formula>
    </cfRule>
  </conditionalFormatting>
  <conditionalFormatting sqref="C125:C127">
    <cfRule type="expression" dxfId="4212" priority="2686">
      <formula>$A99="Total"</formula>
    </cfRule>
  </conditionalFormatting>
  <conditionalFormatting sqref="C125:C127">
    <cfRule type="expression" dxfId="4211" priority="2685">
      <formula>$A79="Total"</formula>
    </cfRule>
  </conditionalFormatting>
  <conditionalFormatting sqref="C125:C127">
    <cfRule type="expression" dxfId="4210" priority="2684">
      <formula>$A60="Total"</formula>
    </cfRule>
  </conditionalFormatting>
  <conditionalFormatting sqref="C125:C127">
    <cfRule type="expression" dxfId="4209" priority="2683">
      <formula>$A102="Total"</formula>
    </cfRule>
  </conditionalFormatting>
  <conditionalFormatting sqref="C125:C127">
    <cfRule type="expression" dxfId="4208" priority="2682">
      <formula>$A141="Total"</formula>
    </cfRule>
  </conditionalFormatting>
  <conditionalFormatting sqref="C125:C127">
    <cfRule type="expression" dxfId="4207" priority="2681">
      <formula>$A62="Total"</formula>
    </cfRule>
  </conditionalFormatting>
  <conditionalFormatting sqref="C125:C127">
    <cfRule type="expression" dxfId="4206" priority="2680">
      <formula>$A61="Total"</formula>
    </cfRule>
  </conditionalFormatting>
  <conditionalFormatting sqref="C125:C127">
    <cfRule type="expression" dxfId="4205" priority="2679">
      <formula>$A63="Total"</formula>
    </cfRule>
  </conditionalFormatting>
  <conditionalFormatting sqref="C125:C127">
    <cfRule type="expression" dxfId="4204" priority="2678">
      <formula>$A67="Total"</formula>
    </cfRule>
  </conditionalFormatting>
  <conditionalFormatting sqref="C125:C127">
    <cfRule type="expression" dxfId="4203" priority="2677">
      <formula>$A65="Total"</formula>
    </cfRule>
  </conditionalFormatting>
  <conditionalFormatting sqref="C125:C127">
    <cfRule type="expression" dxfId="4202" priority="2676">
      <formula>$A52="Total"</formula>
    </cfRule>
  </conditionalFormatting>
  <conditionalFormatting sqref="C125:C127">
    <cfRule type="expression" dxfId="4201" priority="2675">
      <formula>$A128="Total"</formula>
    </cfRule>
  </conditionalFormatting>
  <conditionalFormatting sqref="C125:C127">
    <cfRule type="expression" dxfId="4200" priority="2674">
      <formula>$A104="Total"</formula>
    </cfRule>
  </conditionalFormatting>
  <conditionalFormatting sqref="C125:C127">
    <cfRule type="expression" dxfId="4199" priority="2673">
      <formula>$A56="Total"</formula>
    </cfRule>
  </conditionalFormatting>
  <conditionalFormatting sqref="C125:C127">
    <cfRule type="expression" dxfId="4198" priority="2672">
      <formula>$A57="Total"</formula>
    </cfRule>
  </conditionalFormatting>
  <conditionalFormatting sqref="C125:C127">
    <cfRule type="expression" dxfId="4197" priority="2671">
      <formula>$A22="Total"</formula>
    </cfRule>
  </conditionalFormatting>
  <conditionalFormatting sqref="C125:C127">
    <cfRule type="expression" dxfId="4196" priority="2670">
      <formula>$A23="Total"</formula>
    </cfRule>
  </conditionalFormatting>
  <conditionalFormatting sqref="C125:C127">
    <cfRule type="expression" dxfId="4195" priority="2669">
      <formula>$A153="Total"</formula>
    </cfRule>
  </conditionalFormatting>
  <conditionalFormatting sqref="C125">
    <cfRule type="expression" dxfId="4194" priority="2668">
      <formula>$A164="Total"</formula>
    </cfRule>
  </conditionalFormatting>
  <conditionalFormatting sqref="C125:C127">
    <cfRule type="expression" dxfId="4193" priority="2667">
      <formula>$A18="Total"</formula>
    </cfRule>
  </conditionalFormatting>
  <conditionalFormatting sqref="C125:C127">
    <cfRule type="expression" dxfId="4192" priority="2665">
      <formula>$A19="Total"</formula>
    </cfRule>
  </conditionalFormatting>
  <conditionalFormatting sqref="C125:C127">
    <cfRule type="expression" dxfId="4191" priority="2664">
      <formula>$A20="Total"</formula>
    </cfRule>
  </conditionalFormatting>
  <conditionalFormatting sqref="C125:C127">
    <cfRule type="expression" dxfId="4190" priority="2663">
      <formula>$A66="Total"</formula>
    </cfRule>
  </conditionalFormatting>
  <conditionalFormatting sqref="C125:C127">
    <cfRule type="expression" dxfId="4189" priority="2661">
      <formula>$A21="Total"</formula>
    </cfRule>
  </conditionalFormatting>
  <conditionalFormatting sqref="C125:C127">
    <cfRule type="expression" dxfId="4188" priority="2660">
      <formula>$A17="Total"</formula>
    </cfRule>
  </conditionalFormatting>
  <conditionalFormatting sqref="C125:C127">
    <cfRule type="expression" dxfId="4187" priority="2659">
      <formula>$A85="Total"</formula>
    </cfRule>
  </conditionalFormatting>
  <conditionalFormatting sqref="C125:C127">
    <cfRule type="expression" dxfId="4186" priority="2658">
      <formula>$A112="Total"</formula>
    </cfRule>
  </conditionalFormatting>
  <conditionalFormatting sqref="C125:C127">
    <cfRule type="expression" dxfId="4185" priority="2657">
      <formula>$A107="Total"</formula>
    </cfRule>
  </conditionalFormatting>
  <conditionalFormatting sqref="C125:C127">
    <cfRule type="expression" dxfId="4184" priority="2656">
      <formula>$A111="Total"</formula>
    </cfRule>
  </conditionalFormatting>
  <conditionalFormatting sqref="C125:C127">
    <cfRule type="expression" dxfId="4183" priority="2655">
      <formula>$A108="Total"</formula>
    </cfRule>
  </conditionalFormatting>
  <conditionalFormatting sqref="C125:C127">
    <cfRule type="expression" dxfId="4182" priority="2654">
      <formula>$A86="Total"</formula>
    </cfRule>
  </conditionalFormatting>
  <conditionalFormatting sqref="C125:C127">
    <cfRule type="expression" dxfId="4181" priority="2653">
      <formula>$A97="Total"</formula>
    </cfRule>
  </conditionalFormatting>
  <conditionalFormatting sqref="C125:C127">
    <cfRule type="expression" dxfId="4180" priority="2652">
      <formula>$A92="Total"</formula>
    </cfRule>
  </conditionalFormatting>
  <conditionalFormatting sqref="C125:C127">
    <cfRule type="expression" dxfId="4179" priority="2651">
      <formula>$A87="Total"</formula>
    </cfRule>
  </conditionalFormatting>
  <conditionalFormatting sqref="C125:C127">
    <cfRule type="expression" dxfId="4178" priority="2650">
      <formula>$A94="Total"</formula>
    </cfRule>
  </conditionalFormatting>
  <conditionalFormatting sqref="C125:C127">
    <cfRule type="expression" dxfId="4177" priority="2649">
      <formula>$A93="Total"</formula>
    </cfRule>
  </conditionalFormatting>
  <conditionalFormatting sqref="C125:C127">
    <cfRule type="expression" dxfId="4176" priority="2648">
      <formula>$A84="Total"</formula>
    </cfRule>
  </conditionalFormatting>
  <conditionalFormatting sqref="C125:C127">
    <cfRule type="expression" dxfId="4175" priority="2647">
      <formula>$A90="Total"</formula>
    </cfRule>
  </conditionalFormatting>
  <conditionalFormatting sqref="C125:C127">
    <cfRule type="expression" dxfId="4174" priority="2646">
      <formula>$A91="Total"</formula>
    </cfRule>
  </conditionalFormatting>
  <conditionalFormatting sqref="C125:C127">
    <cfRule type="expression" dxfId="4173" priority="2645">
      <formula>$A88="Total"</formula>
    </cfRule>
  </conditionalFormatting>
  <conditionalFormatting sqref="C125:C127">
    <cfRule type="expression" dxfId="4172" priority="2644">
      <formula>$A195="Total"</formula>
    </cfRule>
  </conditionalFormatting>
  <conditionalFormatting sqref="C125:C127">
    <cfRule type="expression" dxfId="4171" priority="2643">
      <formula>$A95="Total"</formula>
    </cfRule>
  </conditionalFormatting>
  <conditionalFormatting sqref="C125:C127">
    <cfRule type="expression" dxfId="4170" priority="2642">
      <formula>$A83="Total"</formula>
    </cfRule>
  </conditionalFormatting>
  <conditionalFormatting sqref="C125:C127">
    <cfRule type="expression" dxfId="4169" priority="2640">
      <formula>$A116="Total"</formula>
    </cfRule>
  </conditionalFormatting>
  <conditionalFormatting sqref="C125:C127">
    <cfRule type="expression" dxfId="4168" priority="2639">
      <formula>$A90="Total"</formula>
    </cfRule>
  </conditionalFormatting>
  <conditionalFormatting sqref="C125:C127">
    <cfRule type="expression" dxfId="4167" priority="2638">
      <formula>$A93="Total"</formula>
    </cfRule>
  </conditionalFormatting>
  <conditionalFormatting sqref="C125:C127">
    <cfRule type="expression" dxfId="4166" priority="2637">
      <formula>$A96="Total"</formula>
    </cfRule>
  </conditionalFormatting>
  <conditionalFormatting sqref="C125:C127">
    <cfRule type="expression" dxfId="4165" priority="2636">
      <formula>$A32="Total"</formula>
    </cfRule>
  </conditionalFormatting>
  <conditionalFormatting sqref="C125:C127">
    <cfRule type="expression" dxfId="4164" priority="2635">
      <formula>$A35="Total"</formula>
    </cfRule>
  </conditionalFormatting>
  <conditionalFormatting sqref="C125:C127">
    <cfRule type="expression" dxfId="4163" priority="2634">
      <formula>$A33="Total"</formula>
    </cfRule>
  </conditionalFormatting>
  <conditionalFormatting sqref="C125:C127">
    <cfRule type="expression" dxfId="4162" priority="2632">
      <formula>$A34="Total"</formula>
    </cfRule>
  </conditionalFormatting>
  <conditionalFormatting sqref="C125:C127">
    <cfRule type="expression" dxfId="4161" priority="2631">
      <formula>$A90="Total"</formula>
    </cfRule>
  </conditionalFormatting>
  <conditionalFormatting sqref="C125:C127">
    <cfRule type="expression" dxfId="4160" priority="2630">
      <formula>$A196="Total"</formula>
    </cfRule>
  </conditionalFormatting>
  <conditionalFormatting sqref="C125:C127">
    <cfRule type="expression" dxfId="4159" priority="2629">
      <formula>$A30="Total"</formula>
    </cfRule>
  </conditionalFormatting>
  <conditionalFormatting sqref="C125:C127">
    <cfRule type="expression" dxfId="4158" priority="2627">
      <formula>$A116="Total"</formula>
    </cfRule>
  </conditionalFormatting>
  <conditionalFormatting sqref="C125:C127">
    <cfRule type="expression" dxfId="4157" priority="2626">
      <formula>$A115="Total"</formula>
    </cfRule>
  </conditionalFormatting>
  <conditionalFormatting sqref="C125:C127">
    <cfRule type="expression" dxfId="4156" priority="2625">
      <formula>$A111="Total"</formula>
    </cfRule>
  </conditionalFormatting>
  <conditionalFormatting sqref="C125:C127">
    <cfRule type="expression" dxfId="4155" priority="2624">
      <formula>$A73="Total"</formula>
    </cfRule>
  </conditionalFormatting>
  <conditionalFormatting sqref="C125:C127">
    <cfRule type="expression" dxfId="4154" priority="2623">
      <formula>$A59="Total"</formula>
    </cfRule>
  </conditionalFormatting>
  <conditionalFormatting sqref="C125:C127">
    <cfRule type="expression" dxfId="4153" priority="2622">
      <formula>$A55="Total"</formula>
    </cfRule>
  </conditionalFormatting>
  <conditionalFormatting sqref="C125">
    <cfRule type="expression" dxfId="4152" priority="2621">
      <formula>#REF!="Total"</formula>
    </cfRule>
  </conditionalFormatting>
  <conditionalFormatting sqref="C125">
    <cfRule type="expression" dxfId="4151" priority="2620" stopIfTrue="1">
      <formula>#REF!="Total"</formula>
    </cfRule>
  </conditionalFormatting>
  <conditionalFormatting sqref="C126">
    <cfRule type="expression" dxfId="4150" priority="2619" stopIfTrue="1">
      <formula>#REF!="Total"</formula>
    </cfRule>
  </conditionalFormatting>
  <conditionalFormatting sqref="C125">
    <cfRule type="expression" dxfId="4149" priority="2618">
      <formula>$A128="Total"</formula>
    </cfRule>
  </conditionalFormatting>
  <conditionalFormatting sqref="C125">
    <cfRule type="expression" dxfId="4148" priority="2617" stopIfTrue="1">
      <formula>$C128="Total"</formula>
    </cfRule>
  </conditionalFormatting>
  <conditionalFormatting sqref="C125">
    <cfRule type="expression" dxfId="4147" priority="2616">
      <formula>$A125="Total"</formula>
    </cfRule>
  </conditionalFormatting>
  <conditionalFormatting sqref="C125">
    <cfRule type="expression" dxfId="4146" priority="2615" stopIfTrue="1">
      <formula>$C129="Total"</formula>
    </cfRule>
  </conditionalFormatting>
  <conditionalFormatting sqref="C125">
    <cfRule type="expression" dxfId="4145" priority="2614">
      <formula>$A110="Total"</formula>
    </cfRule>
  </conditionalFormatting>
  <conditionalFormatting sqref="C125">
    <cfRule type="expression" dxfId="4144" priority="2613">
      <formula>$A168="Total"</formula>
    </cfRule>
  </conditionalFormatting>
  <conditionalFormatting sqref="C125">
    <cfRule type="expression" dxfId="4143" priority="2612">
      <formula>$A118="Total"</formula>
    </cfRule>
  </conditionalFormatting>
  <conditionalFormatting sqref="C125:C126">
    <cfRule type="expression" dxfId="4142" priority="2611">
      <formula>$A117="Total"</formula>
    </cfRule>
  </conditionalFormatting>
  <conditionalFormatting sqref="C125">
    <cfRule type="expression" dxfId="4141" priority="2610">
      <formula>$A116="Total"</formula>
    </cfRule>
  </conditionalFormatting>
  <conditionalFormatting sqref="C125">
    <cfRule type="expression" dxfId="4140" priority="2609" stopIfTrue="1">
      <formula>$C169="Total"</formula>
    </cfRule>
  </conditionalFormatting>
  <conditionalFormatting sqref="C125">
    <cfRule type="expression" dxfId="4139" priority="2608">
      <formula>$A118="Total"</formula>
    </cfRule>
  </conditionalFormatting>
  <conditionalFormatting sqref="C125">
    <cfRule type="expression" dxfId="4138" priority="2607">
      <formula>$A117="Total"</formula>
    </cfRule>
  </conditionalFormatting>
  <conditionalFormatting sqref="C125">
    <cfRule type="expression" dxfId="4137" priority="2606">
      <formula>$A116="Total"</formula>
    </cfRule>
  </conditionalFormatting>
  <conditionalFormatting sqref="C125">
    <cfRule type="expression" dxfId="4136" priority="2605">
      <formula>$A125="Total"</formula>
    </cfRule>
  </conditionalFormatting>
  <conditionalFormatting sqref="C125">
    <cfRule type="expression" dxfId="4135" priority="2604">
      <formula>$A113="Total"</formula>
    </cfRule>
  </conditionalFormatting>
  <conditionalFormatting sqref="C125">
    <cfRule type="expression" dxfId="4134" priority="2603">
      <formula>$A71="Total"</formula>
    </cfRule>
  </conditionalFormatting>
  <conditionalFormatting sqref="C125">
    <cfRule type="expression" dxfId="4133" priority="2602">
      <formula>$A53="Total"</formula>
    </cfRule>
  </conditionalFormatting>
  <conditionalFormatting sqref="C125">
    <cfRule type="expression" dxfId="4132" priority="2601">
      <formula>$A69="Total"</formula>
    </cfRule>
  </conditionalFormatting>
  <conditionalFormatting sqref="C125">
    <cfRule type="expression" dxfId="4131" priority="2600">
      <formula>$A76="Total"</formula>
    </cfRule>
  </conditionalFormatting>
  <conditionalFormatting sqref="C125:C126 C138">
    <cfRule type="expression" dxfId="4130" priority="2599">
      <formula>$A142="Total"</formula>
    </cfRule>
  </conditionalFormatting>
  <conditionalFormatting sqref="C125">
    <cfRule type="expression" dxfId="4129" priority="2598">
      <formula>$A130="Total"</formula>
    </cfRule>
  </conditionalFormatting>
  <conditionalFormatting sqref="C125">
    <cfRule type="expression" dxfId="4128" priority="2597">
      <formula>$A74="Total"</formula>
    </cfRule>
  </conditionalFormatting>
  <conditionalFormatting sqref="C125">
    <cfRule type="expression" dxfId="4127" priority="2596">
      <formula>$A68="Total"</formula>
    </cfRule>
  </conditionalFormatting>
  <conditionalFormatting sqref="C125">
    <cfRule type="expression" dxfId="4126" priority="2595">
      <formula>$A72="Total"</formula>
    </cfRule>
  </conditionalFormatting>
  <conditionalFormatting sqref="C125">
    <cfRule type="expression" dxfId="4125" priority="2594">
      <formula>$A73="Total"</formula>
    </cfRule>
  </conditionalFormatting>
  <conditionalFormatting sqref="C125">
    <cfRule type="expression" dxfId="4124" priority="2593">
      <formula>$A78="Total"</formula>
    </cfRule>
  </conditionalFormatting>
  <conditionalFormatting sqref="C125">
    <cfRule type="expression" dxfId="4123" priority="2592">
      <formula>$A77="Total"</formula>
    </cfRule>
  </conditionalFormatting>
  <conditionalFormatting sqref="C125">
    <cfRule type="expression" dxfId="4122" priority="2591">
      <formula>$A75="Total"</formula>
    </cfRule>
  </conditionalFormatting>
  <conditionalFormatting sqref="C125">
    <cfRule type="expression" dxfId="4121" priority="2590">
      <formula>$A70="Total"</formula>
    </cfRule>
  </conditionalFormatting>
  <conditionalFormatting sqref="C125">
    <cfRule type="expression" dxfId="4120" priority="2589">
      <formula>$A79="Total"</formula>
    </cfRule>
  </conditionalFormatting>
  <conditionalFormatting sqref="C125">
    <cfRule type="expression" dxfId="4119" priority="2588">
      <formula>$A164="Total"</formula>
    </cfRule>
  </conditionalFormatting>
  <conditionalFormatting sqref="C125">
    <cfRule type="expression" dxfId="4118" priority="2587" stopIfTrue="1">
      <formula>$C130="Total"</formula>
    </cfRule>
  </conditionalFormatting>
  <conditionalFormatting sqref="C125">
    <cfRule type="expression" dxfId="4117" priority="2586">
      <formula>$A67="Total"</formula>
    </cfRule>
  </conditionalFormatting>
  <conditionalFormatting sqref="C125">
    <cfRule type="expression" dxfId="4116" priority="2585">
      <formula>$A52="Total"</formula>
    </cfRule>
  </conditionalFormatting>
  <conditionalFormatting sqref="C125">
    <cfRule type="expression" dxfId="4115" priority="2584" stopIfTrue="1">
      <formula>$C155="Total"</formula>
    </cfRule>
  </conditionalFormatting>
  <conditionalFormatting sqref="C125">
    <cfRule type="expression" dxfId="4114" priority="2583">
      <formula>$A22="Total"</formula>
    </cfRule>
  </conditionalFormatting>
  <conditionalFormatting sqref="C125">
    <cfRule type="expression" dxfId="4113" priority="2582">
      <formula>$A23="Total"</formula>
    </cfRule>
  </conditionalFormatting>
  <conditionalFormatting sqref="C125">
    <cfRule type="expression" dxfId="4112" priority="2581">
      <formula>$A18="Total"</formula>
    </cfRule>
  </conditionalFormatting>
  <conditionalFormatting sqref="C125">
    <cfRule type="expression" dxfId="4111" priority="2580">
      <formula>$A19="Total"</formula>
    </cfRule>
  </conditionalFormatting>
  <conditionalFormatting sqref="C125">
    <cfRule type="expression" dxfId="4110" priority="2579">
      <formula>$A20="Total"</formula>
    </cfRule>
  </conditionalFormatting>
  <conditionalFormatting sqref="C125">
    <cfRule type="expression" dxfId="4109" priority="2578">
      <formula>$A66="Total"</formula>
    </cfRule>
  </conditionalFormatting>
  <conditionalFormatting sqref="C125">
    <cfRule type="expression" dxfId="4108" priority="2577">
      <formula>$A21="Total"</formula>
    </cfRule>
  </conditionalFormatting>
  <conditionalFormatting sqref="C125">
    <cfRule type="expression" dxfId="4107" priority="2576">
      <formula>$A17="Total"</formula>
    </cfRule>
  </conditionalFormatting>
  <conditionalFormatting sqref="C125">
    <cfRule type="expression" dxfId="4106" priority="2575">
      <formula>$A85="Total"</formula>
    </cfRule>
  </conditionalFormatting>
  <conditionalFormatting sqref="C125">
    <cfRule type="expression" dxfId="4105" priority="2574">
      <formula>$A112="Total"</formula>
    </cfRule>
  </conditionalFormatting>
  <conditionalFormatting sqref="C125">
    <cfRule type="expression" dxfId="4104" priority="2573">
      <formula>$A107="Total"</formula>
    </cfRule>
  </conditionalFormatting>
  <conditionalFormatting sqref="C125">
    <cfRule type="expression" dxfId="4103" priority="2572">
      <formula>$A111="Total"</formula>
    </cfRule>
  </conditionalFormatting>
  <conditionalFormatting sqref="C125">
    <cfRule type="expression" dxfId="4102" priority="2571">
      <formula>$A108="Total"</formula>
    </cfRule>
  </conditionalFormatting>
  <conditionalFormatting sqref="C125">
    <cfRule type="expression" dxfId="4101" priority="2570">
      <formula>$A86="Total"</formula>
    </cfRule>
  </conditionalFormatting>
  <conditionalFormatting sqref="C125">
    <cfRule type="expression" dxfId="4100" priority="2569">
      <formula>$A97="Total"</formula>
    </cfRule>
  </conditionalFormatting>
  <conditionalFormatting sqref="C125">
    <cfRule type="expression" dxfId="4099" priority="2568">
      <formula>$A92="Total"</formula>
    </cfRule>
  </conditionalFormatting>
  <conditionalFormatting sqref="C125">
    <cfRule type="expression" dxfId="4098" priority="2567">
      <formula>$A87="Total"</formula>
    </cfRule>
  </conditionalFormatting>
  <conditionalFormatting sqref="C125">
    <cfRule type="expression" dxfId="4097" priority="2566">
      <formula>$A94="Total"</formula>
    </cfRule>
  </conditionalFormatting>
  <conditionalFormatting sqref="C125">
    <cfRule type="expression" dxfId="4096" priority="2565">
      <formula>$A93="Total"</formula>
    </cfRule>
  </conditionalFormatting>
  <conditionalFormatting sqref="C125">
    <cfRule type="expression" dxfId="4095" priority="2564">
      <formula>$A84="Total"</formula>
    </cfRule>
  </conditionalFormatting>
  <conditionalFormatting sqref="C125">
    <cfRule type="expression" dxfId="4094" priority="2563">
      <formula>$A90="Total"</formula>
    </cfRule>
  </conditionalFormatting>
  <conditionalFormatting sqref="C125">
    <cfRule type="expression" dxfId="4093" priority="2562">
      <formula>$A91="Total"</formula>
    </cfRule>
  </conditionalFormatting>
  <conditionalFormatting sqref="C125">
    <cfRule type="expression" dxfId="4092" priority="2561">
      <formula>$A88="Total"</formula>
    </cfRule>
  </conditionalFormatting>
  <conditionalFormatting sqref="C125">
    <cfRule type="expression" dxfId="4091" priority="2560">
      <formula>$A196="Total"</formula>
    </cfRule>
  </conditionalFormatting>
  <conditionalFormatting sqref="C125">
    <cfRule type="expression" dxfId="4090" priority="2559">
      <formula>$A95="Total"</formula>
    </cfRule>
  </conditionalFormatting>
  <conditionalFormatting sqref="C125">
    <cfRule type="expression" dxfId="4089" priority="2558">
      <formula>$A83="Total"</formula>
    </cfRule>
  </conditionalFormatting>
  <conditionalFormatting sqref="C125">
    <cfRule type="expression" dxfId="4088" priority="2557">
      <formula>$A118="Total"</formula>
    </cfRule>
  </conditionalFormatting>
  <conditionalFormatting sqref="C125">
    <cfRule type="expression" dxfId="4087" priority="2556">
      <formula>$A117="Total"</formula>
    </cfRule>
  </conditionalFormatting>
  <conditionalFormatting sqref="C125">
    <cfRule type="expression" dxfId="4086" priority="2555">
      <formula>$A116="Total"</formula>
    </cfRule>
  </conditionalFormatting>
  <conditionalFormatting sqref="C125">
    <cfRule type="expression" dxfId="4085" priority="2554">
      <formula>$A90="Total"</formula>
    </cfRule>
  </conditionalFormatting>
  <conditionalFormatting sqref="C125">
    <cfRule type="expression" dxfId="4084" priority="2553">
      <formula>$A93="Total"</formula>
    </cfRule>
  </conditionalFormatting>
  <conditionalFormatting sqref="C125">
    <cfRule type="expression" dxfId="4083" priority="2552">
      <formula>$A96="Total"</formula>
    </cfRule>
  </conditionalFormatting>
  <conditionalFormatting sqref="C125">
    <cfRule type="expression" dxfId="4082" priority="2551">
      <formula>$A32="Total"</formula>
    </cfRule>
  </conditionalFormatting>
  <conditionalFormatting sqref="C125">
    <cfRule type="expression" dxfId="4081" priority="2550">
      <formula>$A35="Total"</formula>
    </cfRule>
  </conditionalFormatting>
  <conditionalFormatting sqref="C125">
    <cfRule type="expression" dxfId="4080" priority="2549">
      <formula>$A33="Total"</formula>
    </cfRule>
  </conditionalFormatting>
  <conditionalFormatting sqref="C125">
    <cfRule type="expression" dxfId="4079" priority="2548">
      <formula>$A141="Total"</formula>
    </cfRule>
  </conditionalFormatting>
  <conditionalFormatting sqref="C125">
    <cfRule type="expression" dxfId="4078" priority="2547">
      <formula>$A34="Total"</formula>
    </cfRule>
  </conditionalFormatting>
  <conditionalFormatting sqref="C125">
    <cfRule type="expression" dxfId="4077" priority="2546">
      <formula>$A90="Total"</formula>
    </cfRule>
  </conditionalFormatting>
  <conditionalFormatting sqref="C125">
    <cfRule type="expression" dxfId="4076" priority="2545">
      <formula>$A197="Total"</formula>
    </cfRule>
  </conditionalFormatting>
  <conditionalFormatting sqref="C125">
    <cfRule type="expression" dxfId="4075" priority="2544">
      <formula>$A30="Total"</formula>
    </cfRule>
  </conditionalFormatting>
  <conditionalFormatting sqref="C125">
    <cfRule type="expression" dxfId="4074" priority="2543">
      <formula>$A118="Total"</formula>
    </cfRule>
  </conditionalFormatting>
  <conditionalFormatting sqref="C125">
    <cfRule type="expression" dxfId="4073" priority="2542">
      <formula>$A117="Total"</formula>
    </cfRule>
  </conditionalFormatting>
  <conditionalFormatting sqref="C125">
    <cfRule type="expression" dxfId="4072" priority="2541">
      <formula>$A116="Total"</formula>
    </cfRule>
  </conditionalFormatting>
  <conditionalFormatting sqref="C125">
    <cfRule type="expression" dxfId="4071" priority="2540">
      <formula>$A115="Total"</formula>
    </cfRule>
  </conditionalFormatting>
  <conditionalFormatting sqref="C125">
    <cfRule type="expression" dxfId="4070" priority="2539">
      <formula>$A111="Total"</formula>
    </cfRule>
  </conditionalFormatting>
  <conditionalFormatting sqref="C125">
    <cfRule type="expression" dxfId="4069" priority="2538">
      <formula>$A73="Total"</formula>
    </cfRule>
  </conditionalFormatting>
  <conditionalFormatting sqref="C125">
    <cfRule type="expression" dxfId="4068" priority="2537">
      <formula>$A59="Total"</formula>
    </cfRule>
  </conditionalFormatting>
  <conditionalFormatting sqref="C125">
    <cfRule type="expression" dxfId="4067" priority="2536">
      <formula>$A55="Total"</formula>
    </cfRule>
  </conditionalFormatting>
  <conditionalFormatting sqref="C125">
    <cfRule type="expression" dxfId="4066" priority="2535">
      <formula>$A118="Total"</formula>
    </cfRule>
  </conditionalFormatting>
  <conditionalFormatting sqref="C125">
    <cfRule type="expression" dxfId="4065" priority="2534">
      <formula>$A117="Total"</formula>
    </cfRule>
  </conditionalFormatting>
  <conditionalFormatting sqref="C125">
    <cfRule type="expression" dxfId="4064" priority="2533">
      <formula>$A116="Total"</formula>
    </cfRule>
  </conditionalFormatting>
  <conditionalFormatting sqref="C125">
    <cfRule type="expression" dxfId="4063" priority="2532">
      <formula>$A125="Total"</formula>
    </cfRule>
  </conditionalFormatting>
  <conditionalFormatting sqref="C125">
    <cfRule type="expression" dxfId="4062" priority="2531">
      <formula>$A113="Total"</formula>
    </cfRule>
  </conditionalFormatting>
  <conditionalFormatting sqref="C125">
    <cfRule type="expression" dxfId="4061" priority="2530">
      <formula>$A71="Total"</formula>
    </cfRule>
  </conditionalFormatting>
  <conditionalFormatting sqref="C125">
    <cfRule type="expression" dxfId="4060" priority="2529">
      <formula>$A112="Total"</formula>
    </cfRule>
  </conditionalFormatting>
  <conditionalFormatting sqref="C125">
    <cfRule type="expression" dxfId="4059" priority="2528">
      <formula>$A107="Total"</formula>
    </cfRule>
  </conditionalFormatting>
  <conditionalFormatting sqref="C125">
    <cfRule type="expression" dxfId="4058" priority="2527">
      <formula>$A111="Total"</formula>
    </cfRule>
  </conditionalFormatting>
  <conditionalFormatting sqref="C125">
    <cfRule type="expression" dxfId="4057" priority="2526">
      <formula>$A109="Total"</formula>
    </cfRule>
  </conditionalFormatting>
  <conditionalFormatting sqref="C125">
    <cfRule type="expression" dxfId="4056" priority="2525">
      <formula>$A53="Total"</formula>
    </cfRule>
  </conditionalFormatting>
  <conditionalFormatting sqref="C125">
    <cfRule type="expression" dxfId="4055" priority="2524">
      <formula>$A108="Total"</formula>
    </cfRule>
  </conditionalFormatting>
  <conditionalFormatting sqref="C125">
    <cfRule type="expression" dxfId="4054" priority="2523">
      <formula>$A69="Total"</formula>
    </cfRule>
  </conditionalFormatting>
  <conditionalFormatting sqref="C125">
    <cfRule type="expression" dxfId="4053" priority="2522">
      <formula>$A76="Total"</formula>
    </cfRule>
  </conditionalFormatting>
  <conditionalFormatting sqref="C125">
    <cfRule type="expression" dxfId="4052" priority="2521">
      <formula>$A74="Total"</formula>
    </cfRule>
  </conditionalFormatting>
  <conditionalFormatting sqref="C125">
    <cfRule type="expression" dxfId="4051" priority="2520">
      <formula>$A68="Total"</formula>
    </cfRule>
  </conditionalFormatting>
  <conditionalFormatting sqref="C125">
    <cfRule type="expression" dxfId="4050" priority="2519">
      <formula>$A72="Total"</formula>
    </cfRule>
  </conditionalFormatting>
  <conditionalFormatting sqref="C125">
    <cfRule type="expression" dxfId="4049" priority="2518">
      <formula>$A73="Total"</formula>
    </cfRule>
  </conditionalFormatting>
  <conditionalFormatting sqref="C125">
    <cfRule type="expression" dxfId="4048" priority="2517">
      <formula>$A103="Total"</formula>
    </cfRule>
  </conditionalFormatting>
  <conditionalFormatting sqref="C125">
    <cfRule type="expression" dxfId="4047" priority="2516">
      <formula>$A101="Total"</formula>
    </cfRule>
  </conditionalFormatting>
  <conditionalFormatting sqref="C125">
    <cfRule type="expression" dxfId="4046" priority="2515">
      <formula>$A100="Total"</formula>
    </cfRule>
  </conditionalFormatting>
  <conditionalFormatting sqref="C125">
    <cfRule type="expression" dxfId="4045" priority="2514">
      <formula>$A78="Total"</formula>
    </cfRule>
  </conditionalFormatting>
  <conditionalFormatting sqref="C125">
    <cfRule type="expression" dxfId="4044" priority="2513">
      <formula>$A77="Total"</formula>
    </cfRule>
  </conditionalFormatting>
  <conditionalFormatting sqref="C125">
    <cfRule type="expression" dxfId="4043" priority="2512">
      <formula>$A75="Total"</formula>
    </cfRule>
  </conditionalFormatting>
  <conditionalFormatting sqref="C125">
    <cfRule type="expression" dxfId="4042" priority="2511">
      <formula>$A59="Total"</formula>
    </cfRule>
  </conditionalFormatting>
  <conditionalFormatting sqref="C125">
    <cfRule type="expression" dxfId="4041" priority="2510">
      <formula>$A70="Total"</formula>
    </cfRule>
  </conditionalFormatting>
  <conditionalFormatting sqref="C125">
    <cfRule type="expression" dxfId="4040" priority="2509">
      <formula>$A99="Total"</formula>
    </cfRule>
  </conditionalFormatting>
  <conditionalFormatting sqref="C125">
    <cfRule type="expression" dxfId="4039" priority="2508">
      <formula>$A79="Total"</formula>
    </cfRule>
  </conditionalFormatting>
  <conditionalFormatting sqref="C125">
    <cfRule type="expression" dxfId="4038" priority="2507">
      <formula>$A60="Total"</formula>
    </cfRule>
  </conditionalFormatting>
  <conditionalFormatting sqref="C125">
    <cfRule type="expression" dxfId="4037" priority="2506">
      <formula>$A102="Total"</formula>
    </cfRule>
  </conditionalFormatting>
  <conditionalFormatting sqref="C125">
    <cfRule type="expression" dxfId="4036" priority="2505">
      <formula>$A142="Total"</formula>
    </cfRule>
  </conditionalFormatting>
  <conditionalFormatting sqref="C125">
    <cfRule type="expression" dxfId="4035" priority="2504">
      <formula>$A62="Total"</formula>
    </cfRule>
  </conditionalFormatting>
  <conditionalFormatting sqref="C125">
    <cfRule type="expression" dxfId="4034" priority="2503">
      <formula>$A61="Total"</formula>
    </cfRule>
  </conditionalFormatting>
  <conditionalFormatting sqref="C125">
    <cfRule type="expression" dxfId="4033" priority="2502">
      <formula>$A63="Total"</formula>
    </cfRule>
  </conditionalFormatting>
  <conditionalFormatting sqref="C125">
    <cfRule type="expression" dxfId="4032" priority="2501">
      <formula>$A67="Total"</formula>
    </cfRule>
  </conditionalFormatting>
  <conditionalFormatting sqref="C125">
    <cfRule type="expression" dxfId="4031" priority="2500">
      <formula>$A65="Total"</formula>
    </cfRule>
  </conditionalFormatting>
  <conditionalFormatting sqref="C125">
    <cfRule type="expression" dxfId="4030" priority="2499">
      <formula>$A52="Total"</formula>
    </cfRule>
  </conditionalFormatting>
  <conditionalFormatting sqref="C125">
    <cfRule type="expression" dxfId="4029" priority="2498">
      <formula>$A129="Total"</formula>
    </cfRule>
  </conditionalFormatting>
  <conditionalFormatting sqref="C125">
    <cfRule type="expression" dxfId="4028" priority="2497">
      <formula>$A104="Total"</formula>
    </cfRule>
  </conditionalFormatting>
  <conditionalFormatting sqref="C125">
    <cfRule type="expression" dxfId="4027" priority="2496">
      <formula>$A56="Total"</formula>
    </cfRule>
  </conditionalFormatting>
  <conditionalFormatting sqref="C125">
    <cfRule type="expression" dxfId="4026" priority="2495">
      <formula>$A57="Total"</formula>
    </cfRule>
  </conditionalFormatting>
  <conditionalFormatting sqref="C125">
    <cfRule type="expression" dxfId="4025" priority="2494">
      <formula>$A22="Total"</formula>
    </cfRule>
  </conditionalFormatting>
  <conditionalFormatting sqref="C125">
    <cfRule type="expression" dxfId="4024" priority="2493">
      <formula>$A23="Total"</formula>
    </cfRule>
  </conditionalFormatting>
  <conditionalFormatting sqref="C125:C126 C137">
    <cfRule type="expression" dxfId="4023" priority="2492">
      <formula>$A154="Total"</formula>
    </cfRule>
  </conditionalFormatting>
  <conditionalFormatting sqref="C125">
    <cfRule type="expression" dxfId="4022" priority="2491">
      <formula>$A18="Total"</formula>
    </cfRule>
  </conditionalFormatting>
  <conditionalFormatting sqref="C125">
    <cfRule type="expression" dxfId="4021" priority="2490">
      <formula>$A152="Total"</formula>
    </cfRule>
  </conditionalFormatting>
  <conditionalFormatting sqref="C125">
    <cfRule type="expression" dxfId="4020" priority="2489">
      <formula>$A19="Total"</formula>
    </cfRule>
  </conditionalFormatting>
  <conditionalFormatting sqref="C125">
    <cfRule type="expression" dxfId="4019" priority="2488">
      <formula>$A20="Total"</formula>
    </cfRule>
  </conditionalFormatting>
  <conditionalFormatting sqref="C125">
    <cfRule type="expression" dxfId="4018" priority="2487">
      <formula>$A66="Total"</formula>
    </cfRule>
  </conditionalFormatting>
  <conditionalFormatting sqref="C125">
    <cfRule type="expression" dxfId="4017" priority="2486">
      <formula>$A130="Total"</formula>
    </cfRule>
  </conditionalFormatting>
  <conditionalFormatting sqref="C125">
    <cfRule type="expression" dxfId="4016" priority="2485">
      <formula>$A21="Total"</formula>
    </cfRule>
  </conditionalFormatting>
  <conditionalFormatting sqref="C125">
    <cfRule type="expression" dxfId="4015" priority="2484">
      <formula>$A17="Total"</formula>
    </cfRule>
  </conditionalFormatting>
  <conditionalFormatting sqref="C125">
    <cfRule type="expression" dxfId="4014" priority="2483">
      <formula>$A85="Total"</formula>
    </cfRule>
  </conditionalFormatting>
  <conditionalFormatting sqref="C125">
    <cfRule type="expression" dxfId="4013" priority="2482">
      <formula>$A112="Total"</formula>
    </cfRule>
  </conditionalFormatting>
  <conditionalFormatting sqref="C125">
    <cfRule type="expression" dxfId="4012" priority="2481">
      <formula>$A107="Total"</formula>
    </cfRule>
  </conditionalFormatting>
  <conditionalFormatting sqref="C125">
    <cfRule type="expression" dxfId="4011" priority="2480">
      <formula>$A111="Total"</formula>
    </cfRule>
  </conditionalFormatting>
  <conditionalFormatting sqref="C125">
    <cfRule type="expression" dxfId="4010" priority="2479">
      <formula>$A108="Total"</formula>
    </cfRule>
  </conditionalFormatting>
  <conditionalFormatting sqref="C125">
    <cfRule type="expression" dxfId="4009" priority="2478">
      <formula>$A86="Total"</formula>
    </cfRule>
  </conditionalFormatting>
  <conditionalFormatting sqref="C125">
    <cfRule type="expression" dxfId="4008" priority="2477">
      <formula>$A97="Total"</formula>
    </cfRule>
  </conditionalFormatting>
  <conditionalFormatting sqref="C125">
    <cfRule type="expression" dxfId="4007" priority="2476">
      <formula>$A92="Total"</formula>
    </cfRule>
  </conditionalFormatting>
  <conditionalFormatting sqref="C125">
    <cfRule type="expression" dxfId="4006" priority="2475">
      <formula>$A87="Total"</formula>
    </cfRule>
  </conditionalFormatting>
  <conditionalFormatting sqref="C125">
    <cfRule type="expression" dxfId="4005" priority="2474">
      <formula>$A94="Total"</formula>
    </cfRule>
  </conditionalFormatting>
  <conditionalFormatting sqref="C125">
    <cfRule type="expression" dxfId="4004" priority="2473">
      <formula>$A93="Total"</formula>
    </cfRule>
  </conditionalFormatting>
  <conditionalFormatting sqref="C125">
    <cfRule type="expression" dxfId="4003" priority="2472">
      <formula>$A84="Total"</formula>
    </cfRule>
  </conditionalFormatting>
  <conditionalFormatting sqref="C125">
    <cfRule type="expression" dxfId="4002" priority="2471">
      <formula>$A90="Total"</formula>
    </cfRule>
  </conditionalFormatting>
  <conditionalFormatting sqref="C125">
    <cfRule type="expression" dxfId="4001" priority="2470">
      <formula>$A91="Total"</formula>
    </cfRule>
  </conditionalFormatting>
  <conditionalFormatting sqref="C125">
    <cfRule type="expression" dxfId="4000" priority="2469">
      <formula>$A88="Total"</formula>
    </cfRule>
  </conditionalFormatting>
  <conditionalFormatting sqref="C125">
    <cfRule type="expression" dxfId="3999" priority="2468">
      <formula>$A196="Total"</formula>
    </cfRule>
  </conditionalFormatting>
  <conditionalFormatting sqref="C125">
    <cfRule type="expression" dxfId="3998" priority="2467">
      <formula>$A95="Total"</formula>
    </cfRule>
  </conditionalFormatting>
  <conditionalFormatting sqref="C125">
    <cfRule type="expression" dxfId="3997" priority="2466">
      <formula>$A83="Total"</formula>
    </cfRule>
  </conditionalFormatting>
  <conditionalFormatting sqref="C125">
    <cfRule type="expression" dxfId="3996" priority="2465">
      <formula>$A118="Total"</formula>
    </cfRule>
  </conditionalFormatting>
  <conditionalFormatting sqref="C125">
    <cfRule type="expression" dxfId="3995" priority="2464">
      <formula>$A117="Total"</formula>
    </cfRule>
  </conditionalFormatting>
  <conditionalFormatting sqref="C125">
    <cfRule type="expression" dxfId="3994" priority="2463">
      <formula>$A116="Total"</formula>
    </cfRule>
  </conditionalFormatting>
  <conditionalFormatting sqref="C125">
    <cfRule type="expression" dxfId="3993" priority="2462">
      <formula>$A90="Total"</formula>
    </cfRule>
  </conditionalFormatting>
  <conditionalFormatting sqref="C125">
    <cfRule type="expression" dxfId="3992" priority="2461">
      <formula>$A93="Total"</formula>
    </cfRule>
  </conditionalFormatting>
  <conditionalFormatting sqref="C125">
    <cfRule type="expression" dxfId="3991" priority="2460">
      <formula>$A96="Total"</formula>
    </cfRule>
  </conditionalFormatting>
  <conditionalFormatting sqref="C125">
    <cfRule type="expression" dxfId="3990" priority="2459">
      <formula>$A32="Total"</formula>
    </cfRule>
  </conditionalFormatting>
  <conditionalFormatting sqref="C125">
    <cfRule type="expression" dxfId="3989" priority="2458">
      <formula>$A35="Total"</formula>
    </cfRule>
  </conditionalFormatting>
  <conditionalFormatting sqref="C125">
    <cfRule type="expression" dxfId="3988" priority="2457">
      <formula>$A33="Total"</formula>
    </cfRule>
  </conditionalFormatting>
  <conditionalFormatting sqref="C125">
    <cfRule type="expression" dxfId="3987" priority="2456">
      <formula>$A34="Total"</formula>
    </cfRule>
  </conditionalFormatting>
  <conditionalFormatting sqref="C125">
    <cfRule type="expression" dxfId="3986" priority="2455">
      <formula>$A90="Total"</formula>
    </cfRule>
  </conditionalFormatting>
  <conditionalFormatting sqref="C125">
    <cfRule type="expression" dxfId="3985" priority="2454">
      <formula>$A197="Total"</formula>
    </cfRule>
  </conditionalFormatting>
  <conditionalFormatting sqref="C125">
    <cfRule type="expression" dxfId="3984" priority="2453">
      <formula>$A30="Total"</formula>
    </cfRule>
  </conditionalFormatting>
  <conditionalFormatting sqref="C125">
    <cfRule type="expression" dxfId="3983" priority="2452">
      <formula>$A118="Total"</formula>
    </cfRule>
  </conditionalFormatting>
  <conditionalFormatting sqref="C125">
    <cfRule type="expression" dxfId="3982" priority="2451">
      <formula>$A117="Total"</formula>
    </cfRule>
  </conditionalFormatting>
  <conditionalFormatting sqref="C125">
    <cfRule type="expression" dxfId="3981" priority="2450">
      <formula>$A116="Total"</formula>
    </cfRule>
  </conditionalFormatting>
  <conditionalFormatting sqref="C125">
    <cfRule type="expression" dxfId="3980" priority="2449">
      <formula>$A115="Total"</formula>
    </cfRule>
  </conditionalFormatting>
  <conditionalFormatting sqref="C125">
    <cfRule type="expression" dxfId="3979" priority="2448">
      <formula>$A111="Total"</formula>
    </cfRule>
  </conditionalFormatting>
  <conditionalFormatting sqref="C125">
    <cfRule type="expression" dxfId="3978" priority="2447">
      <formula>$A73="Total"</formula>
    </cfRule>
  </conditionalFormatting>
  <conditionalFormatting sqref="C125">
    <cfRule type="expression" dxfId="3977" priority="2446">
      <formula>$A59="Total"</formula>
    </cfRule>
  </conditionalFormatting>
  <conditionalFormatting sqref="C125">
    <cfRule type="expression" dxfId="3976" priority="2445">
      <formula>$A55="Total"</formula>
    </cfRule>
  </conditionalFormatting>
  <conditionalFormatting sqref="C125">
    <cfRule type="expression" dxfId="3975" priority="2444" stopIfTrue="1">
      <formula>$C153="Total"</formula>
    </cfRule>
  </conditionalFormatting>
  <conditionalFormatting sqref="C126:C127">
    <cfRule type="expression" dxfId="3974" priority="2443" stopIfTrue="1">
      <formula>$C128="Total"</formula>
    </cfRule>
  </conditionalFormatting>
  <conditionalFormatting sqref="C126:C127">
    <cfRule type="expression" dxfId="3973" priority="2442">
      <formula>#REF!="Total"</formula>
    </cfRule>
  </conditionalFormatting>
  <conditionalFormatting sqref="C126:C127">
    <cfRule type="expression" dxfId="3972" priority="2441" stopIfTrue="1">
      <formula>#REF!="Total"</formula>
    </cfRule>
  </conditionalFormatting>
  <conditionalFormatting sqref="C126:C127">
    <cfRule type="expression" dxfId="3971" priority="2440">
      <formula>$A129="Total"</formula>
    </cfRule>
  </conditionalFormatting>
  <conditionalFormatting sqref="C126:C127">
    <cfRule type="expression" dxfId="3970" priority="2439" stopIfTrue="1">
      <formula>$C129="Total"</formula>
    </cfRule>
  </conditionalFormatting>
  <conditionalFormatting sqref="C126:C127">
    <cfRule type="expression" dxfId="3969" priority="2437">
      <formula>$A111="Total"</formula>
    </cfRule>
  </conditionalFormatting>
  <conditionalFormatting sqref="C126:C127">
    <cfRule type="expression" dxfId="3968" priority="2436">
      <formula>$A169="Total"</formula>
    </cfRule>
  </conditionalFormatting>
  <conditionalFormatting sqref="C126:C127">
    <cfRule type="expression" dxfId="3967" priority="2434">
      <formula>$A117="Total"</formula>
    </cfRule>
  </conditionalFormatting>
  <conditionalFormatting sqref="C126:C127">
    <cfRule type="expression" dxfId="3966" priority="2433" stopIfTrue="1">
      <formula>$C170="Total"</formula>
    </cfRule>
  </conditionalFormatting>
  <conditionalFormatting sqref="C126:C127">
    <cfRule type="expression" dxfId="3965" priority="2431">
      <formula>$A117="Total"</formula>
    </cfRule>
  </conditionalFormatting>
  <conditionalFormatting sqref="C126:C127">
    <cfRule type="expression" dxfId="3964" priority="2430">
      <formula>$A114="Total"</formula>
    </cfRule>
  </conditionalFormatting>
  <conditionalFormatting sqref="C126:C127">
    <cfRule type="expression" dxfId="3963" priority="2429">
      <formula>$A72="Total"</formula>
    </cfRule>
  </conditionalFormatting>
  <conditionalFormatting sqref="C126:C127">
    <cfRule type="expression" dxfId="3962" priority="2428">
      <formula>$A54="Total"</formula>
    </cfRule>
  </conditionalFormatting>
  <conditionalFormatting sqref="C126:C127">
    <cfRule type="expression" dxfId="3961" priority="2427">
      <formula>$A70="Total"</formula>
    </cfRule>
  </conditionalFormatting>
  <conditionalFormatting sqref="C126:C127">
    <cfRule type="expression" dxfId="3960" priority="2426">
      <formula>$A77="Total"</formula>
    </cfRule>
  </conditionalFormatting>
  <conditionalFormatting sqref="C126:C127">
    <cfRule type="expression" dxfId="3959" priority="2424">
      <formula>$A137="Total"</formula>
    </cfRule>
  </conditionalFormatting>
  <conditionalFormatting sqref="C126:C127">
    <cfRule type="expression" dxfId="3958" priority="2423">
      <formula>$A75="Total"</formula>
    </cfRule>
  </conditionalFormatting>
  <conditionalFormatting sqref="C126:C127">
    <cfRule type="expression" dxfId="3957" priority="2422">
      <formula>$A69="Total"</formula>
    </cfRule>
  </conditionalFormatting>
  <conditionalFormatting sqref="C126:C127">
    <cfRule type="expression" dxfId="3956" priority="2421">
      <formula>$A73="Total"</formula>
    </cfRule>
  </conditionalFormatting>
  <conditionalFormatting sqref="C126:C127">
    <cfRule type="expression" dxfId="3955" priority="2420">
      <formula>$A74="Total"</formula>
    </cfRule>
  </conditionalFormatting>
  <conditionalFormatting sqref="C126:C127">
    <cfRule type="expression" dxfId="3954" priority="2419">
      <formula>$A79="Total"</formula>
    </cfRule>
  </conditionalFormatting>
  <conditionalFormatting sqref="C126:C127">
    <cfRule type="expression" dxfId="3953" priority="2418">
      <formula>$A78="Total"</formula>
    </cfRule>
  </conditionalFormatting>
  <conditionalFormatting sqref="C126:C127">
    <cfRule type="expression" dxfId="3952" priority="2417">
      <formula>$A76="Total"</formula>
    </cfRule>
  </conditionalFormatting>
  <conditionalFormatting sqref="C126:C127">
    <cfRule type="expression" dxfId="3951" priority="2416">
      <formula>$A71="Total"</formula>
    </cfRule>
  </conditionalFormatting>
  <conditionalFormatting sqref="C126:C127">
    <cfRule type="expression" dxfId="3950" priority="2415">
      <formula>$A80="Total"</formula>
    </cfRule>
  </conditionalFormatting>
  <conditionalFormatting sqref="C126:C127">
    <cfRule type="expression" dxfId="3949" priority="2414" stopIfTrue="1">
      <formula>$C137="Total"</formula>
    </cfRule>
  </conditionalFormatting>
  <conditionalFormatting sqref="C126:C127">
    <cfRule type="expression" dxfId="3948" priority="2413">
      <formula>$A68="Total"</formula>
    </cfRule>
  </conditionalFormatting>
  <conditionalFormatting sqref="C126:C127">
    <cfRule type="expression" dxfId="3947" priority="2412">
      <formula>$A53="Total"</formula>
    </cfRule>
  </conditionalFormatting>
  <conditionalFormatting sqref="C126:C127">
    <cfRule type="expression" dxfId="3946" priority="2411" stopIfTrue="1">
      <formula>$C162="Total"</formula>
    </cfRule>
  </conditionalFormatting>
  <conditionalFormatting sqref="C126:C127">
    <cfRule type="expression" dxfId="3945" priority="2410">
      <formula>$A23="Total"</formula>
    </cfRule>
  </conditionalFormatting>
  <conditionalFormatting sqref="C126:C127">
    <cfRule type="expression" dxfId="3944" priority="2409">
      <formula>$A24="Total"</formula>
    </cfRule>
  </conditionalFormatting>
  <conditionalFormatting sqref="C126:C127">
    <cfRule type="expression" dxfId="3943" priority="2408">
      <formula>$A19="Total"</formula>
    </cfRule>
  </conditionalFormatting>
  <conditionalFormatting sqref="C126:C127">
    <cfRule type="expression" dxfId="3942" priority="2407">
      <formula>$A20="Total"</formula>
    </cfRule>
  </conditionalFormatting>
  <conditionalFormatting sqref="C126:C127">
    <cfRule type="expression" dxfId="3941" priority="2406">
      <formula>$A21="Total"</formula>
    </cfRule>
  </conditionalFormatting>
  <conditionalFormatting sqref="C126:C127">
    <cfRule type="expression" dxfId="3940" priority="2405">
      <formula>$A67="Total"</formula>
    </cfRule>
  </conditionalFormatting>
  <conditionalFormatting sqref="C126:C127">
    <cfRule type="expression" dxfId="3939" priority="2404">
      <formula>$A22="Total"</formula>
    </cfRule>
  </conditionalFormatting>
  <conditionalFormatting sqref="C126:C127">
    <cfRule type="expression" dxfId="3938" priority="2403">
      <formula>$A18="Total"</formula>
    </cfRule>
  </conditionalFormatting>
  <conditionalFormatting sqref="C126:C127">
    <cfRule type="expression" dxfId="3937" priority="2402">
      <formula>$A86="Total"</formula>
    </cfRule>
  </conditionalFormatting>
  <conditionalFormatting sqref="C126:C127">
    <cfRule type="expression" dxfId="3936" priority="2401">
      <formula>$A113="Total"</formula>
    </cfRule>
  </conditionalFormatting>
  <conditionalFormatting sqref="C126:C127">
    <cfRule type="expression" dxfId="3935" priority="2400">
      <formula>$A108="Total"</formula>
    </cfRule>
  </conditionalFormatting>
  <conditionalFormatting sqref="C126:C127">
    <cfRule type="expression" dxfId="3934" priority="2399">
      <formula>$A112="Total"</formula>
    </cfRule>
  </conditionalFormatting>
  <conditionalFormatting sqref="C126:C127">
    <cfRule type="expression" dxfId="3933" priority="2398">
      <formula>$A109="Total"</formula>
    </cfRule>
  </conditionalFormatting>
  <conditionalFormatting sqref="C126:C127">
    <cfRule type="expression" dxfId="3932" priority="2397">
      <formula>$A87="Total"</formula>
    </cfRule>
  </conditionalFormatting>
  <conditionalFormatting sqref="C126:C127">
    <cfRule type="expression" dxfId="3931" priority="2396">
      <formula>$A98="Total"</formula>
    </cfRule>
  </conditionalFormatting>
  <conditionalFormatting sqref="C126:C127">
    <cfRule type="expression" dxfId="3930" priority="2395">
      <formula>$A93="Total"</formula>
    </cfRule>
  </conditionalFormatting>
  <conditionalFormatting sqref="C126:C127">
    <cfRule type="expression" dxfId="3929" priority="2394">
      <formula>$A88="Total"</formula>
    </cfRule>
  </conditionalFormatting>
  <conditionalFormatting sqref="C126:C127">
    <cfRule type="expression" dxfId="3928" priority="2393">
      <formula>$A95="Total"</formula>
    </cfRule>
  </conditionalFormatting>
  <conditionalFormatting sqref="C126:C127">
    <cfRule type="expression" dxfId="3927" priority="2392">
      <formula>$A94="Total"</formula>
    </cfRule>
  </conditionalFormatting>
  <conditionalFormatting sqref="C126:C127">
    <cfRule type="expression" dxfId="3926" priority="2391">
      <formula>$A85="Total"</formula>
    </cfRule>
  </conditionalFormatting>
  <conditionalFormatting sqref="C126:C127">
    <cfRule type="expression" dxfId="3925" priority="2390">
      <formula>$A91="Total"</formula>
    </cfRule>
  </conditionalFormatting>
  <conditionalFormatting sqref="C126:C127">
    <cfRule type="expression" dxfId="3924" priority="2389">
      <formula>$A92="Total"</formula>
    </cfRule>
  </conditionalFormatting>
  <conditionalFormatting sqref="C126:C127">
    <cfRule type="expression" dxfId="3923" priority="2388">
      <formula>$A89="Total"</formula>
    </cfRule>
  </conditionalFormatting>
  <conditionalFormatting sqref="C126:C127">
    <cfRule type="expression" dxfId="3922" priority="2387">
      <formula>$A197="Total"</formula>
    </cfRule>
  </conditionalFormatting>
  <conditionalFormatting sqref="C126:C127">
    <cfRule type="expression" dxfId="3921" priority="2386">
      <formula>$A96="Total"</formula>
    </cfRule>
  </conditionalFormatting>
  <conditionalFormatting sqref="C126:C127">
    <cfRule type="expression" dxfId="3920" priority="2385">
      <formula>$A84="Total"</formula>
    </cfRule>
  </conditionalFormatting>
  <conditionalFormatting sqref="C126:C127">
    <cfRule type="expression" dxfId="3919" priority="2383">
      <formula>$A117="Total"</formula>
    </cfRule>
  </conditionalFormatting>
  <conditionalFormatting sqref="C126:C127">
    <cfRule type="expression" dxfId="3918" priority="2382">
      <formula>$A91="Total"</formula>
    </cfRule>
  </conditionalFormatting>
  <conditionalFormatting sqref="C126:C127">
    <cfRule type="expression" dxfId="3917" priority="2381">
      <formula>$A94="Total"</formula>
    </cfRule>
  </conditionalFormatting>
  <conditionalFormatting sqref="C126:C127">
    <cfRule type="expression" dxfId="3916" priority="2380">
      <formula>$A97="Total"</formula>
    </cfRule>
  </conditionalFormatting>
  <conditionalFormatting sqref="C126:C127">
    <cfRule type="expression" dxfId="3915" priority="2379">
      <formula>$A33="Total"</formula>
    </cfRule>
  </conditionalFormatting>
  <conditionalFormatting sqref="C126:C127">
    <cfRule type="expression" dxfId="3914" priority="2378">
      <formula>$A36="Total"</formula>
    </cfRule>
  </conditionalFormatting>
  <conditionalFormatting sqref="C126:C127">
    <cfRule type="expression" dxfId="3913" priority="2377">
      <formula>$A34="Total"</formula>
    </cfRule>
  </conditionalFormatting>
  <conditionalFormatting sqref="C126:C127">
    <cfRule type="expression" dxfId="3912" priority="2376">
      <formula>$A142="Total"</formula>
    </cfRule>
  </conditionalFormatting>
  <conditionalFormatting sqref="C126:C127">
    <cfRule type="expression" dxfId="3911" priority="2375">
      <formula>$A35="Total"</formula>
    </cfRule>
  </conditionalFormatting>
  <conditionalFormatting sqref="C126:C127">
    <cfRule type="expression" dxfId="3910" priority="2374">
      <formula>$A91="Total"</formula>
    </cfRule>
  </conditionalFormatting>
  <conditionalFormatting sqref="C126:C127">
    <cfRule type="expression" dxfId="3909" priority="2373">
      <formula>$A198="Total"</formula>
    </cfRule>
  </conditionalFormatting>
  <conditionalFormatting sqref="C126:C127">
    <cfRule type="expression" dxfId="3908" priority="2372">
      <formula>$A31="Total"</formula>
    </cfRule>
  </conditionalFormatting>
  <conditionalFormatting sqref="C126:C127">
    <cfRule type="expression" dxfId="3907" priority="2370">
      <formula>$A117="Total"</formula>
    </cfRule>
  </conditionalFormatting>
  <conditionalFormatting sqref="C126:C127">
    <cfRule type="expression" dxfId="3906" priority="2369">
      <formula>$A116="Total"</formula>
    </cfRule>
  </conditionalFormatting>
  <conditionalFormatting sqref="C126:C127">
    <cfRule type="expression" dxfId="3905" priority="2368">
      <formula>$A112="Total"</formula>
    </cfRule>
  </conditionalFormatting>
  <conditionalFormatting sqref="C126:C127">
    <cfRule type="expression" dxfId="3904" priority="2367">
      <formula>$A74="Total"</formula>
    </cfRule>
  </conditionalFormatting>
  <conditionalFormatting sqref="C126:C127">
    <cfRule type="expression" dxfId="3903" priority="2366">
      <formula>$A60="Total"</formula>
    </cfRule>
  </conditionalFormatting>
  <conditionalFormatting sqref="C126:C127">
    <cfRule type="expression" dxfId="3902" priority="2365">
      <formula>$A56="Total"</formula>
    </cfRule>
  </conditionalFormatting>
  <conditionalFormatting sqref="C126:C127">
    <cfRule type="expression" dxfId="3901" priority="2363">
      <formula>$A117="Total"</formula>
    </cfRule>
  </conditionalFormatting>
  <conditionalFormatting sqref="C126:C127">
    <cfRule type="expression" dxfId="3900" priority="2362">
      <formula>$A114="Total"</formula>
    </cfRule>
  </conditionalFormatting>
  <conditionalFormatting sqref="C126:C127">
    <cfRule type="expression" dxfId="3899" priority="2361">
      <formula>$A72="Total"</formula>
    </cfRule>
  </conditionalFormatting>
  <conditionalFormatting sqref="C126:C127">
    <cfRule type="expression" dxfId="3898" priority="2360">
      <formula>$A113="Total"</formula>
    </cfRule>
  </conditionalFormatting>
  <conditionalFormatting sqref="C126:C127">
    <cfRule type="expression" dxfId="3897" priority="2359">
      <formula>$A108="Total"</formula>
    </cfRule>
  </conditionalFormatting>
  <conditionalFormatting sqref="C126:C127">
    <cfRule type="expression" dxfId="3896" priority="2358">
      <formula>$A112="Total"</formula>
    </cfRule>
  </conditionalFormatting>
  <conditionalFormatting sqref="C126:C127">
    <cfRule type="expression" dxfId="3895" priority="2357">
      <formula>$A110="Total"</formula>
    </cfRule>
  </conditionalFormatting>
  <conditionalFormatting sqref="C126:C127">
    <cfRule type="expression" dxfId="3894" priority="2356">
      <formula>$A54="Total"</formula>
    </cfRule>
  </conditionalFormatting>
  <conditionalFormatting sqref="C126:C127">
    <cfRule type="expression" dxfId="3893" priority="2355">
      <formula>$A109="Total"</formula>
    </cfRule>
  </conditionalFormatting>
  <conditionalFormatting sqref="C126:C127">
    <cfRule type="expression" dxfId="3892" priority="2354">
      <formula>$A70="Total"</formula>
    </cfRule>
  </conditionalFormatting>
  <conditionalFormatting sqref="C126:C127">
    <cfRule type="expression" dxfId="3891" priority="2353">
      <formula>$A77="Total"</formula>
    </cfRule>
  </conditionalFormatting>
  <conditionalFormatting sqref="C125:C127">
    <cfRule type="expression" dxfId="3890" priority="2352">
      <formula>$A139="Total"</formula>
    </cfRule>
  </conditionalFormatting>
  <conditionalFormatting sqref="C126:C127">
    <cfRule type="expression" dxfId="3889" priority="2351">
      <formula>$A75="Total"</formula>
    </cfRule>
  </conditionalFormatting>
  <conditionalFormatting sqref="C126:C127">
    <cfRule type="expression" dxfId="3888" priority="2350">
      <formula>$A69="Total"</formula>
    </cfRule>
  </conditionalFormatting>
  <conditionalFormatting sqref="C126:C127">
    <cfRule type="expression" dxfId="3887" priority="2349">
      <formula>$A73="Total"</formula>
    </cfRule>
  </conditionalFormatting>
  <conditionalFormatting sqref="C126:C127">
    <cfRule type="expression" dxfId="3886" priority="2348">
      <formula>$A74="Total"</formula>
    </cfRule>
  </conditionalFormatting>
  <conditionalFormatting sqref="C126:C127">
    <cfRule type="expression" dxfId="3885" priority="2347">
      <formula>$A104="Total"</formula>
    </cfRule>
  </conditionalFormatting>
  <conditionalFormatting sqref="C126:C127">
    <cfRule type="expression" dxfId="3884" priority="2346">
      <formula>$A102="Total"</formula>
    </cfRule>
  </conditionalFormatting>
  <conditionalFormatting sqref="C126:C127">
    <cfRule type="expression" dxfId="3883" priority="2345">
      <formula>$A101="Total"</formula>
    </cfRule>
  </conditionalFormatting>
  <conditionalFormatting sqref="C126:C127">
    <cfRule type="expression" dxfId="3882" priority="2344">
      <formula>$A79="Total"</formula>
    </cfRule>
  </conditionalFormatting>
  <conditionalFormatting sqref="C126:C127">
    <cfRule type="expression" dxfId="3881" priority="2343">
      <formula>$A78="Total"</formula>
    </cfRule>
  </conditionalFormatting>
  <conditionalFormatting sqref="C126:C127">
    <cfRule type="expression" dxfId="3880" priority="2342">
      <formula>$A76="Total"</formula>
    </cfRule>
  </conditionalFormatting>
  <conditionalFormatting sqref="C126:C127">
    <cfRule type="expression" dxfId="3879" priority="2341">
      <formula>$A60="Total"</formula>
    </cfRule>
  </conditionalFormatting>
  <conditionalFormatting sqref="C126:C127">
    <cfRule type="expression" dxfId="3878" priority="2340">
      <formula>$A71="Total"</formula>
    </cfRule>
  </conditionalFormatting>
  <conditionalFormatting sqref="C126:C127">
    <cfRule type="expression" dxfId="3877" priority="2339">
      <formula>$A100="Total"</formula>
    </cfRule>
  </conditionalFormatting>
  <conditionalFormatting sqref="C126:C127">
    <cfRule type="expression" dxfId="3876" priority="2338">
      <formula>$A80="Total"</formula>
    </cfRule>
  </conditionalFormatting>
  <conditionalFormatting sqref="C126:C127">
    <cfRule type="expression" dxfId="3875" priority="2337">
      <formula>$A61="Total"</formula>
    </cfRule>
  </conditionalFormatting>
  <conditionalFormatting sqref="C126:C127">
    <cfRule type="expression" dxfId="3874" priority="2336">
      <formula>$A103="Total"</formula>
    </cfRule>
  </conditionalFormatting>
  <conditionalFormatting sqref="C126:C127">
    <cfRule type="expression" dxfId="3873" priority="2334">
      <formula>$A63="Total"</formula>
    </cfRule>
  </conditionalFormatting>
  <conditionalFormatting sqref="C126:C127">
    <cfRule type="expression" dxfId="3872" priority="2333">
      <formula>$A62="Total"</formula>
    </cfRule>
  </conditionalFormatting>
  <conditionalFormatting sqref="C126:C127">
    <cfRule type="expression" dxfId="3871" priority="2332">
      <formula>$A64="Total"</formula>
    </cfRule>
  </conditionalFormatting>
  <conditionalFormatting sqref="C126:C127">
    <cfRule type="expression" dxfId="3870" priority="2331">
      <formula>$A68="Total"</formula>
    </cfRule>
  </conditionalFormatting>
  <conditionalFormatting sqref="C126:C127">
    <cfRule type="expression" dxfId="3869" priority="2330">
      <formula>$A66="Total"</formula>
    </cfRule>
  </conditionalFormatting>
  <conditionalFormatting sqref="C126:C127">
    <cfRule type="expression" dxfId="3868" priority="2329">
      <formula>$A53="Total"</formula>
    </cfRule>
  </conditionalFormatting>
  <conditionalFormatting sqref="C126:C127">
    <cfRule type="expression" dxfId="3867" priority="2327">
      <formula>$A105="Total"</formula>
    </cfRule>
  </conditionalFormatting>
  <conditionalFormatting sqref="C126:C127">
    <cfRule type="expression" dxfId="3866" priority="2326">
      <formula>$A57="Total"</formula>
    </cfRule>
  </conditionalFormatting>
  <conditionalFormatting sqref="C126:C127">
    <cfRule type="expression" dxfId="3865" priority="2325">
      <formula>$A58="Total"</formula>
    </cfRule>
  </conditionalFormatting>
  <conditionalFormatting sqref="C126:C127">
    <cfRule type="expression" dxfId="3864" priority="2324">
      <formula>$A23="Total"</formula>
    </cfRule>
  </conditionalFormatting>
  <conditionalFormatting sqref="C126:C127">
    <cfRule type="expression" dxfId="3863" priority="2323">
      <formula>$A24="Total"</formula>
    </cfRule>
  </conditionalFormatting>
  <conditionalFormatting sqref="C126:C127">
    <cfRule type="expression" dxfId="3862" priority="2321">
      <formula>$A19="Total"</formula>
    </cfRule>
  </conditionalFormatting>
  <conditionalFormatting sqref="C126:C127">
    <cfRule type="expression" dxfId="3861" priority="2320">
      <formula>$A20="Total"</formula>
    </cfRule>
  </conditionalFormatting>
  <conditionalFormatting sqref="C126:C127">
    <cfRule type="expression" dxfId="3860" priority="2319">
      <formula>$A21="Total"</formula>
    </cfRule>
  </conditionalFormatting>
  <conditionalFormatting sqref="C126:C127">
    <cfRule type="expression" dxfId="3859" priority="2318">
      <formula>$A67="Total"</formula>
    </cfRule>
  </conditionalFormatting>
  <conditionalFormatting sqref="C126:C127">
    <cfRule type="expression" dxfId="3858" priority="2317">
      <formula>$A137="Total"</formula>
    </cfRule>
  </conditionalFormatting>
  <conditionalFormatting sqref="C126:C127">
    <cfRule type="expression" dxfId="3857" priority="2316">
      <formula>$A22="Total"</formula>
    </cfRule>
  </conditionalFormatting>
  <conditionalFormatting sqref="C126:C127">
    <cfRule type="expression" dxfId="3856" priority="2315">
      <formula>$A18="Total"</formula>
    </cfRule>
  </conditionalFormatting>
  <conditionalFormatting sqref="C126:C127">
    <cfRule type="expression" dxfId="3855" priority="2314">
      <formula>$A86="Total"</formula>
    </cfRule>
  </conditionalFormatting>
  <conditionalFormatting sqref="C126:C127">
    <cfRule type="expression" dxfId="3854" priority="2313">
      <formula>$A113="Total"</formula>
    </cfRule>
  </conditionalFormatting>
  <conditionalFormatting sqref="C126:C127">
    <cfRule type="expression" dxfId="3853" priority="2312">
      <formula>$A108="Total"</formula>
    </cfRule>
  </conditionalFormatting>
  <conditionalFormatting sqref="C126:C127">
    <cfRule type="expression" dxfId="3852" priority="2311">
      <formula>$A112="Total"</formula>
    </cfRule>
  </conditionalFormatting>
  <conditionalFormatting sqref="C126:C127">
    <cfRule type="expression" dxfId="3851" priority="2310">
      <formula>$A109="Total"</formula>
    </cfRule>
  </conditionalFormatting>
  <conditionalFormatting sqref="C126:C127">
    <cfRule type="expression" dxfId="3850" priority="2309">
      <formula>$A87="Total"</formula>
    </cfRule>
  </conditionalFormatting>
  <conditionalFormatting sqref="C126:C127">
    <cfRule type="expression" dxfId="3849" priority="2308">
      <formula>$A98="Total"</formula>
    </cfRule>
  </conditionalFormatting>
  <conditionalFormatting sqref="C126:C127">
    <cfRule type="expression" dxfId="3848" priority="2307">
      <formula>$A93="Total"</formula>
    </cfRule>
  </conditionalFormatting>
  <conditionalFormatting sqref="C126:C127">
    <cfRule type="expression" dxfId="3847" priority="2306">
      <formula>$A88="Total"</formula>
    </cfRule>
  </conditionalFormatting>
  <conditionalFormatting sqref="C126:C127">
    <cfRule type="expression" dxfId="3846" priority="2305">
      <formula>$A95="Total"</formula>
    </cfRule>
  </conditionalFormatting>
  <conditionalFormatting sqref="C126:C127">
    <cfRule type="expression" dxfId="3845" priority="2304">
      <formula>$A94="Total"</formula>
    </cfRule>
  </conditionalFormatting>
  <conditionalFormatting sqref="C126:C127">
    <cfRule type="expression" dxfId="3844" priority="2303">
      <formula>$A85="Total"</formula>
    </cfRule>
  </conditionalFormatting>
  <conditionalFormatting sqref="C126:C127">
    <cfRule type="expression" dxfId="3843" priority="2302">
      <formula>$A91="Total"</formula>
    </cfRule>
  </conditionalFormatting>
  <conditionalFormatting sqref="C126:C127">
    <cfRule type="expression" dxfId="3842" priority="2301">
      <formula>$A92="Total"</formula>
    </cfRule>
  </conditionalFormatting>
  <conditionalFormatting sqref="C126:C127">
    <cfRule type="expression" dxfId="3841" priority="2300">
      <formula>$A89="Total"</formula>
    </cfRule>
  </conditionalFormatting>
  <conditionalFormatting sqref="C126:C127">
    <cfRule type="expression" dxfId="3840" priority="2299">
      <formula>$A197="Total"</formula>
    </cfRule>
  </conditionalFormatting>
  <conditionalFormatting sqref="C126:C127">
    <cfRule type="expression" dxfId="3839" priority="2298">
      <formula>$A96="Total"</formula>
    </cfRule>
  </conditionalFormatting>
  <conditionalFormatting sqref="C126:C127">
    <cfRule type="expression" dxfId="3838" priority="2297">
      <formula>$A84="Total"</formula>
    </cfRule>
  </conditionalFormatting>
  <conditionalFormatting sqref="C126:C127">
    <cfRule type="expression" dxfId="3837" priority="2295">
      <formula>$A117="Total"</formula>
    </cfRule>
  </conditionalFormatting>
  <conditionalFormatting sqref="C126:C127">
    <cfRule type="expression" dxfId="3836" priority="2294">
      <formula>$A91="Total"</formula>
    </cfRule>
  </conditionalFormatting>
  <conditionalFormatting sqref="C126:C127">
    <cfRule type="expression" dxfId="3835" priority="2293">
      <formula>$A94="Total"</formula>
    </cfRule>
  </conditionalFormatting>
  <conditionalFormatting sqref="C126:C127">
    <cfRule type="expression" dxfId="3834" priority="2292">
      <formula>$A97="Total"</formula>
    </cfRule>
  </conditionalFormatting>
  <conditionalFormatting sqref="C126:C127">
    <cfRule type="expression" dxfId="3833" priority="2291">
      <formula>$A33="Total"</formula>
    </cfRule>
  </conditionalFormatting>
  <conditionalFormatting sqref="C126:C127">
    <cfRule type="expression" dxfId="3832" priority="2290">
      <formula>$A36="Total"</formula>
    </cfRule>
  </conditionalFormatting>
  <conditionalFormatting sqref="C126:C127">
    <cfRule type="expression" dxfId="3831" priority="2289">
      <formula>$A34="Total"</formula>
    </cfRule>
  </conditionalFormatting>
  <conditionalFormatting sqref="C126:C127">
    <cfRule type="expression" dxfId="3830" priority="2288">
      <formula>$A35="Total"</formula>
    </cfRule>
  </conditionalFormatting>
  <conditionalFormatting sqref="C126:C127">
    <cfRule type="expression" dxfId="3829" priority="2287">
      <formula>$A91="Total"</formula>
    </cfRule>
  </conditionalFormatting>
  <conditionalFormatting sqref="C126:C127">
    <cfRule type="expression" dxfId="3828" priority="2286">
      <formula>$A198="Total"</formula>
    </cfRule>
  </conditionalFormatting>
  <conditionalFormatting sqref="C126:C127">
    <cfRule type="expression" dxfId="3827" priority="2285">
      <formula>$A31="Total"</formula>
    </cfRule>
  </conditionalFormatting>
  <conditionalFormatting sqref="C126:C127">
    <cfRule type="expression" dxfId="3826" priority="2283">
      <formula>$A117="Total"</formula>
    </cfRule>
  </conditionalFormatting>
  <conditionalFormatting sqref="C126:C127">
    <cfRule type="expression" dxfId="3825" priority="2282">
      <formula>$A116="Total"</formula>
    </cfRule>
  </conditionalFormatting>
  <conditionalFormatting sqref="C126:C127">
    <cfRule type="expression" dxfId="3824" priority="2281">
      <formula>$A112="Total"</formula>
    </cfRule>
  </conditionalFormatting>
  <conditionalFormatting sqref="C126:C127">
    <cfRule type="expression" dxfId="3823" priority="2280">
      <formula>$A74="Total"</formula>
    </cfRule>
  </conditionalFormatting>
  <conditionalFormatting sqref="C126:C127">
    <cfRule type="expression" dxfId="3822" priority="2279">
      <formula>$A60="Total"</formula>
    </cfRule>
  </conditionalFormatting>
  <conditionalFormatting sqref="C126:C127">
    <cfRule type="expression" dxfId="3821" priority="2278">
      <formula>$A56="Total"</formula>
    </cfRule>
  </conditionalFormatting>
  <conditionalFormatting sqref="C126:C127">
    <cfRule type="expression" dxfId="3820" priority="2277" stopIfTrue="1">
      <formula>$C154="Total"</formula>
    </cfRule>
  </conditionalFormatting>
  <conditionalFormatting sqref="C126:C127">
    <cfRule type="expression" dxfId="3819" priority="2276" stopIfTrue="1">
      <formula>$C165="Total"</formula>
    </cfRule>
  </conditionalFormatting>
  <conditionalFormatting sqref="C126:C127">
    <cfRule type="expression" dxfId="3818" priority="2275" stopIfTrue="1">
      <formula>$C128="Total"</formula>
    </cfRule>
  </conditionalFormatting>
  <conditionalFormatting sqref="C126:C127">
    <cfRule type="expression" dxfId="3817" priority="2274">
      <formula>#REF!="Total"</formula>
    </cfRule>
  </conditionalFormatting>
  <conditionalFormatting sqref="C126:C127">
    <cfRule type="expression" dxfId="3816" priority="2273" stopIfTrue="1">
      <formula>#REF!="Total"</formula>
    </cfRule>
  </conditionalFormatting>
  <conditionalFormatting sqref="C126:C127">
    <cfRule type="expression" dxfId="3815" priority="2272">
      <formula>$A129="Total"</formula>
    </cfRule>
  </conditionalFormatting>
  <conditionalFormatting sqref="C126:C127">
    <cfRule type="expression" dxfId="3814" priority="2271" stopIfTrue="1">
      <formula>$C129="Total"</formula>
    </cfRule>
  </conditionalFormatting>
  <conditionalFormatting sqref="C126:C127">
    <cfRule type="expression" dxfId="3813" priority="2269">
      <formula>$A111="Total"</formula>
    </cfRule>
  </conditionalFormatting>
  <conditionalFormatting sqref="C126:C127">
    <cfRule type="expression" dxfId="3812" priority="2268">
      <formula>$A169="Total"</formula>
    </cfRule>
  </conditionalFormatting>
  <conditionalFormatting sqref="C126:C127">
    <cfRule type="expression" dxfId="3811" priority="2266">
      <formula>$A117="Total"</formula>
    </cfRule>
  </conditionalFormatting>
  <conditionalFormatting sqref="C126:C127">
    <cfRule type="expression" dxfId="3810" priority="2265" stopIfTrue="1">
      <formula>$C170="Total"</formula>
    </cfRule>
  </conditionalFormatting>
  <conditionalFormatting sqref="C126:C127">
    <cfRule type="expression" dxfId="3809" priority="2263">
      <formula>$A117="Total"</formula>
    </cfRule>
  </conditionalFormatting>
  <conditionalFormatting sqref="C126:C127">
    <cfRule type="expression" dxfId="3808" priority="2262">
      <formula>$A114="Total"</formula>
    </cfRule>
  </conditionalFormatting>
  <conditionalFormatting sqref="C126:C127">
    <cfRule type="expression" dxfId="3807" priority="2261">
      <formula>$A72="Total"</formula>
    </cfRule>
  </conditionalFormatting>
  <conditionalFormatting sqref="C126:C127">
    <cfRule type="expression" dxfId="3806" priority="2260">
      <formula>$A54="Total"</formula>
    </cfRule>
  </conditionalFormatting>
  <conditionalFormatting sqref="C126:C127">
    <cfRule type="expression" dxfId="3805" priority="2259">
      <formula>$A70="Total"</formula>
    </cfRule>
  </conditionalFormatting>
  <conditionalFormatting sqref="C126:C127">
    <cfRule type="expression" dxfId="3804" priority="2258">
      <formula>$A77="Total"</formula>
    </cfRule>
  </conditionalFormatting>
  <conditionalFormatting sqref="C126:C127">
    <cfRule type="expression" dxfId="3803" priority="2256">
      <formula>$A137="Total"</formula>
    </cfRule>
  </conditionalFormatting>
  <conditionalFormatting sqref="C126:C127">
    <cfRule type="expression" dxfId="3802" priority="2255">
      <formula>$A75="Total"</formula>
    </cfRule>
  </conditionalFormatting>
  <conditionalFormatting sqref="C126:C127">
    <cfRule type="expression" dxfId="3801" priority="2254">
      <formula>$A69="Total"</formula>
    </cfRule>
  </conditionalFormatting>
  <conditionalFormatting sqref="C126:C127">
    <cfRule type="expression" dxfId="3800" priority="2253">
      <formula>$A73="Total"</formula>
    </cfRule>
  </conditionalFormatting>
  <conditionalFormatting sqref="C126:C127">
    <cfRule type="expression" dxfId="3799" priority="2252">
      <formula>$A74="Total"</formula>
    </cfRule>
  </conditionalFormatting>
  <conditionalFormatting sqref="C126:C127">
    <cfRule type="expression" dxfId="3798" priority="2251">
      <formula>$A79="Total"</formula>
    </cfRule>
  </conditionalFormatting>
  <conditionalFormatting sqref="C126:C127">
    <cfRule type="expression" dxfId="3797" priority="2250">
      <formula>$A78="Total"</formula>
    </cfRule>
  </conditionalFormatting>
  <conditionalFormatting sqref="C126:C127">
    <cfRule type="expression" dxfId="3796" priority="2249">
      <formula>$A76="Total"</formula>
    </cfRule>
  </conditionalFormatting>
  <conditionalFormatting sqref="C126:C127">
    <cfRule type="expression" dxfId="3795" priority="2248">
      <formula>$A71="Total"</formula>
    </cfRule>
  </conditionalFormatting>
  <conditionalFormatting sqref="C126:C127">
    <cfRule type="expression" dxfId="3794" priority="2247">
      <formula>$A80="Total"</formula>
    </cfRule>
  </conditionalFormatting>
  <conditionalFormatting sqref="C126:C127">
    <cfRule type="expression" dxfId="3793" priority="2246" stopIfTrue="1">
      <formula>$C137="Total"</formula>
    </cfRule>
  </conditionalFormatting>
  <conditionalFormatting sqref="C126:C127">
    <cfRule type="expression" dxfId="3792" priority="2245">
      <formula>$A68="Total"</formula>
    </cfRule>
  </conditionalFormatting>
  <conditionalFormatting sqref="C126:C127">
    <cfRule type="expression" dxfId="3791" priority="2244">
      <formula>$A53="Total"</formula>
    </cfRule>
  </conditionalFormatting>
  <conditionalFormatting sqref="C126:C127">
    <cfRule type="expression" dxfId="3790" priority="2243" stopIfTrue="1">
      <formula>$C162="Total"</formula>
    </cfRule>
  </conditionalFormatting>
  <conditionalFormatting sqref="C126:C127">
    <cfRule type="expression" dxfId="3789" priority="2242">
      <formula>$A23="Total"</formula>
    </cfRule>
  </conditionalFormatting>
  <conditionalFormatting sqref="C126:C127">
    <cfRule type="expression" dxfId="3788" priority="2241">
      <formula>$A24="Total"</formula>
    </cfRule>
  </conditionalFormatting>
  <conditionalFormatting sqref="C126:C127">
    <cfRule type="expression" dxfId="3787" priority="2240">
      <formula>$A19="Total"</formula>
    </cfRule>
  </conditionalFormatting>
  <conditionalFormatting sqref="C126:C127">
    <cfRule type="expression" dxfId="3786" priority="2239">
      <formula>$A20="Total"</formula>
    </cfRule>
  </conditionalFormatting>
  <conditionalFormatting sqref="C126:C127">
    <cfRule type="expression" dxfId="3785" priority="2238">
      <formula>$A21="Total"</formula>
    </cfRule>
  </conditionalFormatting>
  <conditionalFormatting sqref="C126:C127">
    <cfRule type="expression" dxfId="3784" priority="2237">
      <formula>$A67="Total"</formula>
    </cfRule>
  </conditionalFormatting>
  <conditionalFormatting sqref="C126:C127">
    <cfRule type="expression" dxfId="3783" priority="2236">
      <formula>$A22="Total"</formula>
    </cfRule>
  </conditionalFormatting>
  <conditionalFormatting sqref="C126:C127">
    <cfRule type="expression" dxfId="3782" priority="2235">
      <formula>$A18="Total"</formula>
    </cfRule>
  </conditionalFormatting>
  <conditionalFormatting sqref="C126:C127">
    <cfRule type="expression" dxfId="3781" priority="2234">
      <formula>$A86="Total"</formula>
    </cfRule>
  </conditionalFormatting>
  <conditionalFormatting sqref="C126:C127">
    <cfRule type="expression" dxfId="3780" priority="2233">
      <formula>$A113="Total"</formula>
    </cfRule>
  </conditionalFormatting>
  <conditionalFormatting sqref="C126:C127">
    <cfRule type="expression" dxfId="3779" priority="2232">
      <formula>$A108="Total"</formula>
    </cfRule>
  </conditionalFormatting>
  <conditionalFormatting sqref="C126:C127">
    <cfRule type="expression" dxfId="3778" priority="2231">
      <formula>$A112="Total"</formula>
    </cfRule>
  </conditionalFormatting>
  <conditionalFormatting sqref="C126:C127">
    <cfRule type="expression" dxfId="3777" priority="2230">
      <formula>$A109="Total"</formula>
    </cfRule>
  </conditionalFormatting>
  <conditionalFormatting sqref="C126:C127">
    <cfRule type="expression" dxfId="3776" priority="2229">
      <formula>$A87="Total"</formula>
    </cfRule>
  </conditionalFormatting>
  <conditionalFormatting sqref="C126:C127">
    <cfRule type="expression" dxfId="3775" priority="2228">
      <formula>$A98="Total"</formula>
    </cfRule>
  </conditionalFormatting>
  <conditionalFormatting sqref="C126:C127">
    <cfRule type="expression" dxfId="3774" priority="2227">
      <formula>$A93="Total"</formula>
    </cfRule>
  </conditionalFormatting>
  <conditionalFormatting sqref="C126:C127">
    <cfRule type="expression" dxfId="3773" priority="2226">
      <formula>$A88="Total"</formula>
    </cfRule>
  </conditionalFormatting>
  <conditionalFormatting sqref="C126:C127">
    <cfRule type="expression" dxfId="3772" priority="2225">
      <formula>$A95="Total"</formula>
    </cfRule>
  </conditionalFormatting>
  <conditionalFormatting sqref="C126:C127">
    <cfRule type="expression" dxfId="3771" priority="2224">
      <formula>$A94="Total"</formula>
    </cfRule>
  </conditionalFormatting>
  <conditionalFormatting sqref="C126:C127">
    <cfRule type="expression" dxfId="3770" priority="2223">
      <formula>$A85="Total"</formula>
    </cfRule>
  </conditionalFormatting>
  <conditionalFormatting sqref="C126:C127">
    <cfRule type="expression" dxfId="3769" priority="2222">
      <formula>$A91="Total"</formula>
    </cfRule>
  </conditionalFormatting>
  <conditionalFormatting sqref="C126:C127">
    <cfRule type="expression" dxfId="3768" priority="2221">
      <formula>$A92="Total"</formula>
    </cfRule>
  </conditionalFormatting>
  <conditionalFormatting sqref="C126:C127">
    <cfRule type="expression" dxfId="3767" priority="2220">
      <formula>$A89="Total"</formula>
    </cfRule>
  </conditionalFormatting>
  <conditionalFormatting sqref="C126:C127">
    <cfRule type="expression" dxfId="3766" priority="2219">
      <formula>$A197="Total"</formula>
    </cfRule>
  </conditionalFormatting>
  <conditionalFormatting sqref="C126:C127">
    <cfRule type="expression" dxfId="3765" priority="2218">
      <formula>$A96="Total"</formula>
    </cfRule>
  </conditionalFormatting>
  <conditionalFormatting sqref="C126:C127">
    <cfRule type="expression" dxfId="3764" priority="2217">
      <formula>$A84="Total"</formula>
    </cfRule>
  </conditionalFormatting>
  <conditionalFormatting sqref="C126:C127">
    <cfRule type="expression" dxfId="3763" priority="2215">
      <formula>$A117="Total"</formula>
    </cfRule>
  </conditionalFormatting>
  <conditionalFormatting sqref="C126:C127">
    <cfRule type="expression" dxfId="3762" priority="2214">
      <formula>$A91="Total"</formula>
    </cfRule>
  </conditionalFormatting>
  <conditionalFormatting sqref="C126:C127">
    <cfRule type="expression" dxfId="3761" priority="2213">
      <formula>$A94="Total"</formula>
    </cfRule>
  </conditionalFormatting>
  <conditionalFormatting sqref="C126:C127">
    <cfRule type="expression" dxfId="3760" priority="2212">
      <formula>$A97="Total"</formula>
    </cfRule>
  </conditionalFormatting>
  <conditionalFormatting sqref="C126:C127">
    <cfRule type="expression" dxfId="3759" priority="2211">
      <formula>$A33="Total"</formula>
    </cfRule>
  </conditionalFormatting>
  <conditionalFormatting sqref="C126:C127">
    <cfRule type="expression" dxfId="3758" priority="2210">
      <formula>$A36="Total"</formula>
    </cfRule>
  </conditionalFormatting>
  <conditionalFormatting sqref="C126:C127">
    <cfRule type="expression" dxfId="3757" priority="2209">
      <formula>$A34="Total"</formula>
    </cfRule>
  </conditionalFormatting>
  <conditionalFormatting sqref="C126:C127">
    <cfRule type="expression" dxfId="3756" priority="2208">
      <formula>$A142="Total"</formula>
    </cfRule>
  </conditionalFormatting>
  <conditionalFormatting sqref="C126:C127">
    <cfRule type="expression" dxfId="3755" priority="2207">
      <formula>$A35="Total"</formula>
    </cfRule>
  </conditionalFormatting>
  <conditionalFormatting sqref="C126:C127">
    <cfRule type="expression" dxfId="3754" priority="2206">
      <formula>$A91="Total"</formula>
    </cfRule>
  </conditionalFormatting>
  <conditionalFormatting sqref="C126:C127">
    <cfRule type="expression" dxfId="3753" priority="2205">
      <formula>$A198="Total"</formula>
    </cfRule>
  </conditionalFormatting>
  <conditionalFormatting sqref="C126:C127">
    <cfRule type="expression" dxfId="3752" priority="2204">
      <formula>$A31="Total"</formula>
    </cfRule>
  </conditionalFormatting>
  <conditionalFormatting sqref="C126:C127">
    <cfRule type="expression" dxfId="3751" priority="2202">
      <formula>$A117="Total"</formula>
    </cfRule>
  </conditionalFormatting>
  <conditionalFormatting sqref="C126:C127">
    <cfRule type="expression" dxfId="3750" priority="2201">
      <formula>$A116="Total"</formula>
    </cfRule>
  </conditionalFormatting>
  <conditionalFormatting sqref="C126:C127">
    <cfRule type="expression" dxfId="3749" priority="2200">
      <formula>$A112="Total"</formula>
    </cfRule>
  </conditionalFormatting>
  <conditionalFormatting sqref="C126:C127">
    <cfRule type="expression" dxfId="3748" priority="2199">
      <formula>$A74="Total"</formula>
    </cfRule>
  </conditionalFormatting>
  <conditionalFormatting sqref="C126:C127">
    <cfRule type="expression" dxfId="3747" priority="2198">
      <formula>$A60="Total"</formula>
    </cfRule>
  </conditionalFormatting>
  <conditionalFormatting sqref="C126:C127">
    <cfRule type="expression" dxfId="3746" priority="2197">
      <formula>$A56="Total"</formula>
    </cfRule>
  </conditionalFormatting>
  <conditionalFormatting sqref="C126:C127">
    <cfRule type="expression" dxfId="3745" priority="2195">
      <formula>$A117="Total"</formula>
    </cfRule>
  </conditionalFormatting>
  <conditionalFormatting sqref="C126:C127">
    <cfRule type="expression" dxfId="3744" priority="2194">
      <formula>$A114="Total"</formula>
    </cfRule>
  </conditionalFormatting>
  <conditionalFormatting sqref="C126:C127">
    <cfRule type="expression" dxfId="3743" priority="2193">
      <formula>$A72="Total"</formula>
    </cfRule>
  </conditionalFormatting>
  <conditionalFormatting sqref="C126:C127">
    <cfRule type="expression" dxfId="3742" priority="2192">
      <formula>$A113="Total"</formula>
    </cfRule>
  </conditionalFormatting>
  <conditionalFormatting sqref="C126:C127">
    <cfRule type="expression" dxfId="3741" priority="2191">
      <formula>$A108="Total"</formula>
    </cfRule>
  </conditionalFormatting>
  <conditionalFormatting sqref="C126:C127">
    <cfRule type="expression" dxfId="3740" priority="2190">
      <formula>$A112="Total"</formula>
    </cfRule>
  </conditionalFormatting>
  <conditionalFormatting sqref="C126:C127">
    <cfRule type="expression" dxfId="3739" priority="2189">
      <formula>$A110="Total"</formula>
    </cfRule>
  </conditionalFormatting>
  <conditionalFormatting sqref="C126:C127">
    <cfRule type="expression" dxfId="3738" priority="2188">
      <formula>$A54="Total"</formula>
    </cfRule>
  </conditionalFormatting>
  <conditionalFormatting sqref="C126:C127">
    <cfRule type="expression" dxfId="3737" priority="2187">
      <formula>$A109="Total"</formula>
    </cfRule>
  </conditionalFormatting>
  <conditionalFormatting sqref="C126:C127">
    <cfRule type="expression" dxfId="3736" priority="2186">
      <formula>$A70="Total"</formula>
    </cfRule>
  </conditionalFormatting>
  <conditionalFormatting sqref="C126:C127">
    <cfRule type="expression" dxfId="3735" priority="2185">
      <formula>$A77="Total"</formula>
    </cfRule>
  </conditionalFormatting>
  <conditionalFormatting sqref="C126:C127">
    <cfRule type="expression" dxfId="3734" priority="2184">
      <formula>$A140="Total"</formula>
    </cfRule>
  </conditionalFormatting>
  <conditionalFormatting sqref="C126:C127">
    <cfRule type="expression" dxfId="3733" priority="2183">
      <formula>$A75="Total"</formula>
    </cfRule>
  </conditionalFormatting>
  <conditionalFormatting sqref="C126:C127">
    <cfRule type="expression" dxfId="3732" priority="2182">
      <formula>$A69="Total"</formula>
    </cfRule>
  </conditionalFormatting>
  <conditionalFormatting sqref="C126:C127">
    <cfRule type="expression" dxfId="3731" priority="2181">
      <formula>$A73="Total"</formula>
    </cfRule>
  </conditionalFormatting>
  <conditionalFormatting sqref="C126:C127">
    <cfRule type="expression" dxfId="3730" priority="2180">
      <formula>$A74="Total"</formula>
    </cfRule>
  </conditionalFormatting>
  <conditionalFormatting sqref="C126:C127">
    <cfRule type="expression" dxfId="3729" priority="2179">
      <formula>$A104="Total"</formula>
    </cfRule>
  </conditionalFormatting>
  <conditionalFormatting sqref="C126:C127">
    <cfRule type="expression" dxfId="3728" priority="2178">
      <formula>$A102="Total"</formula>
    </cfRule>
  </conditionalFormatting>
  <conditionalFormatting sqref="C126:C127">
    <cfRule type="expression" dxfId="3727" priority="2177">
      <formula>$A101="Total"</formula>
    </cfRule>
  </conditionalFormatting>
  <conditionalFormatting sqref="C126:C127">
    <cfRule type="expression" dxfId="3726" priority="2176">
      <formula>$A79="Total"</formula>
    </cfRule>
  </conditionalFormatting>
  <conditionalFormatting sqref="C126:C127">
    <cfRule type="expression" dxfId="3725" priority="2175">
      <formula>$A78="Total"</formula>
    </cfRule>
  </conditionalFormatting>
  <conditionalFormatting sqref="C126:C127">
    <cfRule type="expression" dxfId="3724" priority="2174">
      <formula>$A76="Total"</formula>
    </cfRule>
  </conditionalFormatting>
  <conditionalFormatting sqref="C126:C127">
    <cfRule type="expression" dxfId="3723" priority="2173">
      <formula>$A60="Total"</formula>
    </cfRule>
  </conditionalFormatting>
  <conditionalFormatting sqref="C126:C127">
    <cfRule type="expression" dxfId="3722" priority="2172">
      <formula>$A71="Total"</formula>
    </cfRule>
  </conditionalFormatting>
  <conditionalFormatting sqref="C126:C127">
    <cfRule type="expression" dxfId="3721" priority="2171">
      <formula>$A100="Total"</formula>
    </cfRule>
  </conditionalFormatting>
  <conditionalFormatting sqref="C126:C127">
    <cfRule type="expression" dxfId="3720" priority="2170">
      <formula>$A80="Total"</formula>
    </cfRule>
  </conditionalFormatting>
  <conditionalFormatting sqref="C126:C127">
    <cfRule type="expression" dxfId="3719" priority="2169">
      <formula>$A61="Total"</formula>
    </cfRule>
  </conditionalFormatting>
  <conditionalFormatting sqref="C126:C127">
    <cfRule type="expression" dxfId="3718" priority="2168">
      <formula>$A103="Total"</formula>
    </cfRule>
  </conditionalFormatting>
  <conditionalFormatting sqref="C126:C127">
    <cfRule type="expression" dxfId="3717" priority="2166">
      <formula>$A63="Total"</formula>
    </cfRule>
  </conditionalFormatting>
  <conditionalFormatting sqref="C126:C127">
    <cfRule type="expression" dxfId="3716" priority="2165">
      <formula>$A62="Total"</formula>
    </cfRule>
  </conditionalFormatting>
  <conditionalFormatting sqref="C126:C127">
    <cfRule type="expression" dxfId="3715" priority="2164">
      <formula>$A64="Total"</formula>
    </cfRule>
  </conditionalFormatting>
  <conditionalFormatting sqref="C126:C127">
    <cfRule type="expression" dxfId="3714" priority="2163">
      <formula>$A68="Total"</formula>
    </cfRule>
  </conditionalFormatting>
  <conditionalFormatting sqref="C126:C127">
    <cfRule type="expression" dxfId="3713" priority="2162">
      <formula>$A66="Total"</formula>
    </cfRule>
  </conditionalFormatting>
  <conditionalFormatting sqref="C126:C127">
    <cfRule type="expression" dxfId="3712" priority="2161">
      <formula>$A53="Total"</formula>
    </cfRule>
  </conditionalFormatting>
  <conditionalFormatting sqref="C126:C127">
    <cfRule type="expression" dxfId="3711" priority="2159">
      <formula>$A105="Total"</formula>
    </cfRule>
  </conditionalFormatting>
  <conditionalFormatting sqref="C126:C127">
    <cfRule type="expression" dxfId="3710" priority="2158">
      <formula>$A57="Total"</formula>
    </cfRule>
  </conditionalFormatting>
  <conditionalFormatting sqref="C126:C127">
    <cfRule type="expression" dxfId="3709" priority="2157">
      <formula>$A58="Total"</formula>
    </cfRule>
  </conditionalFormatting>
  <conditionalFormatting sqref="C126:C127">
    <cfRule type="expression" dxfId="3708" priority="2156">
      <formula>$A23="Total"</formula>
    </cfRule>
  </conditionalFormatting>
  <conditionalFormatting sqref="C126:C127">
    <cfRule type="expression" dxfId="3707" priority="2155">
      <formula>$A24="Total"</formula>
    </cfRule>
  </conditionalFormatting>
  <conditionalFormatting sqref="C126:C127">
    <cfRule type="expression" dxfId="3706" priority="2153">
      <formula>$A19="Total"</formula>
    </cfRule>
  </conditionalFormatting>
  <conditionalFormatting sqref="C126:C127">
    <cfRule type="expression" dxfId="3705" priority="2152">
      <formula>$A20="Total"</formula>
    </cfRule>
  </conditionalFormatting>
  <conditionalFormatting sqref="C126:C127">
    <cfRule type="expression" dxfId="3704" priority="2151">
      <formula>$A21="Total"</formula>
    </cfRule>
  </conditionalFormatting>
  <conditionalFormatting sqref="C126:C127">
    <cfRule type="expression" dxfId="3703" priority="2150">
      <formula>$A67="Total"</formula>
    </cfRule>
  </conditionalFormatting>
  <conditionalFormatting sqref="C126:C127">
    <cfRule type="expression" dxfId="3702" priority="2149">
      <formula>$A137="Total"</formula>
    </cfRule>
  </conditionalFormatting>
  <conditionalFormatting sqref="C126:C127">
    <cfRule type="expression" dxfId="3701" priority="2148">
      <formula>$A22="Total"</formula>
    </cfRule>
  </conditionalFormatting>
  <conditionalFormatting sqref="C126:C127">
    <cfRule type="expression" dxfId="3700" priority="2147">
      <formula>$A18="Total"</formula>
    </cfRule>
  </conditionalFormatting>
  <conditionalFormatting sqref="C126:C127">
    <cfRule type="expression" dxfId="3699" priority="2146">
      <formula>$A86="Total"</formula>
    </cfRule>
  </conditionalFormatting>
  <conditionalFormatting sqref="C126:C127">
    <cfRule type="expression" dxfId="3698" priority="2145">
      <formula>$A113="Total"</formula>
    </cfRule>
  </conditionalFormatting>
  <conditionalFormatting sqref="C126:C127">
    <cfRule type="expression" dxfId="3697" priority="2144">
      <formula>$A108="Total"</formula>
    </cfRule>
  </conditionalFormatting>
  <conditionalFormatting sqref="C126:C127">
    <cfRule type="expression" dxfId="3696" priority="2143">
      <formula>$A112="Total"</formula>
    </cfRule>
  </conditionalFormatting>
  <conditionalFormatting sqref="C126:C127">
    <cfRule type="expression" dxfId="3695" priority="2142">
      <formula>$A109="Total"</formula>
    </cfRule>
  </conditionalFormatting>
  <conditionalFormatting sqref="C126:C127">
    <cfRule type="expression" dxfId="3694" priority="2141">
      <formula>$A87="Total"</formula>
    </cfRule>
  </conditionalFormatting>
  <conditionalFormatting sqref="C126:C127">
    <cfRule type="expression" dxfId="3693" priority="2140">
      <formula>$A98="Total"</formula>
    </cfRule>
  </conditionalFormatting>
  <conditionalFormatting sqref="C126:C127">
    <cfRule type="expression" dxfId="3692" priority="2139">
      <formula>$A93="Total"</formula>
    </cfRule>
  </conditionalFormatting>
  <conditionalFormatting sqref="C126:C127">
    <cfRule type="expression" dxfId="3691" priority="2138">
      <formula>$A88="Total"</formula>
    </cfRule>
  </conditionalFormatting>
  <conditionalFormatting sqref="C126:C127">
    <cfRule type="expression" dxfId="3690" priority="2137">
      <formula>$A95="Total"</formula>
    </cfRule>
  </conditionalFormatting>
  <conditionalFormatting sqref="C126:C127">
    <cfRule type="expression" dxfId="3689" priority="2136">
      <formula>$A94="Total"</formula>
    </cfRule>
  </conditionalFormatting>
  <conditionalFormatting sqref="C126:C127">
    <cfRule type="expression" dxfId="3688" priority="2135">
      <formula>$A85="Total"</formula>
    </cfRule>
  </conditionalFormatting>
  <conditionalFormatting sqref="C126:C127">
    <cfRule type="expression" dxfId="3687" priority="2134">
      <formula>$A91="Total"</formula>
    </cfRule>
  </conditionalFormatting>
  <conditionalFormatting sqref="C126:C127">
    <cfRule type="expression" dxfId="3686" priority="2133">
      <formula>$A92="Total"</formula>
    </cfRule>
  </conditionalFormatting>
  <conditionalFormatting sqref="C126:C127">
    <cfRule type="expression" dxfId="3685" priority="2132">
      <formula>$A89="Total"</formula>
    </cfRule>
  </conditionalFormatting>
  <conditionalFormatting sqref="C126:C127">
    <cfRule type="expression" dxfId="3684" priority="2131">
      <formula>$A197="Total"</formula>
    </cfRule>
  </conditionalFormatting>
  <conditionalFormatting sqref="C126:C127">
    <cfRule type="expression" dxfId="3683" priority="2130">
      <formula>$A96="Total"</formula>
    </cfRule>
  </conditionalFormatting>
  <conditionalFormatting sqref="C126:C127">
    <cfRule type="expression" dxfId="3682" priority="2129">
      <formula>$A84="Total"</formula>
    </cfRule>
  </conditionalFormatting>
  <conditionalFormatting sqref="C126:C127">
    <cfRule type="expression" dxfId="3681" priority="2127">
      <formula>$A117="Total"</formula>
    </cfRule>
  </conditionalFormatting>
  <conditionalFormatting sqref="C126:C127">
    <cfRule type="expression" dxfId="3680" priority="2126">
      <formula>$A91="Total"</formula>
    </cfRule>
  </conditionalFormatting>
  <conditionalFormatting sqref="C126:C127">
    <cfRule type="expression" dxfId="3679" priority="2125">
      <formula>$A94="Total"</formula>
    </cfRule>
  </conditionalFormatting>
  <conditionalFormatting sqref="C126:C127">
    <cfRule type="expression" dxfId="3678" priority="2124">
      <formula>$A97="Total"</formula>
    </cfRule>
  </conditionalFormatting>
  <conditionalFormatting sqref="C126:C127">
    <cfRule type="expression" dxfId="3677" priority="2123">
      <formula>$A33="Total"</formula>
    </cfRule>
  </conditionalFormatting>
  <conditionalFormatting sqref="C126:C127">
    <cfRule type="expression" dxfId="3676" priority="2122">
      <formula>$A36="Total"</formula>
    </cfRule>
  </conditionalFormatting>
  <conditionalFormatting sqref="C126:C127">
    <cfRule type="expression" dxfId="3675" priority="2121">
      <formula>$A34="Total"</formula>
    </cfRule>
  </conditionalFormatting>
  <conditionalFormatting sqref="C126:C127">
    <cfRule type="expression" dxfId="3674" priority="2120">
      <formula>$A35="Total"</formula>
    </cfRule>
  </conditionalFormatting>
  <conditionalFormatting sqref="C126:C127">
    <cfRule type="expression" dxfId="3673" priority="2119">
      <formula>$A91="Total"</formula>
    </cfRule>
  </conditionalFormatting>
  <conditionalFormatting sqref="C126:C127">
    <cfRule type="expression" dxfId="3672" priority="2118">
      <formula>$A198="Total"</formula>
    </cfRule>
  </conditionalFormatting>
  <conditionalFormatting sqref="C126:C127">
    <cfRule type="expression" dxfId="3671" priority="2117">
      <formula>$A31="Total"</formula>
    </cfRule>
  </conditionalFormatting>
  <conditionalFormatting sqref="C126:C127">
    <cfRule type="expression" dxfId="3670" priority="2115">
      <formula>$A117="Total"</formula>
    </cfRule>
  </conditionalFormatting>
  <conditionalFormatting sqref="C126:C127">
    <cfRule type="expression" dxfId="3669" priority="2114">
      <formula>$A116="Total"</formula>
    </cfRule>
  </conditionalFormatting>
  <conditionalFormatting sqref="C126:C127">
    <cfRule type="expression" dxfId="3668" priority="2113">
      <formula>$A112="Total"</formula>
    </cfRule>
  </conditionalFormatting>
  <conditionalFormatting sqref="C126:C127">
    <cfRule type="expression" dxfId="3667" priority="2112">
      <formula>$A74="Total"</formula>
    </cfRule>
  </conditionalFormatting>
  <conditionalFormatting sqref="C126:C127">
    <cfRule type="expression" dxfId="3666" priority="2111">
      <formula>$A60="Total"</formula>
    </cfRule>
  </conditionalFormatting>
  <conditionalFormatting sqref="C126:C127">
    <cfRule type="expression" dxfId="3665" priority="2110">
      <formula>$A56="Total"</formula>
    </cfRule>
  </conditionalFormatting>
  <conditionalFormatting sqref="C126:C127">
    <cfRule type="expression" dxfId="3664" priority="2109" stopIfTrue="1">
      <formula>$C154="Total"</formula>
    </cfRule>
  </conditionalFormatting>
  <conditionalFormatting sqref="C126:C127">
    <cfRule type="expression" dxfId="3663" priority="2108" stopIfTrue="1">
      <formula>$C165="Total"</formula>
    </cfRule>
  </conditionalFormatting>
  <conditionalFormatting sqref="C125:C126">
    <cfRule type="expression" dxfId="3662" priority="1901">
      <formula>$A151="Total"</formula>
    </cfRule>
  </conditionalFormatting>
  <conditionalFormatting sqref="C126:C127">
    <cfRule type="expression" dxfId="3661" priority="1896" stopIfTrue="1">
      <formula>$C153="Total"</formula>
    </cfRule>
  </conditionalFormatting>
  <conditionalFormatting sqref="C127 C139">
    <cfRule type="expression" dxfId="3660" priority="2975" stopIfTrue="1">
      <formula>#REF!="Total"</formula>
    </cfRule>
  </conditionalFormatting>
  <conditionalFormatting sqref="C125 C137">
    <cfRule type="expression" dxfId="3659" priority="2976" stopIfTrue="1">
      <formula>#REF!="Total"</formula>
    </cfRule>
  </conditionalFormatting>
  <conditionalFormatting sqref="C125:C126 C137:C138">
    <cfRule type="expression" dxfId="3658" priority="2979">
      <formula>#REF!="Total"</formula>
    </cfRule>
  </conditionalFormatting>
  <conditionalFormatting sqref="C127">
    <cfRule type="expression" dxfId="3657" priority="2980">
      <formula>$A140="Total"</formula>
    </cfRule>
  </conditionalFormatting>
  <conditionalFormatting sqref="C126:C127 C138:C139">
    <cfRule type="expression" dxfId="3656" priority="2981">
      <formula>#REF!="Total"</formula>
    </cfRule>
  </conditionalFormatting>
  <conditionalFormatting sqref="C125 C137">
    <cfRule type="expression" dxfId="3655" priority="2982">
      <formula>#REF!="Total"</formula>
    </cfRule>
  </conditionalFormatting>
  <conditionalFormatting sqref="C127 C139">
    <cfRule type="expression" dxfId="3654" priority="2983">
      <formula>#REF!="Total"</formula>
    </cfRule>
  </conditionalFormatting>
  <conditionalFormatting sqref="C125 C137">
    <cfRule type="expression" dxfId="3653" priority="2984" stopIfTrue="1">
      <formula>#REF!="Total"</formula>
    </cfRule>
  </conditionalFormatting>
  <conditionalFormatting sqref="C126:C127 C138:C139">
    <cfRule type="expression" dxfId="3652" priority="2986">
      <formula>#REF!="Total"</formula>
    </cfRule>
  </conditionalFormatting>
  <conditionalFormatting sqref="C127">
    <cfRule type="expression" dxfId="3651" priority="2988">
      <formula>#REF!="Total"</formula>
    </cfRule>
  </conditionalFormatting>
  <conditionalFormatting sqref="C126:C127">
    <cfRule type="expression" dxfId="3650" priority="2989" stopIfTrue="1">
      <formula>#REF!="Total"</formula>
    </cfRule>
  </conditionalFormatting>
  <conditionalFormatting sqref="C126:C127">
    <cfRule type="expression" dxfId="3649" priority="2990">
      <formula>#REF!="Total"</formula>
    </cfRule>
  </conditionalFormatting>
  <conditionalFormatting sqref="C125:C126">
    <cfRule type="expression" dxfId="3648" priority="2991" stopIfTrue="1">
      <formula>#REF!="Total"</formula>
    </cfRule>
  </conditionalFormatting>
  <conditionalFormatting sqref="C127">
    <cfRule type="expression" dxfId="3647" priority="2992" stopIfTrue="1">
      <formula>$C165="Total"</formula>
    </cfRule>
  </conditionalFormatting>
  <conditionalFormatting sqref="C125:C126">
    <cfRule type="expression" dxfId="3646" priority="2993">
      <formula>#REF!="Total"</formula>
    </cfRule>
  </conditionalFormatting>
  <conditionalFormatting sqref="C125">
    <cfRule type="expression" dxfId="3645" priority="2994" stopIfTrue="1">
      <formula>#REF!="Total"</formula>
    </cfRule>
  </conditionalFormatting>
  <conditionalFormatting sqref="B107">
    <cfRule type="expression" dxfId="3644" priority="1050">
      <formula>$A66978="Total"</formula>
    </cfRule>
  </conditionalFormatting>
  <conditionalFormatting sqref="C127">
    <cfRule type="expression" dxfId="3643" priority="5399">
      <formula>$A137="Total"</formula>
    </cfRule>
  </conditionalFormatting>
  <conditionalFormatting sqref="C127">
    <cfRule type="expression" dxfId="3642" priority="5401" stopIfTrue="1">
      <formula>$C137="Total"</formula>
    </cfRule>
  </conditionalFormatting>
  <conditionalFormatting sqref="C125:C127">
    <cfRule type="expression" dxfId="3641" priority="5404">
      <formula>$A140="Total"</formula>
    </cfRule>
  </conditionalFormatting>
  <conditionalFormatting sqref="B137:C139">
    <cfRule type="expression" dxfId="3640" priority="1038">
      <formula>#REF!="Total"</formula>
    </cfRule>
  </conditionalFormatting>
  <conditionalFormatting sqref="B137:C139">
    <cfRule type="expression" dxfId="3639" priority="1037">
      <formula>#REF!="Total"</formula>
    </cfRule>
  </conditionalFormatting>
  <conditionalFormatting sqref="B137:C139">
    <cfRule type="expression" dxfId="3638" priority="1036">
      <formula>#REF!="Total"</formula>
    </cfRule>
  </conditionalFormatting>
  <conditionalFormatting sqref="B137:C139">
    <cfRule type="expression" dxfId="3637" priority="1035">
      <formula>#REF!="Total"</formula>
    </cfRule>
  </conditionalFormatting>
  <conditionalFormatting sqref="C137:C139">
    <cfRule type="expression" dxfId="3636" priority="1034">
      <formula>#REF!="Total"</formula>
    </cfRule>
  </conditionalFormatting>
  <conditionalFormatting sqref="C137:C139">
    <cfRule type="expression" dxfId="3635" priority="1033">
      <formula>#REF!="Total"</formula>
    </cfRule>
  </conditionalFormatting>
  <conditionalFormatting sqref="B137:C139">
    <cfRule type="expression" dxfId="3634" priority="1032">
      <formula>#REF!="Total"</formula>
    </cfRule>
  </conditionalFormatting>
  <conditionalFormatting sqref="B137:C139">
    <cfRule type="expression" dxfId="3633" priority="1031">
      <formula>#REF!="Total"</formula>
    </cfRule>
  </conditionalFormatting>
  <conditionalFormatting sqref="B137:B139">
    <cfRule type="expression" dxfId="3632" priority="1030">
      <formula>#REF!="Total"</formula>
    </cfRule>
  </conditionalFormatting>
  <conditionalFormatting sqref="B137:B139">
    <cfRule type="expression" dxfId="3631" priority="1029">
      <formula>#REF!="Total"</formula>
    </cfRule>
  </conditionalFormatting>
  <conditionalFormatting sqref="B137:C139">
    <cfRule type="expression" dxfId="3630" priority="1028">
      <formula>#REF!="Total"</formula>
    </cfRule>
  </conditionalFormatting>
  <conditionalFormatting sqref="B137:B139">
    <cfRule type="expression" dxfId="3629" priority="1027">
      <formula>#REF!="Total"</formula>
    </cfRule>
  </conditionalFormatting>
  <conditionalFormatting sqref="B137:C139">
    <cfRule type="expression" dxfId="3628" priority="1026">
      <formula>#REF!="Total"</formula>
    </cfRule>
  </conditionalFormatting>
  <conditionalFormatting sqref="B137:C139">
    <cfRule type="expression" dxfId="3627" priority="1025">
      <formula>#REF!="Total"</formula>
    </cfRule>
  </conditionalFormatting>
  <conditionalFormatting sqref="B137:C139">
    <cfRule type="expression" dxfId="3626" priority="1024">
      <formula>#REF!="Total"</formula>
    </cfRule>
  </conditionalFormatting>
  <conditionalFormatting sqref="B137:C139">
    <cfRule type="expression" dxfId="3625" priority="1023">
      <formula>#REF!="Total"</formula>
    </cfRule>
  </conditionalFormatting>
  <conditionalFormatting sqref="C137:C139">
    <cfRule type="expression" dxfId="3624" priority="1022">
      <formula>#REF!="Total"</formula>
    </cfRule>
  </conditionalFormatting>
  <conditionalFormatting sqref="B137:C139">
    <cfRule type="expression" dxfId="3623" priority="1021">
      <formula>#REF!="Total"</formula>
    </cfRule>
  </conditionalFormatting>
  <conditionalFormatting sqref="B137:B139">
    <cfRule type="expression" dxfId="3622" priority="1020">
      <formula>#REF!="Total"</formula>
    </cfRule>
  </conditionalFormatting>
  <conditionalFormatting sqref="B137:C139">
    <cfRule type="expression" dxfId="3621" priority="1019">
      <formula>#REF!="Total"</formula>
    </cfRule>
  </conditionalFormatting>
  <conditionalFormatting sqref="C137:C139">
    <cfRule type="expression" dxfId="3620" priority="1018">
      <formula>#REF!="Total"</formula>
    </cfRule>
  </conditionalFormatting>
  <conditionalFormatting sqref="C137:C139">
    <cfRule type="expression" dxfId="3619" priority="1017">
      <formula>#REF!="Total"</formula>
    </cfRule>
  </conditionalFormatting>
  <conditionalFormatting sqref="C137:C139">
    <cfRule type="expression" dxfId="3618" priority="1016">
      <formula>#REF!="Total"</formula>
    </cfRule>
  </conditionalFormatting>
  <conditionalFormatting sqref="B137:C139">
    <cfRule type="expression" dxfId="3617" priority="1015">
      <formula>#REF!="Total"</formula>
    </cfRule>
  </conditionalFormatting>
  <conditionalFormatting sqref="C137:C139">
    <cfRule type="expression" dxfId="3616" priority="1014">
      <formula>#REF!="Total"</formula>
    </cfRule>
  </conditionalFormatting>
  <conditionalFormatting sqref="C137:C139">
    <cfRule type="expression" dxfId="3615" priority="1013">
      <formula>#REF!="Total"</formula>
    </cfRule>
  </conditionalFormatting>
  <conditionalFormatting sqref="C137:C139">
    <cfRule type="expression" dxfId="3614" priority="1012" stopIfTrue="1">
      <formula>#REF!="Total"</formula>
    </cfRule>
  </conditionalFormatting>
  <conditionalFormatting sqref="B137:B139">
    <cfRule type="expression" dxfId="3613" priority="1011">
      <formula>#REF!="Total"</formula>
    </cfRule>
  </conditionalFormatting>
  <conditionalFormatting sqref="B137:B139">
    <cfRule type="expression" dxfId="3612" priority="1010">
      <formula>#REF!="Total"</formula>
    </cfRule>
  </conditionalFormatting>
  <conditionalFormatting sqref="B137:C139">
    <cfRule type="expression" dxfId="3611" priority="1009">
      <formula>#REF!="Total"</formula>
    </cfRule>
  </conditionalFormatting>
  <conditionalFormatting sqref="B137:C139">
    <cfRule type="expression" dxfId="3610" priority="1008">
      <formula>#REF!="Total"</formula>
    </cfRule>
  </conditionalFormatting>
  <conditionalFormatting sqref="C137:C139">
    <cfRule type="expression" dxfId="3609" priority="1007">
      <formula>#REF!="Total"</formula>
    </cfRule>
  </conditionalFormatting>
  <conditionalFormatting sqref="C137:C139">
    <cfRule type="expression" dxfId="3608" priority="1006">
      <formula>#REF!="Total"</formula>
    </cfRule>
  </conditionalFormatting>
  <conditionalFormatting sqref="B137:C139">
    <cfRule type="expression" dxfId="3607" priority="1005">
      <formula>#REF!="Total"</formula>
    </cfRule>
  </conditionalFormatting>
  <conditionalFormatting sqref="B137:C139">
    <cfRule type="expression" dxfId="3606" priority="1004">
      <formula>#REF!="Total"</formula>
    </cfRule>
  </conditionalFormatting>
  <conditionalFormatting sqref="C137:C139">
    <cfRule type="expression" dxfId="3605" priority="1003">
      <formula>#REF!="Total"</formula>
    </cfRule>
  </conditionalFormatting>
  <conditionalFormatting sqref="B137:B139">
    <cfRule type="expression" dxfId="3604" priority="1002">
      <formula>#REF!="Total"</formula>
    </cfRule>
  </conditionalFormatting>
  <conditionalFormatting sqref="B137:C139">
    <cfRule type="expression" dxfId="3603" priority="1001">
      <formula>#REF!="Total"</formula>
    </cfRule>
  </conditionalFormatting>
  <conditionalFormatting sqref="B137:C139">
    <cfRule type="expression" dxfId="3602" priority="1000">
      <formula>#REF!="Total"</formula>
    </cfRule>
  </conditionalFormatting>
  <conditionalFormatting sqref="B137:C139">
    <cfRule type="expression" dxfId="3601" priority="999">
      <formula>#REF!="Total"</formula>
    </cfRule>
  </conditionalFormatting>
  <conditionalFormatting sqref="B137:C139">
    <cfRule type="expression" dxfId="3600" priority="998">
      <formula>#REF!="Total"</formula>
    </cfRule>
  </conditionalFormatting>
  <conditionalFormatting sqref="B137:C139">
    <cfRule type="expression" dxfId="3599" priority="997">
      <formula>#REF!="Total"</formula>
    </cfRule>
  </conditionalFormatting>
  <conditionalFormatting sqref="B137:C139">
    <cfRule type="expression" dxfId="3598" priority="996">
      <formula>#REF!="Total"</formula>
    </cfRule>
  </conditionalFormatting>
  <conditionalFormatting sqref="B137:C139">
    <cfRule type="expression" dxfId="3597" priority="995">
      <formula>#REF!="Total"</formula>
    </cfRule>
  </conditionalFormatting>
  <conditionalFormatting sqref="C137:C139">
    <cfRule type="expression" dxfId="3596" priority="994">
      <formula>#REF!="Total"</formula>
    </cfRule>
  </conditionalFormatting>
  <conditionalFormatting sqref="B137:C139">
    <cfRule type="expression" dxfId="3595" priority="993">
      <formula>#REF!="Total"</formula>
    </cfRule>
  </conditionalFormatting>
  <conditionalFormatting sqref="B137:C139">
    <cfRule type="expression" dxfId="3594" priority="992">
      <formula>#REF!="Total"</formula>
    </cfRule>
  </conditionalFormatting>
  <conditionalFormatting sqref="B137:C139">
    <cfRule type="expression" dxfId="3593" priority="991">
      <formula>#REF!="Total"</formula>
    </cfRule>
  </conditionalFormatting>
  <conditionalFormatting sqref="B137:C139">
    <cfRule type="expression" dxfId="3592" priority="990">
      <formula>#REF!="Total"</formula>
    </cfRule>
  </conditionalFormatting>
  <conditionalFormatting sqref="B137:B139">
    <cfRule type="expression" dxfId="3591" priority="989">
      <formula>#REF!="Total"</formula>
    </cfRule>
  </conditionalFormatting>
  <conditionalFormatting sqref="B137:C139">
    <cfRule type="expression" dxfId="3590" priority="988">
      <formula>#REF!="Total"</formula>
    </cfRule>
  </conditionalFormatting>
  <conditionalFormatting sqref="C137:C139">
    <cfRule type="expression" dxfId="3589" priority="987">
      <formula>#REF!="Total"</formula>
    </cfRule>
  </conditionalFormatting>
  <conditionalFormatting sqref="B137:B139">
    <cfRule type="expression" dxfId="3588" priority="986">
      <formula>#REF!="Total"</formula>
    </cfRule>
  </conditionalFormatting>
  <conditionalFormatting sqref="B137:C139">
    <cfRule type="expression" dxfId="3587" priority="985">
      <formula>#REF!="Total"</formula>
    </cfRule>
  </conditionalFormatting>
  <conditionalFormatting sqref="B137:C139">
    <cfRule type="expression" dxfId="3586" priority="984">
      <formula>#REF!="Total"</formula>
    </cfRule>
  </conditionalFormatting>
  <conditionalFormatting sqref="B137:C139">
    <cfRule type="expression" dxfId="3585" priority="983">
      <formula>#REF!="Total"</formula>
    </cfRule>
  </conditionalFormatting>
  <conditionalFormatting sqref="B137:C139">
    <cfRule type="expression" dxfId="3584" priority="982">
      <formula>#REF!="Total"</formula>
    </cfRule>
  </conditionalFormatting>
  <conditionalFormatting sqref="B137:C139">
    <cfRule type="expression" dxfId="3583" priority="981">
      <formula>#REF!="Total"</formula>
    </cfRule>
  </conditionalFormatting>
  <conditionalFormatting sqref="B137:C139">
    <cfRule type="expression" dxfId="3582" priority="980">
      <formula>#REF!="Total"</formula>
    </cfRule>
  </conditionalFormatting>
  <conditionalFormatting sqref="C137:C139">
    <cfRule type="expression" dxfId="3581" priority="979">
      <formula>#REF!="Total"</formula>
    </cfRule>
  </conditionalFormatting>
  <conditionalFormatting sqref="C137:C139">
    <cfRule type="expression" dxfId="3580" priority="978">
      <formula>#REF!="Total"</formula>
    </cfRule>
  </conditionalFormatting>
  <conditionalFormatting sqref="B137:C139">
    <cfRule type="expression" dxfId="3579" priority="977">
      <formula>#REF!="Total"</formula>
    </cfRule>
  </conditionalFormatting>
  <conditionalFormatting sqref="B137:C139">
    <cfRule type="expression" dxfId="3578" priority="976">
      <formula>#REF!="Total"</formula>
    </cfRule>
  </conditionalFormatting>
  <conditionalFormatting sqref="B137:C139">
    <cfRule type="expression" dxfId="3577" priority="975">
      <formula>#REF!="Total"</formula>
    </cfRule>
  </conditionalFormatting>
  <conditionalFormatting sqref="B137:C139">
    <cfRule type="expression" dxfId="3576" priority="974">
      <formula>#REF!="Total"</formula>
    </cfRule>
  </conditionalFormatting>
  <conditionalFormatting sqref="B137:C139">
    <cfRule type="expression" dxfId="3575" priority="973">
      <formula>#REF!="Total"</formula>
    </cfRule>
  </conditionalFormatting>
  <conditionalFormatting sqref="B137:C139">
    <cfRule type="expression" dxfId="3574" priority="972">
      <formula>#REF!="Total"</formula>
    </cfRule>
  </conditionalFormatting>
  <conditionalFormatting sqref="B137:C139">
    <cfRule type="expression" dxfId="3573" priority="971">
      <formula>#REF!="Total"</formula>
    </cfRule>
  </conditionalFormatting>
  <conditionalFormatting sqref="B137:B139">
    <cfRule type="expression" dxfId="3572" priority="970">
      <formula>#REF!="Total"</formula>
    </cfRule>
  </conditionalFormatting>
  <conditionalFormatting sqref="B137:C139">
    <cfRule type="expression" dxfId="3571" priority="969">
      <formula>#REF!="Total"</formula>
    </cfRule>
  </conditionalFormatting>
  <conditionalFormatting sqref="C137:C139">
    <cfRule type="expression" dxfId="3570" priority="968">
      <formula>#REF!="Total"</formula>
    </cfRule>
  </conditionalFormatting>
  <conditionalFormatting sqref="B137:C139">
    <cfRule type="expression" dxfId="3569" priority="967">
      <formula>#REF!="Total"</formula>
    </cfRule>
  </conditionalFormatting>
  <conditionalFormatting sqref="C137:C139">
    <cfRule type="expression" dxfId="3568" priority="966">
      <formula>#REF!="Total"</formula>
    </cfRule>
  </conditionalFormatting>
  <conditionalFormatting sqref="C137:C139">
    <cfRule type="expression" dxfId="3567" priority="965">
      <formula>#REF!="Total"</formula>
    </cfRule>
  </conditionalFormatting>
  <conditionalFormatting sqref="B137:B139">
    <cfRule type="expression" dxfId="3566" priority="964">
      <formula>#REF!="Total"</formula>
    </cfRule>
  </conditionalFormatting>
  <conditionalFormatting sqref="B137:C139">
    <cfRule type="expression" dxfId="3565" priority="963">
      <formula>#REF!="Total"</formula>
    </cfRule>
  </conditionalFormatting>
  <conditionalFormatting sqref="C137:C139">
    <cfRule type="expression" dxfId="3564" priority="962">
      <formula>#REF!="Total"</formula>
    </cfRule>
  </conditionalFormatting>
  <conditionalFormatting sqref="B137:C139">
    <cfRule type="expression" dxfId="3563" priority="961">
      <formula>#REF!="Total"</formula>
    </cfRule>
  </conditionalFormatting>
  <conditionalFormatting sqref="C138">
    <cfRule type="expression" dxfId="3562" priority="960">
      <formula>#REF!="Total"</formula>
    </cfRule>
  </conditionalFormatting>
  <conditionalFormatting sqref="B137:B139">
    <cfRule type="expression" dxfId="3561" priority="959">
      <formula>#REF!="Total"</formula>
    </cfRule>
  </conditionalFormatting>
  <conditionalFormatting sqref="C137:C139">
    <cfRule type="expression" dxfId="3560" priority="958">
      <formula>#REF!="Total"</formula>
    </cfRule>
  </conditionalFormatting>
  <conditionalFormatting sqref="C137:C139">
    <cfRule type="expression" dxfId="3559" priority="957">
      <formula>#REF!="Total"</formula>
    </cfRule>
  </conditionalFormatting>
  <conditionalFormatting sqref="B137:C139">
    <cfRule type="expression" dxfId="3558" priority="956">
      <formula>#REF!="Total"</formula>
    </cfRule>
  </conditionalFormatting>
  <conditionalFormatting sqref="B137:C139">
    <cfRule type="expression" dxfId="3557" priority="955">
      <formula>#REF!="Total"</formula>
    </cfRule>
  </conditionalFormatting>
  <conditionalFormatting sqref="B137:B139">
    <cfRule type="expression" dxfId="3556" priority="954">
      <formula>#REF!="Total"</formula>
    </cfRule>
  </conditionalFormatting>
  <conditionalFormatting sqref="B137:C139">
    <cfRule type="expression" dxfId="3555" priority="953">
      <formula>#REF!="Total"</formula>
    </cfRule>
  </conditionalFormatting>
  <conditionalFormatting sqref="C137:C139">
    <cfRule type="expression" dxfId="3554" priority="952" stopIfTrue="1">
      <formula>#REF!="Total"</formula>
    </cfRule>
  </conditionalFormatting>
  <conditionalFormatting sqref="C137:C139">
    <cfRule type="expression" dxfId="3553" priority="951" stopIfTrue="1">
      <formula>#REF!="Total"</formula>
    </cfRule>
  </conditionalFormatting>
  <conditionalFormatting sqref="C137:C139">
    <cfRule type="expression" dxfId="3552" priority="950" stopIfTrue="1">
      <formula>#REF!="Total"</formula>
    </cfRule>
  </conditionalFormatting>
  <conditionalFormatting sqref="C137:C139">
    <cfRule type="expression" dxfId="3551" priority="949">
      <formula>#REF!="Total"</formula>
    </cfRule>
  </conditionalFormatting>
  <conditionalFormatting sqref="B137:C139">
    <cfRule type="expression" dxfId="3550" priority="948">
      <formula>#REF!="Total"</formula>
    </cfRule>
  </conditionalFormatting>
  <conditionalFormatting sqref="B137:C139">
    <cfRule type="expression" dxfId="3549" priority="947">
      <formula>#REF!="Total"</formula>
    </cfRule>
  </conditionalFormatting>
  <conditionalFormatting sqref="B137:C139">
    <cfRule type="expression" dxfId="3548" priority="946">
      <formula>#REF!="Total"</formula>
    </cfRule>
  </conditionalFormatting>
  <conditionalFormatting sqref="C137:C139">
    <cfRule type="expression" dxfId="3547" priority="945">
      <formula>#REF!="Total"</formula>
    </cfRule>
  </conditionalFormatting>
  <conditionalFormatting sqref="C137:C139">
    <cfRule type="expression" dxfId="3546" priority="944">
      <formula>#REF!="Total"</formula>
    </cfRule>
  </conditionalFormatting>
  <conditionalFormatting sqref="C137:C139">
    <cfRule type="expression" dxfId="3545" priority="943">
      <formula>#REF!="Total"</formula>
    </cfRule>
  </conditionalFormatting>
  <conditionalFormatting sqref="C137:C139">
    <cfRule type="expression" dxfId="3544" priority="942">
      <formula>#REF!="Total"</formula>
    </cfRule>
  </conditionalFormatting>
  <conditionalFormatting sqref="C137:C139">
    <cfRule type="expression" dxfId="3543" priority="941" stopIfTrue="1">
      <formula>#REF!="Total"</formula>
    </cfRule>
  </conditionalFormatting>
  <conditionalFormatting sqref="C137:C139">
    <cfRule type="expression" dxfId="3542" priority="940">
      <formula>#REF!="Total"</formula>
    </cfRule>
  </conditionalFormatting>
  <conditionalFormatting sqref="C137:C139">
    <cfRule type="expression" dxfId="3541" priority="939">
      <formula>#REF!="Total"</formula>
    </cfRule>
  </conditionalFormatting>
  <conditionalFormatting sqref="B137:C139">
    <cfRule type="expression" dxfId="3540" priority="938">
      <formula>#REF!="Total"</formula>
    </cfRule>
  </conditionalFormatting>
  <conditionalFormatting sqref="B137:C139">
    <cfRule type="expression" dxfId="3539" priority="937">
      <formula>#REF!="Total"</formula>
    </cfRule>
  </conditionalFormatting>
  <conditionalFormatting sqref="C137:C139">
    <cfRule type="expression" dxfId="3538" priority="936" stopIfTrue="1">
      <formula>#REF!="Total"</formula>
    </cfRule>
  </conditionalFormatting>
  <conditionalFormatting sqref="B137:B139">
    <cfRule type="expression" dxfId="3537" priority="935">
      <formula>#REF!="Total"</formula>
    </cfRule>
  </conditionalFormatting>
  <conditionalFormatting sqref="B137:B139">
    <cfRule type="expression" dxfId="3536" priority="934">
      <formula>#REF!="Total"</formula>
    </cfRule>
  </conditionalFormatting>
  <conditionalFormatting sqref="B137:C139">
    <cfRule type="expression" dxfId="3535" priority="933">
      <formula>#REF!="Total"</formula>
    </cfRule>
  </conditionalFormatting>
  <conditionalFormatting sqref="B137:C139">
    <cfRule type="expression" dxfId="3534" priority="932">
      <formula>#REF!="Total"</formula>
    </cfRule>
  </conditionalFormatting>
  <conditionalFormatting sqref="B137:C139">
    <cfRule type="expression" dxfId="3533" priority="931">
      <formula>#REF!="Total"</formula>
    </cfRule>
  </conditionalFormatting>
  <conditionalFormatting sqref="B137:C139">
    <cfRule type="expression" dxfId="3532" priority="930">
      <formula>#REF!="Total"</formula>
    </cfRule>
  </conditionalFormatting>
  <conditionalFormatting sqref="B137:C139">
    <cfRule type="expression" dxfId="3531" priority="929">
      <formula>#REF!="Total"</formula>
    </cfRule>
  </conditionalFormatting>
  <conditionalFormatting sqref="C137:C139">
    <cfRule type="expression" dxfId="3530" priority="928">
      <formula>#REF!="Total"</formula>
    </cfRule>
  </conditionalFormatting>
  <conditionalFormatting sqref="C137:C139">
    <cfRule type="expression" dxfId="3529" priority="927" stopIfTrue="1">
      <formula>#REF!="Total"</formula>
    </cfRule>
  </conditionalFormatting>
  <conditionalFormatting sqref="C137:C139">
    <cfRule type="expression" dxfId="3528" priority="926">
      <formula>#REF!="Total"</formula>
    </cfRule>
  </conditionalFormatting>
  <conditionalFormatting sqref="C137:C139">
    <cfRule type="expression" dxfId="3527" priority="925">
      <formula>#REF!="Total"</formula>
    </cfRule>
  </conditionalFormatting>
  <conditionalFormatting sqref="B137:B139">
    <cfRule type="expression" dxfId="3526" priority="924">
      <formula>#REF!="Total"</formula>
    </cfRule>
  </conditionalFormatting>
  <conditionalFormatting sqref="B137:C139">
    <cfRule type="expression" dxfId="3525" priority="923">
      <formula>#REF!="Total"</formula>
    </cfRule>
  </conditionalFormatting>
  <conditionalFormatting sqref="B137:B139">
    <cfRule type="expression" dxfId="3524" priority="922">
      <formula>#REF!="Total"</formula>
    </cfRule>
  </conditionalFormatting>
  <conditionalFormatting sqref="B137:C139">
    <cfRule type="expression" dxfId="3523" priority="921">
      <formula>#REF!="Total"</formula>
    </cfRule>
  </conditionalFormatting>
  <conditionalFormatting sqref="C137:C139">
    <cfRule type="expression" dxfId="3522" priority="920">
      <formula>#REF!="Total"</formula>
    </cfRule>
  </conditionalFormatting>
  <conditionalFormatting sqref="C137:C139">
    <cfRule type="expression" dxfId="3521" priority="919">
      <formula>#REF!="Total"</formula>
    </cfRule>
  </conditionalFormatting>
  <conditionalFormatting sqref="B137:C139">
    <cfRule type="expression" dxfId="3520" priority="918">
      <formula>#REF!="Total"</formula>
    </cfRule>
  </conditionalFormatting>
  <conditionalFormatting sqref="B137:C139">
    <cfRule type="expression" dxfId="3519" priority="917">
      <formula>#REF!="Total"</formula>
    </cfRule>
  </conditionalFormatting>
  <conditionalFormatting sqref="B137:C139">
    <cfRule type="expression" dxfId="3518" priority="916">
      <formula>#REF!="Total"</formula>
    </cfRule>
  </conditionalFormatting>
  <conditionalFormatting sqref="B137:C139">
    <cfRule type="expression" dxfId="3517" priority="915">
      <formula>#REF!="Total"</formula>
    </cfRule>
  </conditionalFormatting>
  <conditionalFormatting sqref="B137:C139">
    <cfRule type="expression" dxfId="3516" priority="914">
      <formula>#REF!="Total"</formula>
    </cfRule>
  </conditionalFormatting>
  <conditionalFormatting sqref="C137:C139">
    <cfRule type="expression" dxfId="3515" priority="913" stopIfTrue="1">
      <formula>#REF!="Total"</formula>
    </cfRule>
  </conditionalFormatting>
  <conditionalFormatting sqref="B137:B139">
    <cfRule type="expression" dxfId="3514" priority="912">
      <formula>#REF!="Total"</formula>
    </cfRule>
  </conditionalFormatting>
  <conditionalFormatting sqref="B137:C139">
    <cfRule type="expression" dxfId="3513" priority="911">
      <formula>#REF!="Total"</formula>
    </cfRule>
  </conditionalFormatting>
  <conditionalFormatting sqref="C137:C139">
    <cfRule type="expression" dxfId="3512" priority="910">
      <formula>#REF!="Total"</formula>
    </cfRule>
  </conditionalFormatting>
  <conditionalFormatting sqref="B137:C139">
    <cfRule type="expression" dxfId="3511" priority="909">
      <formula>#REF!="Total"</formula>
    </cfRule>
  </conditionalFormatting>
  <conditionalFormatting sqref="C137:C139">
    <cfRule type="expression" dxfId="3510" priority="908">
      <formula>#REF!="Total"</formula>
    </cfRule>
  </conditionalFormatting>
  <conditionalFormatting sqref="B137:C139">
    <cfRule type="expression" dxfId="3509" priority="907">
      <formula>#REF!="Total"</formula>
    </cfRule>
  </conditionalFormatting>
  <conditionalFormatting sqref="B137:B139">
    <cfRule type="expression" dxfId="3508" priority="906">
      <formula>#REF!="Total"</formula>
    </cfRule>
  </conditionalFormatting>
  <conditionalFormatting sqref="C137:C139">
    <cfRule type="expression" dxfId="3507" priority="905" stopIfTrue="1">
      <formula>#REF!="Total"</formula>
    </cfRule>
  </conditionalFormatting>
  <conditionalFormatting sqref="C137:C139">
    <cfRule type="expression" dxfId="3506" priority="904" stopIfTrue="1">
      <formula>#REF!="Total"</formula>
    </cfRule>
  </conditionalFormatting>
  <conditionalFormatting sqref="C137:C139">
    <cfRule type="expression" dxfId="3505" priority="903">
      <formula>#REF!="Total"</formula>
    </cfRule>
  </conditionalFormatting>
  <conditionalFormatting sqref="C137:C139">
    <cfRule type="expression" dxfId="3504" priority="902">
      <formula>#REF!="Total"</formula>
    </cfRule>
  </conditionalFormatting>
  <conditionalFormatting sqref="C137:C139">
    <cfRule type="expression" dxfId="3503" priority="901">
      <formula>#REF!="Total"</formula>
    </cfRule>
  </conditionalFormatting>
  <conditionalFormatting sqref="C137:C139">
    <cfRule type="expression" dxfId="3502" priority="900" stopIfTrue="1">
      <formula>#REF!="Total"</formula>
    </cfRule>
  </conditionalFormatting>
  <conditionalFormatting sqref="B137:C139">
    <cfRule type="expression" dxfId="3501" priority="899">
      <formula>#REF!="Total"</formula>
    </cfRule>
  </conditionalFormatting>
  <conditionalFormatting sqref="C137:C139">
    <cfRule type="expression" dxfId="3500" priority="898">
      <formula>#REF!="Total"</formula>
    </cfRule>
  </conditionalFormatting>
  <conditionalFormatting sqref="C137:C139">
    <cfRule type="expression" dxfId="3499" priority="897">
      <formula>#REF!="Total"</formula>
    </cfRule>
  </conditionalFormatting>
  <conditionalFormatting sqref="B137:C139">
    <cfRule type="expression" dxfId="3498" priority="896">
      <formula>#REF!="Total"</formula>
    </cfRule>
  </conditionalFormatting>
  <conditionalFormatting sqref="C137:C139">
    <cfRule type="expression" dxfId="3497" priority="895">
      <formula>#REF!="Total"</formula>
    </cfRule>
  </conditionalFormatting>
  <conditionalFormatting sqref="C137:C139">
    <cfRule type="expression" dxfId="3496" priority="894" stopIfTrue="1">
      <formula>#REF!="Total"</formula>
    </cfRule>
  </conditionalFormatting>
  <conditionalFormatting sqref="B137:B139">
    <cfRule type="expression" dxfId="3495" priority="893">
      <formula>#REF!="Total"</formula>
    </cfRule>
  </conditionalFormatting>
  <conditionalFormatting sqref="B137:B139">
    <cfRule type="expression" dxfId="3494" priority="892">
      <formula>#REF!="Total"</formula>
    </cfRule>
  </conditionalFormatting>
  <conditionalFormatting sqref="B137:B139">
    <cfRule type="expression" dxfId="3493" priority="891">
      <formula>#REF!="Total"</formula>
    </cfRule>
  </conditionalFormatting>
  <conditionalFormatting sqref="C137:C139">
    <cfRule type="expression" dxfId="3492" priority="890" stopIfTrue="1">
      <formula>#REF!="Total"</formula>
    </cfRule>
  </conditionalFormatting>
  <conditionalFormatting sqref="C137:C139">
    <cfRule type="expression" dxfId="3491" priority="889">
      <formula>#REF!="Total"</formula>
    </cfRule>
  </conditionalFormatting>
  <conditionalFormatting sqref="B137:B139">
    <cfRule type="expression" dxfId="3490" priority="888">
      <formula>#REF!="Total"</formula>
    </cfRule>
  </conditionalFormatting>
  <conditionalFormatting sqref="C137:C139">
    <cfRule type="expression" dxfId="3489" priority="887" stopIfTrue="1">
      <formula>#REF!="Total"</formula>
    </cfRule>
  </conditionalFormatting>
  <conditionalFormatting sqref="C137:C139">
    <cfRule type="expression" dxfId="3488" priority="886" stopIfTrue="1">
      <formula>#REF!="Total"</formula>
    </cfRule>
  </conditionalFormatting>
  <conditionalFormatting sqref="B137:C139">
    <cfRule type="expression" dxfId="3487" priority="885">
      <formula>#REF!="Total"</formula>
    </cfRule>
  </conditionalFormatting>
  <conditionalFormatting sqref="C137:C139">
    <cfRule type="expression" dxfId="3486" priority="884">
      <formula>#REF!="Total"</formula>
    </cfRule>
  </conditionalFormatting>
  <conditionalFormatting sqref="B137:B139">
    <cfRule type="expression" dxfId="3485" priority="883">
      <formula>#REF!="Total"</formula>
    </cfRule>
  </conditionalFormatting>
  <conditionalFormatting sqref="B137:B139">
    <cfRule type="expression" dxfId="3484" priority="882">
      <formula>#REF!="Total"</formula>
    </cfRule>
  </conditionalFormatting>
  <conditionalFormatting sqref="B137:B139">
    <cfRule type="expression" dxfId="3483" priority="881">
      <formula>#REF!="Total"</formula>
    </cfRule>
  </conditionalFormatting>
  <conditionalFormatting sqref="B137:C139">
    <cfRule type="expression" dxfId="3482" priority="880">
      <formula>#REF!="Total"</formula>
    </cfRule>
  </conditionalFormatting>
  <conditionalFormatting sqref="C137:C139">
    <cfRule type="expression" dxfId="3481" priority="879" stopIfTrue="1">
      <formula>#REF!="Total"</formula>
    </cfRule>
  </conditionalFormatting>
  <conditionalFormatting sqref="C137:C139">
    <cfRule type="expression" dxfId="3480" priority="878" stopIfTrue="1">
      <formula>#REF!="Total"</formula>
    </cfRule>
  </conditionalFormatting>
  <conditionalFormatting sqref="C137:C139">
    <cfRule type="expression" dxfId="3479" priority="877" stopIfTrue="1">
      <formula>#REF!="Total"</formula>
    </cfRule>
  </conditionalFormatting>
  <conditionalFormatting sqref="C137:C139">
    <cfRule type="expression" dxfId="3478" priority="876">
      <formula>#REF!="Total"</formula>
    </cfRule>
  </conditionalFormatting>
  <conditionalFormatting sqref="C137:C139">
    <cfRule type="expression" dxfId="3477" priority="875">
      <formula>#REF!="Total"</formula>
    </cfRule>
  </conditionalFormatting>
  <conditionalFormatting sqref="B137:B139">
    <cfRule type="expression" dxfId="3476" priority="874">
      <formula>#REF!="Total"</formula>
    </cfRule>
  </conditionalFormatting>
  <conditionalFormatting sqref="B137:C139">
    <cfRule type="expression" dxfId="3475" priority="873">
      <formula>#REF!="Total"</formula>
    </cfRule>
  </conditionalFormatting>
  <conditionalFormatting sqref="B137:C139">
    <cfRule type="expression" dxfId="3474" priority="872">
      <formula>#REF!="Total"</formula>
    </cfRule>
  </conditionalFormatting>
  <conditionalFormatting sqref="C137:C139">
    <cfRule type="expression" dxfId="3473" priority="871">
      <formula>#REF!="Total"</formula>
    </cfRule>
  </conditionalFormatting>
  <conditionalFormatting sqref="C137:C139">
    <cfRule type="expression" dxfId="3472" priority="870">
      <formula>#REF!="Total"</formula>
    </cfRule>
  </conditionalFormatting>
  <conditionalFormatting sqref="C137:C139">
    <cfRule type="expression" dxfId="3471" priority="869">
      <formula>#REF!="Total"</formula>
    </cfRule>
  </conditionalFormatting>
  <conditionalFormatting sqref="C137:C139">
    <cfRule type="expression" dxfId="3470" priority="868" stopIfTrue="1">
      <formula>#REF!="Total"</formula>
    </cfRule>
  </conditionalFormatting>
  <conditionalFormatting sqref="C137:C139">
    <cfRule type="expression" dxfId="3469" priority="867">
      <formula>#REF!="Total"</formula>
    </cfRule>
  </conditionalFormatting>
  <conditionalFormatting sqref="C137:C139">
    <cfRule type="expression" dxfId="3468" priority="866" stopIfTrue="1">
      <formula>#REF!="Total"</formula>
    </cfRule>
  </conditionalFormatting>
  <conditionalFormatting sqref="C137:C139">
    <cfRule type="expression" dxfId="3467" priority="865" stopIfTrue="1">
      <formula>#REF!="Total"</formula>
    </cfRule>
  </conditionalFormatting>
  <conditionalFormatting sqref="C137:C139">
    <cfRule type="expression" dxfId="3466" priority="864" stopIfTrue="1">
      <formula>#REF!="Total"</formula>
    </cfRule>
  </conditionalFormatting>
  <conditionalFormatting sqref="C137:C139">
    <cfRule type="expression" dxfId="3465" priority="863" stopIfTrue="1">
      <formula>#REF!="Total"</formula>
    </cfRule>
  </conditionalFormatting>
  <conditionalFormatting sqref="C137:C139">
    <cfRule type="expression" dxfId="3464" priority="862" stopIfTrue="1">
      <formula>#REF!="Total"</formula>
    </cfRule>
  </conditionalFormatting>
  <conditionalFormatting sqref="C137:C139">
    <cfRule type="expression" dxfId="3463" priority="861">
      <formula>#REF!="Total"</formula>
    </cfRule>
  </conditionalFormatting>
  <conditionalFormatting sqref="C137:C139">
    <cfRule type="expression" dxfId="3462" priority="860" stopIfTrue="1">
      <formula>#REF!="Total"</formula>
    </cfRule>
  </conditionalFormatting>
  <conditionalFormatting sqref="C137:C139">
    <cfRule type="expression" dxfId="3461" priority="859" stopIfTrue="1">
      <formula>#REF!="Total"</formula>
    </cfRule>
  </conditionalFormatting>
  <conditionalFormatting sqref="C139">
    <cfRule type="expression" dxfId="3460" priority="858" stopIfTrue="1">
      <formula>$C140="Total"</formula>
    </cfRule>
  </conditionalFormatting>
  <conditionalFormatting sqref="C139">
    <cfRule type="expression" dxfId="3459" priority="857" stopIfTrue="1">
      <formula>#REF!="Total"</formula>
    </cfRule>
  </conditionalFormatting>
  <conditionalFormatting sqref="C139">
    <cfRule type="expression" dxfId="3458" priority="856">
      <formula>$A140="Total"</formula>
    </cfRule>
  </conditionalFormatting>
  <conditionalFormatting sqref="C137:C139">
    <cfRule type="expression" dxfId="3457" priority="855" stopIfTrue="1">
      <formula>$C140="Total"</formula>
    </cfRule>
  </conditionalFormatting>
  <conditionalFormatting sqref="C137:C139">
    <cfRule type="expression" dxfId="3456" priority="854">
      <formula>$A122="Total"</formula>
    </cfRule>
  </conditionalFormatting>
  <conditionalFormatting sqref="C137:C139">
    <cfRule type="expression" dxfId="3455" priority="853">
      <formula>$A179="Total"</formula>
    </cfRule>
  </conditionalFormatting>
  <conditionalFormatting sqref="C137:C139">
    <cfRule type="expression" dxfId="3454" priority="852">
      <formula>$A128="Total"</formula>
    </cfRule>
  </conditionalFormatting>
  <conditionalFormatting sqref="C137:C139">
    <cfRule type="expression" dxfId="3453" priority="851" stopIfTrue="1">
      <formula>$C180="Total"</formula>
    </cfRule>
  </conditionalFormatting>
  <conditionalFormatting sqref="C137:C139">
    <cfRule type="expression" dxfId="3452" priority="850">
      <formula>$A128="Total"</formula>
    </cfRule>
  </conditionalFormatting>
  <conditionalFormatting sqref="C137:C139">
    <cfRule type="expression" dxfId="3451" priority="849">
      <formula>$A125="Total"</formula>
    </cfRule>
  </conditionalFormatting>
  <conditionalFormatting sqref="C137:C139">
    <cfRule type="expression" dxfId="3450" priority="848">
      <formula>$A83="Total"</formula>
    </cfRule>
  </conditionalFormatting>
  <conditionalFormatting sqref="C137:C139">
    <cfRule type="expression" dxfId="3449" priority="847">
      <formula>$A65="Total"</formula>
    </cfRule>
  </conditionalFormatting>
  <conditionalFormatting sqref="C137:C139">
    <cfRule type="expression" dxfId="3448" priority="846">
      <formula>$A81="Total"</formula>
    </cfRule>
  </conditionalFormatting>
  <conditionalFormatting sqref="C137:C139">
    <cfRule type="expression" dxfId="3447" priority="845">
      <formula>$A88="Total"</formula>
    </cfRule>
  </conditionalFormatting>
  <conditionalFormatting sqref="C137:C139">
    <cfRule type="expression" dxfId="3446" priority="844">
      <formula>$A165="Total"</formula>
    </cfRule>
  </conditionalFormatting>
  <conditionalFormatting sqref="C137:C138">
    <cfRule type="expression" dxfId="3445" priority="843">
      <formula>$A141="Total"</formula>
    </cfRule>
  </conditionalFormatting>
  <conditionalFormatting sqref="C137:C139">
    <cfRule type="expression" dxfId="3444" priority="842">
      <formula>$A86="Total"</formula>
    </cfRule>
  </conditionalFormatting>
  <conditionalFormatting sqref="C137:C139">
    <cfRule type="expression" dxfId="3443" priority="841">
      <formula>$A80="Total"</formula>
    </cfRule>
  </conditionalFormatting>
  <conditionalFormatting sqref="C137:C139">
    <cfRule type="expression" dxfId="3442" priority="840">
      <formula>$A84="Total"</formula>
    </cfRule>
  </conditionalFormatting>
  <conditionalFormatting sqref="C137:C139">
    <cfRule type="expression" dxfId="3441" priority="839">
      <formula>$A85="Total"</formula>
    </cfRule>
  </conditionalFormatting>
  <conditionalFormatting sqref="C137:C139">
    <cfRule type="expression" dxfId="3440" priority="838">
      <formula>$A90="Total"</formula>
    </cfRule>
  </conditionalFormatting>
  <conditionalFormatting sqref="C137:C139">
    <cfRule type="expression" dxfId="3439" priority="837">
      <formula>$A89="Total"</formula>
    </cfRule>
  </conditionalFormatting>
  <conditionalFormatting sqref="C137:C139">
    <cfRule type="expression" dxfId="3438" priority="836">
      <formula>$A87="Total"</formula>
    </cfRule>
  </conditionalFormatting>
  <conditionalFormatting sqref="C137:C139">
    <cfRule type="expression" dxfId="3437" priority="835">
      <formula>$A82="Total"</formula>
    </cfRule>
  </conditionalFormatting>
  <conditionalFormatting sqref="C137:C139">
    <cfRule type="expression" dxfId="3436" priority="834">
      <formula>$A91="Total"</formula>
    </cfRule>
  </conditionalFormatting>
  <conditionalFormatting sqref="C137:C139">
    <cfRule type="expression" dxfId="3435" priority="833">
      <formula>$A175="Total"</formula>
    </cfRule>
  </conditionalFormatting>
  <conditionalFormatting sqref="C137:C138">
    <cfRule type="expression" dxfId="3434" priority="832" stopIfTrue="1">
      <formula>$C141="Total"</formula>
    </cfRule>
  </conditionalFormatting>
  <conditionalFormatting sqref="C137:C139">
    <cfRule type="expression" dxfId="3433" priority="831">
      <formula>$A79="Total"</formula>
    </cfRule>
  </conditionalFormatting>
  <conditionalFormatting sqref="C137:C139">
    <cfRule type="expression" dxfId="3432" priority="830">
      <formula>$A64="Total"</formula>
    </cfRule>
  </conditionalFormatting>
  <conditionalFormatting sqref="C137:C139 C127">
    <cfRule type="expression" dxfId="3431" priority="829" stopIfTrue="1">
      <formula>$C162="Total"</formula>
    </cfRule>
  </conditionalFormatting>
  <conditionalFormatting sqref="C137">
    <cfRule type="expression" dxfId="3430" priority="828" stopIfTrue="1">
      <formula>$C176="Total"</formula>
    </cfRule>
  </conditionalFormatting>
  <conditionalFormatting sqref="C137:C139">
    <cfRule type="expression" dxfId="3429" priority="827">
      <formula>$A34="Total"</formula>
    </cfRule>
  </conditionalFormatting>
  <conditionalFormatting sqref="C137:C139">
    <cfRule type="expression" dxfId="3428" priority="826">
      <formula>$A35="Total"</formula>
    </cfRule>
  </conditionalFormatting>
  <conditionalFormatting sqref="C137:C139">
    <cfRule type="expression" dxfId="3427" priority="825">
      <formula>$A30="Total"</formula>
    </cfRule>
  </conditionalFormatting>
  <conditionalFormatting sqref="C137:C139">
    <cfRule type="expression" dxfId="3426" priority="824">
      <formula>$A31="Total"</formula>
    </cfRule>
  </conditionalFormatting>
  <conditionalFormatting sqref="C137:C139">
    <cfRule type="expression" dxfId="3425" priority="823">
      <formula>$A32="Total"</formula>
    </cfRule>
  </conditionalFormatting>
  <conditionalFormatting sqref="C137:C139">
    <cfRule type="expression" dxfId="3424" priority="822">
      <formula>$A78="Total"</formula>
    </cfRule>
  </conditionalFormatting>
  <conditionalFormatting sqref="C137:C139">
    <cfRule type="expression" dxfId="3423" priority="821">
      <formula>$A33="Total"</formula>
    </cfRule>
  </conditionalFormatting>
  <conditionalFormatting sqref="C137:C139">
    <cfRule type="expression" dxfId="3422" priority="820">
      <formula>$A29="Total"</formula>
    </cfRule>
  </conditionalFormatting>
  <conditionalFormatting sqref="C137:C139">
    <cfRule type="expression" dxfId="3421" priority="819">
      <formula>$A97="Total"</formula>
    </cfRule>
  </conditionalFormatting>
  <conditionalFormatting sqref="C137:C139">
    <cfRule type="expression" dxfId="3420" priority="818">
      <formula>$A119="Total"</formula>
    </cfRule>
  </conditionalFormatting>
  <conditionalFormatting sqref="C137:C139">
    <cfRule type="expression" dxfId="3419" priority="817">
      <formula>$A123="Total"</formula>
    </cfRule>
  </conditionalFormatting>
  <conditionalFormatting sqref="C137:C139">
    <cfRule type="expression" dxfId="3418" priority="816">
      <formula>$A120="Total"</formula>
    </cfRule>
  </conditionalFormatting>
  <conditionalFormatting sqref="C137:C139">
    <cfRule type="expression" dxfId="3417" priority="815">
      <formula>$A98="Total"</formula>
    </cfRule>
  </conditionalFormatting>
  <conditionalFormatting sqref="C137:C139">
    <cfRule type="expression" dxfId="3416" priority="814">
      <formula>$A109="Total"</formula>
    </cfRule>
  </conditionalFormatting>
  <conditionalFormatting sqref="C137:C139">
    <cfRule type="expression" dxfId="3415" priority="813">
      <formula>$A104="Total"</formula>
    </cfRule>
  </conditionalFormatting>
  <conditionalFormatting sqref="C137:C139">
    <cfRule type="expression" dxfId="3414" priority="812">
      <formula>$A99="Total"</formula>
    </cfRule>
  </conditionalFormatting>
  <conditionalFormatting sqref="C137:C139">
    <cfRule type="expression" dxfId="3413" priority="811">
      <formula>$A106="Total"</formula>
    </cfRule>
  </conditionalFormatting>
  <conditionalFormatting sqref="C137:C139">
    <cfRule type="expression" dxfId="3412" priority="810">
      <formula>$A105="Total"</formula>
    </cfRule>
  </conditionalFormatting>
  <conditionalFormatting sqref="C137:C139">
    <cfRule type="expression" dxfId="3411" priority="809">
      <formula>$A96="Total"</formula>
    </cfRule>
  </conditionalFormatting>
  <conditionalFormatting sqref="C137:C139">
    <cfRule type="expression" dxfId="3410" priority="808">
      <formula>$A102="Total"</formula>
    </cfRule>
  </conditionalFormatting>
  <conditionalFormatting sqref="C137:C139">
    <cfRule type="expression" dxfId="3409" priority="807">
      <formula>$A103="Total"</formula>
    </cfRule>
  </conditionalFormatting>
  <conditionalFormatting sqref="C137:C139">
    <cfRule type="expression" dxfId="3408" priority="806">
      <formula>$A100="Total"</formula>
    </cfRule>
  </conditionalFormatting>
  <conditionalFormatting sqref="C137:C139">
    <cfRule type="expression" dxfId="3407" priority="805">
      <formula>$A207="Total"</formula>
    </cfRule>
  </conditionalFormatting>
  <conditionalFormatting sqref="C137:C139">
    <cfRule type="expression" dxfId="3406" priority="804">
      <formula>$A107="Total"</formula>
    </cfRule>
  </conditionalFormatting>
  <conditionalFormatting sqref="C137:C139">
    <cfRule type="expression" dxfId="3405" priority="803">
      <formula>$A95="Total"</formula>
    </cfRule>
  </conditionalFormatting>
  <conditionalFormatting sqref="C137:C139">
    <cfRule type="expression" dxfId="3404" priority="802">
      <formula>$A128="Total"</formula>
    </cfRule>
  </conditionalFormatting>
  <conditionalFormatting sqref="C137:C139">
    <cfRule type="expression" dxfId="3403" priority="801">
      <formula>$A102="Total"</formula>
    </cfRule>
  </conditionalFormatting>
  <conditionalFormatting sqref="C137:C139">
    <cfRule type="expression" dxfId="3402" priority="800">
      <formula>$A105="Total"</formula>
    </cfRule>
  </conditionalFormatting>
  <conditionalFormatting sqref="C137:C139">
    <cfRule type="expression" dxfId="3401" priority="799">
      <formula>$A108="Total"</formula>
    </cfRule>
  </conditionalFormatting>
  <conditionalFormatting sqref="C137:C139">
    <cfRule type="expression" dxfId="3400" priority="798">
      <formula>$A44="Total"</formula>
    </cfRule>
  </conditionalFormatting>
  <conditionalFormatting sqref="C137:C139">
    <cfRule type="expression" dxfId="3399" priority="797">
      <formula>$A47="Total"</formula>
    </cfRule>
  </conditionalFormatting>
  <conditionalFormatting sqref="C137:C139">
    <cfRule type="expression" dxfId="3398" priority="796">
      <formula>$A45="Total"</formula>
    </cfRule>
  </conditionalFormatting>
  <conditionalFormatting sqref="C137:C139">
    <cfRule type="expression" dxfId="3397" priority="795">
      <formula>$A46="Total"</formula>
    </cfRule>
  </conditionalFormatting>
  <conditionalFormatting sqref="C137:C139">
    <cfRule type="expression" dxfId="3396" priority="794">
      <formula>$A102="Total"</formula>
    </cfRule>
  </conditionalFormatting>
  <conditionalFormatting sqref="C137:C139">
    <cfRule type="expression" dxfId="3395" priority="793">
      <formula>$A208="Total"</formula>
    </cfRule>
  </conditionalFormatting>
  <conditionalFormatting sqref="C137:C139">
    <cfRule type="expression" dxfId="3394" priority="792">
      <formula>$A42="Total"</formula>
    </cfRule>
  </conditionalFormatting>
  <conditionalFormatting sqref="C137:C139">
    <cfRule type="expression" dxfId="3393" priority="791">
      <formula>$A128="Total"</formula>
    </cfRule>
  </conditionalFormatting>
  <conditionalFormatting sqref="C137">
    <cfRule type="expression" dxfId="3392" priority="790">
      <formula>$A130="Total"</formula>
    </cfRule>
  </conditionalFormatting>
  <conditionalFormatting sqref="C137:C139">
    <cfRule type="expression" dxfId="3391" priority="789">
      <formula>$A123="Total"</formula>
    </cfRule>
  </conditionalFormatting>
  <conditionalFormatting sqref="C137:C139">
    <cfRule type="expression" dxfId="3390" priority="788">
      <formula>$A85="Total"</formula>
    </cfRule>
  </conditionalFormatting>
  <conditionalFormatting sqref="C137:C139">
    <cfRule type="expression" dxfId="3389" priority="787">
      <formula>$A71="Total"</formula>
    </cfRule>
  </conditionalFormatting>
  <conditionalFormatting sqref="C137:C139">
    <cfRule type="expression" dxfId="3388" priority="786">
      <formula>$A67="Total"</formula>
    </cfRule>
  </conditionalFormatting>
  <conditionalFormatting sqref="C137:C139">
    <cfRule type="expression" dxfId="3387" priority="785">
      <formula>$A128="Total"</formula>
    </cfRule>
  </conditionalFormatting>
  <conditionalFormatting sqref="C137:C139">
    <cfRule type="expression" dxfId="3386" priority="784">
      <formula>$A125="Total"</formula>
    </cfRule>
  </conditionalFormatting>
  <conditionalFormatting sqref="C137:C139">
    <cfRule type="expression" dxfId="3385" priority="783">
      <formula>$A83="Total"</formula>
    </cfRule>
  </conditionalFormatting>
  <conditionalFormatting sqref="C137:C139">
    <cfRule type="expression" dxfId="3384" priority="782">
      <formula>$A124="Total"</formula>
    </cfRule>
  </conditionalFormatting>
  <conditionalFormatting sqref="C137:C139">
    <cfRule type="expression" dxfId="3383" priority="781">
      <formula>$A119="Total"</formula>
    </cfRule>
  </conditionalFormatting>
  <conditionalFormatting sqref="C137:C139">
    <cfRule type="expression" dxfId="3382" priority="780">
      <formula>$A123="Total"</formula>
    </cfRule>
  </conditionalFormatting>
  <conditionalFormatting sqref="C137:C139">
    <cfRule type="expression" dxfId="3381" priority="779">
      <formula>$A121="Total"</formula>
    </cfRule>
  </conditionalFormatting>
  <conditionalFormatting sqref="C137:C139">
    <cfRule type="expression" dxfId="3380" priority="778">
      <formula>$A65="Total"</formula>
    </cfRule>
  </conditionalFormatting>
  <conditionalFormatting sqref="C137:C139">
    <cfRule type="expression" dxfId="3379" priority="777">
      <formula>$A120="Total"</formula>
    </cfRule>
  </conditionalFormatting>
  <conditionalFormatting sqref="C137:C139">
    <cfRule type="expression" dxfId="3378" priority="776">
      <formula>$A81="Total"</formula>
    </cfRule>
  </conditionalFormatting>
  <conditionalFormatting sqref="C137:C139">
    <cfRule type="expression" dxfId="3377" priority="775">
      <formula>$A88="Total"</formula>
    </cfRule>
  </conditionalFormatting>
  <conditionalFormatting sqref="C137:C139">
    <cfRule type="expression" dxfId="3376" priority="774">
      <formula>$A86="Total"</formula>
    </cfRule>
  </conditionalFormatting>
  <conditionalFormatting sqref="C137:C139">
    <cfRule type="expression" dxfId="3375" priority="773">
      <formula>$A80="Total"</formula>
    </cfRule>
  </conditionalFormatting>
  <conditionalFormatting sqref="C137:C139">
    <cfRule type="expression" dxfId="3374" priority="772">
      <formula>$A84="Total"</formula>
    </cfRule>
  </conditionalFormatting>
  <conditionalFormatting sqref="C137:C139">
    <cfRule type="expression" dxfId="3373" priority="771">
      <formula>$A85="Total"</formula>
    </cfRule>
  </conditionalFormatting>
  <conditionalFormatting sqref="C137:C139">
    <cfRule type="expression" dxfId="3372" priority="770">
      <formula>$A115="Total"</formula>
    </cfRule>
  </conditionalFormatting>
  <conditionalFormatting sqref="C137:C139">
    <cfRule type="expression" dxfId="3371" priority="769">
      <formula>$A113="Total"</formula>
    </cfRule>
  </conditionalFormatting>
  <conditionalFormatting sqref="C137:C139">
    <cfRule type="expression" dxfId="3370" priority="768">
      <formula>$A112="Total"</formula>
    </cfRule>
  </conditionalFormatting>
  <conditionalFormatting sqref="C137:C139">
    <cfRule type="expression" dxfId="3369" priority="767">
      <formula>$A90="Total"</formula>
    </cfRule>
  </conditionalFormatting>
  <conditionalFormatting sqref="C137:C139">
    <cfRule type="expression" dxfId="3368" priority="766">
      <formula>$A89="Total"</formula>
    </cfRule>
  </conditionalFormatting>
  <conditionalFormatting sqref="C137:C139">
    <cfRule type="expression" dxfId="3367" priority="765">
      <formula>$A87="Total"</formula>
    </cfRule>
  </conditionalFormatting>
  <conditionalFormatting sqref="C137:C139">
    <cfRule type="expression" dxfId="3366" priority="764">
      <formula>$A71="Total"</formula>
    </cfRule>
  </conditionalFormatting>
  <conditionalFormatting sqref="C137:C139">
    <cfRule type="expression" dxfId="3365" priority="763">
      <formula>$A82="Total"</formula>
    </cfRule>
  </conditionalFormatting>
  <conditionalFormatting sqref="C137:C139">
    <cfRule type="expression" dxfId="3364" priority="762">
      <formula>$A111="Total"</formula>
    </cfRule>
  </conditionalFormatting>
  <conditionalFormatting sqref="C137:C139">
    <cfRule type="expression" dxfId="3363" priority="761">
      <formula>$A91="Total"</formula>
    </cfRule>
  </conditionalFormatting>
  <conditionalFormatting sqref="C137:C139">
    <cfRule type="expression" dxfId="3362" priority="760">
      <formula>$A72="Total"</formula>
    </cfRule>
  </conditionalFormatting>
  <conditionalFormatting sqref="C137:C139">
    <cfRule type="expression" dxfId="3361" priority="759">
      <formula>$A114="Total"</formula>
    </cfRule>
  </conditionalFormatting>
  <conditionalFormatting sqref="C137:C139">
    <cfRule type="expression" dxfId="3360" priority="758">
      <formula>$A165="Total"</formula>
    </cfRule>
  </conditionalFormatting>
  <conditionalFormatting sqref="C137:C139">
    <cfRule type="expression" dxfId="3359" priority="757">
      <formula>$A74="Total"</formula>
    </cfRule>
  </conditionalFormatting>
  <conditionalFormatting sqref="C137:C139">
    <cfRule type="expression" dxfId="3358" priority="756">
      <formula>$A73="Total"</formula>
    </cfRule>
  </conditionalFormatting>
  <conditionalFormatting sqref="C137:C139">
    <cfRule type="expression" dxfId="3357" priority="755">
      <formula>$A75="Total"</formula>
    </cfRule>
  </conditionalFormatting>
  <conditionalFormatting sqref="C137:C139">
    <cfRule type="expression" dxfId="3356" priority="754">
      <formula>$A79="Total"</formula>
    </cfRule>
  </conditionalFormatting>
  <conditionalFormatting sqref="C137:C139">
    <cfRule type="expression" dxfId="3355" priority="753">
      <formula>$A77="Total"</formula>
    </cfRule>
  </conditionalFormatting>
  <conditionalFormatting sqref="C137:C139">
    <cfRule type="expression" dxfId="3354" priority="752">
      <formula>$A64="Total"</formula>
    </cfRule>
  </conditionalFormatting>
  <conditionalFormatting sqref="C137:C139">
    <cfRule type="expression" dxfId="3353" priority="751">
      <formula>$A140="Total"</formula>
    </cfRule>
  </conditionalFormatting>
  <conditionalFormatting sqref="C137:C139">
    <cfRule type="expression" dxfId="3352" priority="750">
      <formula>$A116="Total"</formula>
    </cfRule>
  </conditionalFormatting>
  <conditionalFormatting sqref="C137:C139">
    <cfRule type="expression" dxfId="3351" priority="749">
      <formula>$A68="Total"</formula>
    </cfRule>
  </conditionalFormatting>
  <conditionalFormatting sqref="C137:C139">
    <cfRule type="expression" dxfId="3350" priority="748">
      <formula>$A69="Total"</formula>
    </cfRule>
  </conditionalFormatting>
  <conditionalFormatting sqref="C137:C139">
    <cfRule type="expression" dxfId="3349" priority="747">
      <formula>$A34="Total"</formula>
    </cfRule>
  </conditionalFormatting>
  <conditionalFormatting sqref="C137:C139">
    <cfRule type="expression" dxfId="3348" priority="746">
      <formula>$A35="Total"</formula>
    </cfRule>
  </conditionalFormatting>
  <conditionalFormatting sqref="C137:C139">
    <cfRule type="expression" dxfId="3347" priority="745">
      <formula>$A171="Total"</formula>
    </cfRule>
  </conditionalFormatting>
  <conditionalFormatting sqref="C137">
    <cfRule type="expression" dxfId="3346" priority="744">
      <formula>$A176="Total"</formula>
    </cfRule>
  </conditionalFormatting>
  <conditionalFormatting sqref="C137:C139">
    <cfRule type="expression" dxfId="3345" priority="743">
      <formula>$A30="Total"</formula>
    </cfRule>
  </conditionalFormatting>
  <conditionalFormatting sqref="C137:C139">
    <cfRule type="expression" dxfId="3344" priority="742">
      <formula>$A31="Total"</formula>
    </cfRule>
  </conditionalFormatting>
  <conditionalFormatting sqref="C137:C139">
    <cfRule type="expression" dxfId="3343" priority="741">
      <formula>$A32="Total"</formula>
    </cfRule>
  </conditionalFormatting>
  <conditionalFormatting sqref="C137:C139">
    <cfRule type="expression" dxfId="3342" priority="740">
      <formula>$A78="Total"</formula>
    </cfRule>
  </conditionalFormatting>
  <conditionalFormatting sqref="C137:C139">
    <cfRule type="expression" dxfId="3341" priority="739">
      <formula>$A33="Total"</formula>
    </cfRule>
  </conditionalFormatting>
  <conditionalFormatting sqref="C137:C139">
    <cfRule type="expression" dxfId="3340" priority="738">
      <formula>$A29="Total"</formula>
    </cfRule>
  </conditionalFormatting>
  <conditionalFormatting sqref="C137:C139">
    <cfRule type="expression" dxfId="3339" priority="737">
      <formula>$A97="Total"</formula>
    </cfRule>
  </conditionalFormatting>
  <conditionalFormatting sqref="C137:C139">
    <cfRule type="expression" dxfId="3338" priority="736">
      <formula>$A124="Total"</formula>
    </cfRule>
  </conditionalFormatting>
  <conditionalFormatting sqref="C137:C139">
    <cfRule type="expression" dxfId="3337" priority="735">
      <formula>$A119="Total"</formula>
    </cfRule>
  </conditionalFormatting>
  <conditionalFormatting sqref="C137:C139">
    <cfRule type="expression" dxfId="3336" priority="734">
      <formula>$A123="Total"</formula>
    </cfRule>
  </conditionalFormatting>
  <conditionalFormatting sqref="C137:C139">
    <cfRule type="expression" dxfId="3335" priority="733">
      <formula>$A120="Total"</formula>
    </cfRule>
  </conditionalFormatting>
  <conditionalFormatting sqref="C137:C139">
    <cfRule type="expression" dxfId="3334" priority="732">
      <formula>$A98="Total"</formula>
    </cfRule>
  </conditionalFormatting>
  <conditionalFormatting sqref="C137:C139">
    <cfRule type="expression" dxfId="3333" priority="731">
      <formula>$A109="Total"</formula>
    </cfRule>
  </conditionalFormatting>
  <conditionalFormatting sqref="C137:C139">
    <cfRule type="expression" dxfId="3332" priority="730">
      <formula>$A104="Total"</formula>
    </cfRule>
  </conditionalFormatting>
  <conditionalFormatting sqref="C137:C139">
    <cfRule type="expression" dxfId="3331" priority="729">
      <formula>$A99="Total"</formula>
    </cfRule>
  </conditionalFormatting>
  <conditionalFormatting sqref="C137:C139">
    <cfRule type="expression" dxfId="3330" priority="728">
      <formula>$A106="Total"</formula>
    </cfRule>
  </conditionalFormatting>
  <conditionalFormatting sqref="C137:C139">
    <cfRule type="expression" dxfId="3329" priority="727">
      <formula>$A105="Total"</formula>
    </cfRule>
  </conditionalFormatting>
  <conditionalFormatting sqref="C137:C139">
    <cfRule type="expression" dxfId="3328" priority="726">
      <formula>$A96="Total"</formula>
    </cfRule>
  </conditionalFormatting>
  <conditionalFormatting sqref="C137:C139">
    <cfRule type="expression" dxfId="3327" priority="725">
      <formula>$A102="Total"</formula>
    </cfRule>
  </conditionalFormatting>
  <conditionalFormatting sqref="C137:C139">
    <cfRule type="expression" dxfId="3326" priority="724">
      <formula>$A103="Total"</formula>
    </cfRule>
  </conditionalFormatting>
  <conditionalFormatting sqref="C137:C139">
    <cfRule type="expression" dxfId="3325" priority="723">
      <formula>$A100="Total"</formula>
    </cfRule>
  </conditionalFormatting>
  <conditionalFormatting sqref="C137:C139">
    <cfRule type="expression" dxfId="3324" priority="722">
      <formula>$A207="Total"</formula>
    </cfRule>
  </conditionalFormatting>
  <conditionalFormatting sqref="C137:C139">
    <cfRule type="expression" dxfId="3323" priority="721">
      <formula>$A107="Total"</formula>
    </cfRule>
  </conditionalFormatting>
  <conditionalFormatting sqref="C137:C139">
    <cfRule type="expression" dxfId="3322" priority="720">
      <formula>$A95="Total"</formula>
    </cfRule>
  </conditionalFormatting>
  <conditionalFormatting sqref="C137:C139">
    <cfRule type="expression" dxfId="3321" priority="719">
      <formula>$A128="Total"</formula>
    </cfRule>
  </conditionalFormatting>
  <conditionalFormatting sqref="C137:C139">
    <cfRule type="expression" dxfId="3320" priority="718">
      <formula>$A102="Total"</formula>
    </cfRule>
  </conditionalFormatting>
  <conditionalFormatting sqref="C137:C139">
    <cfRule type="expression" dxfId="3319" priority="717">
      <formula>$A105="Total"</formula>
    </cfRule>
  </conditionalFormatting>
  <conditionalFormatting sqref="C137:C139">
    <cfRule type="expression" dxfId="3318" priority="716">
      <formula>$A108="Total"</formula>
    </cfRule>
  </conditionalFormatting>
  <conditionalFormatting sqref="C137:C139">
    <cfRule type="expression" dxfId="3317" priority="715">
      <formula>$A44="Total"</formula>
    </cfRule>
  </conditionalFormatting>
  <conditionalFormatting sqref="C137:C139">
    <cfRule type="expression" dxfId="3316" priority="714">
      <formula>$A47="Total"</formula>
    </cfRule>
  </conditionalFormatting>
  <conditionalFormatting sqref="C137:C139">
    <cfRule type="expression" dxfId="3315" priority="713">
      <formula>$A45="Total"</formula>
    </cfRule>
  </conditionalFormatting>
  <conditionalFormatting sqref="C137:C139">
    <cfRule type="expression" dxfId="3314" priority="712">
      <formula>$A46="Total"</formula>
    </cfRule>
  </conditionalFormatting>
  <conditionalFormatting sqref="C137:C139">
    <cfRule type="expression" dxfId="3313" priority="711">
      <formula>$A102="Total"</formula>
    </cfRule>
  </conditionalFormatting>
  <conditionalFormatting sqref="C137:C139">
    <cfRule type="expression" dxfId="3312" priority="710">
      <formula>$A208="Total"</formula>
    </cfRule>
  </conditionalFormatting>
  <conditionalFormatting sqref="C137:C139">
    <cfRule type="expression" dxfId="3311" priority="709">
      <formula>$A42="Total"</formula>
    </cfRule>
  </conditionalFormatting>
  <conditionalFormatting sqref="C137:C139">
    <cfRule type="expression" dxfId="3310" priority="708">
      <formula>$A128="Total"</formula>
    </cfRule>
  </conditionalFormatting>
  <conditionalFormatting sqref="C137:C139">
    <cfRule type="expression" dxfId="3309" priority="707">
      <formula>$A127="Total"</formula>
    </cfRule>
  </conditionalFormatting>
  <conditionalFormatting sqref="C137:C139">
    <cfRule type="expression" dxfId="3308" priority="706">
      <formula>$A123="Total"</formula>
    </cfRule>
  </conditionalFormatting>
  <conditionalFormatting sqref="C137:C139">
    <cfRule type="expression" dxfId="3307" priority="705">
      <formula>$A85="Total"</formula>
    </cfRule>
  </conditionalFormatting>
  <conditionalFormatting sqref="C137:C139">
    <cfRule type="expression" dxfId="3306" priority="704">
      <formula>$A71="Total"</formula>
    </cfRule>
  </conditionalFormatting>
  <conditionalFormatting sqref="C137:C139">
    <cfRule type="expression" dxfId="3305" priority="703">
      <formula>$A67="Total"</formula>
    </cfRule>
  </conditionalFormatting>
  <conditionalFormatting sqref="C137">
    <cfRule type="expression" dxfId="3304" priority="702">
      <formula>#REF!="Total"</formula>
    </cfRule>
  </conditionalFormatting>
  <conditionalFormatting sqref="C137">
    <cfRule type="expression" dxfId="3303" priority="701" stopIfTrue="1">
      <formula>#REF!="Total"</formula>
    </cfRule>
  </conditionalFormatting>
  <conditionalFormatting sqref="C138">
    <cfRule type="expression" dxfId="3302" priority="700" stopIfTrue="1">
      <formula>#REF!="Total"</formula>
    </cfRule>
  </conditionalFormatting>
  <conditionalFormatting sqref="C137">
    <cfRule type="expression" dxfId="3301" priority="699">
      <formula>$A140="Total"</formula>
    </cfRule>
  </conditionalFormatting>
  <conditionalFormatting sqref="C137">
    <cfRule type="expression" dxfId="3300" priority="698" stopIfTrue="1">
      <formula>$C140="Total"</formula>
    </cfRule>
  </conditionalFormatting>
  <conditionalFormatting sqref="C137">
    <cfRule type="expression" dxfId="3299" priority="697">
      <formula>$A137="Total"</formula>
    </cfRule>
  </conditionalFormatting>
  <conditionalFormatting sqref="C137">
    <cfRule type="expression" dxfId="3298" priority="696" stopIfTrue="1">
      <formula>$C141="Total"</formula>
    </cfRule>
  </conditionalFormatting>
  <conditionalFormatting sqref="C137">
    <cfRule type="expression" dxfId="3297" priority="695">
      <formula>$A122="Total"</formula>
    </cfRule>
  </conditionalFormatting>
  <conditionalFormatting sqref="C137">
    <cfRule type="expression" dxfId="3296" priority="694">
      <formula>$A180="Total"</formula>
    </cfRule>
  </conditionalFormatting>
  <conditionalFormatting sqref="C137">
    <cfRule type="expression" dxfId="3295" priority="693">
      <formula>$A130="Total"</formula>
    </cfRule>
  </conditionalFormatting>
  <conditionalFormatting sqref="C137:C138">
    <cfRule type="expression" dxfId="3294" priority="692">
      <formula>$A129="Total"</formula>
    </cfRule>
  </conditionalFormatting>
  <conditionalFormatting sqref="C137">
    <cfRule type="expression" dxfId="3293" priority="691">
      <formula>$A128="Total"</formula>
    </cfRule>
  </conditionalFormatting>
  <conditionalFormatting sqref="C137">
    <cfRule type="expression" dxfId="3292" priority="690" stopIfTrue="1">
      <formula>$C181="Total"</formula>
    </cfRule>
  </conditionalFormatting>
  <conditionalFormatting sqref="C137">
    <cfRule type="expression" dxfId="3291" priority="689">
      <formula>$A130="Total"</formula>
    </cfRule>
  </conditionalFormatting>
  <conditionalFormatting sqref="C137">
    <cfRule type="expression" dxfId="3290" priority="688">
      <formula>$A129="Total"</formula>
    </cfRule>
  </conditionalFormatting>
  <conditionalFormatting sqref="C137">
    <cfRule type="expression" dxfId="3289" priority="687">
      <formula>$A128="Total"</formula>
    </cfRule>
  </conditionalFormatting>
  <conditionalFormatting sqref="C137">
    <cfRule type="expression" dxfId="3288" priority="686">
      <formula>$A137="Total"</formula>
    </cfRule>
  </conditionalFormatting>
  <conditionalFormatting sqref="C137">
    <cfRule type="expression" dxfId="3287" priority="685">
      <formula>$A125="Total"</formula>
    </cfRule>
  </conditionalFormatting>
  <conditionalFormatting sqref="C137">
    <cfRule type="expression" dxfId="3286" priority="684">
      <formula>$A83="Total"</formula>
    </cfRule>
  </conditionalFormatting>
  <conditionalFormatting sqref="C137">
    <cfRule type="expression" dxfId="3285" priority="683">
      <formula>$A65="Total"</formula>
    </cfRule>
  </conditionalFormatting>
  <conditionalFormatting sqref="C137">
    <cfRule type="expression" dxfId="3284" priority="682">
      <formula>$A81="Total"</formula>
    </cfRule>
  </conditionalFormatting>
  <conditionalFormatting sqref="C137">
    <cfRule type="expression" dxfId="3283" priority="681">
      <formula>$A88="Total"</formula>
    </cfRule>
  </conditionalFormatting>
  <conditionalFormatting sqref="C127">
    <cfRule type="expression" dxfId="3282" priority="680">
      <formula>$A150="Total"</formula>
    </cfRule>
  </conditionalFormatting>
  <conditionalFormatting sqref="C137">
    <cfRule type="expression" dxfId="3281" priority="679">
      <formula>$A142="Total"</formula>
    </cfRule>
  </conditionalFormatting>
  <conditionalFormatting sqref="C137">
    <cfRule type="expression" dxfId="3280" priority="678">
      <formula>$A86="Total"</formula>
    </cfRule>
  </conditionalFormatting>
  <conditionalFormatting sqref="C137">
    <cfRule type="expression" dxfId="3279" priority="677">
      <formula>$A80="Total"</formula>
    </cfRule>
  </conditionalFormatting>
  <conditionalFormatting sqref="C137">
    <cfRule type="expression" dxfId="3278" priority="676">
      <formula>$A84="Total"</formula>
    </cfRule>
  </conditionalFormatting>
  <conditionalFormatting sqref="C137">
    <cfRule type="expression" dxfId="3277" priority="675">
      <formula>$A85="Total"</formula>
    </cfRule>
  </conditionalFormatting>
  <conditionalFormatting sqref="C137">
    <cfRule type="expression" dxfId="3276" priority="674">
      <formula>$A90="Total"</formula>
    </cfRule>
  </conditionalFormatting>
  <conditionalFormatting sqref="C137">
    <cfRule type="expression" dxfId="3275" priority="673">
      <formula>$A89="Total"</formula>
    </cfRule>
  </conditionalFormatting>
  <conditionalFormatting sqref="C137">
    <cfRule type="expression" dxfId="3274" priority="672">
      <formula>$A87="Total"</formula>
    </cfRule>
  </conditionalFormatting>
  <conditionalFormatting sqref="C137">
    <cfRule type="expression" dxfId="3273" priority="671">
      <formula>$A82="Total"</formula>
    </cfRule>
  </conditionalFormatting>
  <conditionalFormatting sqref="C137">
    <cfRule type="expression" dxfId="3272" priority="670">
      <formula>$A91="Total"</formula>
    </cfRule>
  </conditionalFormatting>
  <conditionalFormatting sqref="C137">
    <cfRule type="expression" dxfId="3271" priority="669">
      <formula>$A176="Total"</formula>
    </cfRule>
  </conditionalFormatting>
  <conditionalFormatting sqref="C137">
    <cfRule type="expression" dxfId="3270" priority="668" stopIfTrue="1">
      <formula>$C142="Total"</formula>
    </cfRule>
  </conditionalFormatting>
  <conditionalFormatting sqref="C137">
    <cfRule type="expression" dxfId="3269" priority="667">
      <formula>$A79="Total"</formula>
    </cfRule>
  </conditionalFormatting>
  <conditionalFormatting sqref="C137">
    <cfRule type="expression" dxfId="3268" priority="666">
      <formula>$A64="Total"</formula>
    </cfRule>
  </conditionalFormatting>
  <conditionalFormatting sqref="C137">
    <cfRule type="expression" dxfId="3267" priority="665" stopIfTrue="1">
      <formula>$C173="Total"</formula>
    </cfRule>
  </conditionalFormatting>
  <conditionalFormatting sqref="C137">
    <cfRule type="expression" dxfId="3266" priority="664">
      <formula>$A34="Total"</formula>
    </cfRule>
  </conditionalFormatting>
  <conditionalFormatting sqref="C137">
    <cfRule type="expression" dxfId="3265" priority="663">
      <formula>$A35="Total"</formula>
    </cfRule>
  </conditionalFormatting>
  <conditionalFormatting sqref="C137">
    <cfRule type="expression" dxfId="3264" priority="662">
      <formula>$A30="Total"</formula>
    </cfRule>
  </conditionalFormatting>
  <conditionalFormatting sqref="C137">
    <cfRule type="expression" dxfId="3263" priority="661">
      <formula>$A31="Total"</formula>
    </cfRule>
  </conditionalFormatting>
  <conditionalFormatting sqref="C137">
    <cfRule type="expression" dxfId="3262" priority="660">
      <formula>$A32="Total"</formula>
    </cfRule>
  </conditionalFormatting>
  <conditionalFormatting sqref="C137">
    <cfRule type="expression" dxfId="3261" priority="659">
      <formula>$A78="Total"</formula>
    </cfRule>
  </conditionalFormatting>
  <conditionalFormatting sqref="C137">
    <cfRule type="expression" dxfId="3260" priority="658">
      <formula>$A33="Total"</formula>
    </cfRule>
  </conditionalFormatting>
  <conditionalFormatting sqref="C137">
    <cfRule type="expression" dxfId="3259" priority="657">
      <formula>$A29="Total"</formula>
    </cfRule>
  </conditionalFormatting>
  <conditionalFormatting sqref="C137">
    <cfRule type="expression" dxfId="3258" priority="656">
      <formula>$A97="Total"</formula>
    </cfRule>
  </conditionalFormatting>
  <conditionalFormatting sqref="C137">
    <cfRule type="expression" dxfId="3257" priority="655">
      <formula>$A124="Total"</formula>
    </cfRule>
  </conditionalFormatting>
  <conditionalFormatting sqref="C137">
    <cfRule type="expression" dxfId="3256" priority="654">
      <formula>$A119="Total"</formula>
    </cfRule>
  </conditionalFormatting>
  <conditionalFormatting sqref="C137">
    <cfRule type="expression" dxfId="3255" priority="653">
      <formula>$A123="Total"</formula>
    </cfRule>
  </conditionalFormatting>
  <conditionalFormatting sqref="C137">
    <cfRule type="expression" dxfId="3254" priority="652">
      <formula>$A120="Total"</formula>
    </cfRule>
  </conditionalFormatting>
  <conditionalFormatting sqref="C137">
    <cfRule type="expression" dxfId="3253" priority="651">
      <formula>$A98="Total"</formula>
    </cfRule>
  </conditionalFormatting>
  <conditionalFormatting sqref="C137">
    <cfRule type="expression" dxfId="3252" priority="650">
      <formula>$A109="Total"</formula>
    </cfRule>
  </conditionalFormatting>
  <conditionalFormatting sqref="C137">
    <cfRule type="expression" dxfId="3251" priority="649">
      <formula>$A104="Total"</formula>
    </cfRule>
  </conditionalFormatting>
  <conditionalFormatting sqref="C137">
    <cfRule type="expression" dxfId="3250" priority="648">
      <formula>$A99="Total"</formula>
    </cfRule>
  </conditionalFormatting>
  <conditionalFormatting sqref="C137">
    <cfRule type="expression" dxfId="3249" priority="647">
      <formula>$A106="Total"</formula>
    </cfRule>
  </conditionalFormatting>
  <conditionalFormatting sqref="C137">
    <cfRule type="expression" dxfId="3248" priority="646">
      <formula>$A105="Total"</formula>
    </cfRule>
  </conditionalFormatting>
  <conditionalFormatting sqref="C137">
    <cfRule type="expression" dxfId="3247" priority="645">
      <formula>$A96="Total"</formula>
    </cfRule>
  </conditionalFormatting>
  <conditionalFormatting sqref="C137">
    <cfRule type="expression" dxfId="3246" priority="644">
      <formula>$A102="Total"</formula>
    </cfRule>
  </conditionalFormatting>
  <conditionalFormatting sqref="C137">
    <cfRule type="expression" dxfId="3245" priority="643">
      <formula>$A103="Total"</formula>
    </cfRule>
  </conditionalFormatting>
  <conditionalFormatting sqref="C137">
    <cfRule type="expression" dxfId="3244" priority="642">
      <formula>$A100="Total"</formula>
    </cfRule>
  </conditionalFormatting>
  <conditionalFormatting sqref="C137">
    <cfRule type="expression" dxfId="3243" priority="641">
      <formula>$A208="Total"</formula>
    </cfRule>
  </conditionalFormatting>
  <conditionalFormatting sqref="C137">
    <cfRule type="expression" dxfId="3242" priority="640">
      <formula>$A107="Total"</formula>
    </cfRule>
  </conditionalFormatting>
  <conditionalFormatting sqref="C137">
    <cfRule type="expression" dxfId="3241" priority="639">
      <formula>$A95="Total"</formula>
    </cfRule>
  </conditionalFormatting>
  <conditionalFormatting sqref="C137">
    <cfRule type="expression" dxfId="3240" priority="638">
      <formula>$A130="Total"</formula>
    </cfRule>
  </conditionalFormatting>
  <conditionalFormatting sqref="C137">
    <cfRule type="expression" dxfId="3239" priority="637">
      <formula>$A129="Total"</formula>
    </cfRule>
  </conditionalFormatting>
  <conditionalFormatting sqref="C137">
    <cfRule type="expression" dxfId="3238" priority="636">
      <formula>$A128="Total"</formula>
    </cfRule>
  </conditionalFormatting>
  <conditionalFormatting sqref="C137">
    <cfRule type="expression" dxfId="3237" priority="635">
      <formula>$A102="Total"</formula>
    </cfRule>
  </conditionalFormatting>
  <conditionalFormatting sqref="C137">
    <cfRule type="expression" dxfId="3236" priority="634">
      <formula>$A105="Total"</formula>
    </cfRule>
  </conditionalFormatting>
  <conditionalFormatting sqref="C137">
    <cfRule type="expression" dxfId="3235" priority="633">
      <formula>$A108="Total"</formula>
    </cfRule>
  </conditionalFormatting>
  <conditionalFormatting sqref="C137">
    <cfRule type="expression" dxfId="3234" priority="632">
      <formula>$A44="Total"</formula>
    </cfRule>
  </conditionalFormatting>
  <conditionalFormatting sqref="C137">
    <cfRule type="expression" dxfId="3233" priority="631">
      <formula>$A47="Total"</formula>
    </cfRule>
  </conditionalFormatting>
  <conditionalFormatting sqref="C137">
    <cfRule type="expression" dxfId="3232" priority="630">
      <formula>$A45="Total"</formula>
    </cfRule>
  </conditionalFormatting>
  <conditionalFormatting sqref="C137">
    <cfRule type="expression" dxfId="3231" priority="629">
      <formula>$A165="Total"</formula>
    </cfRule>
  </conditionalFormatting>
  <conditionalFormatting sqref="C137">
    <cfRule type="expression" dxfId="3230" priority="628">
      <formula>$A46="Total"</formula>
    </cfRule>
  </conditionalFormatting>
  <conditionalFormatting sqref="C137">
    <cfRule type="expression" dxfId="3229" priority="627">
      <formula>$A102="Total"</formula>
    </cfRule>
  </conditionalFormatting>
  <conditionalFormatting sqref="C137">
    <cfRule type="expression" dxfId="3228" priority="626">
      <formula>$A209="Total"</formula>
    </cfRule>
  </conditionalFormatting>
  <conditionalFormatting sqref="C137">
    <cfRule type="expression" dxfId="3227" priority="625">
      <formula>$A42="Total"</formula>
    </cfRule>
  </conditionalFormatting>
  <conditionalFormatting sqref="C137">
    <cfRule type="expression" dxfId="3226" priority="624">
      <formula>$A130="Total"</formula>
    </cfRule>
  </conditionalFormatting>
  <conditionalFormatting sqref="C137">
    <cfRule type="expression" dxfId="3225" priority="623">
      <formula>$A129="Total"</formula>
    </cfRule>
  </conditionalFormatting>
  <conditionalFormatting sqref="C137">
    <cfRule type="expression" dxfId="3224" priority="622">
      <formula>$A128="Total"</formula>
    </cfRule>
  </conditionalFormatting>
  <conditionalFormatting sqref="C137">
    <cfRule type="expression" dxfId="3223" priority="621">
      <formula>$A127="Total"</formula>
    </cfRule>
  </conditionalFormatting>
  <conditionalFormatting sqref="C137">
    <cfRule type="expression" dxfId="3222" priority="620">
      <formula>$A123="Total"</formula>
    </cfRule>
  </conditionalFormatting>
  <conditionalFormatting sqref="C137">
    <cfRule type="expression" dxfId="3221" priority="619">
      <formula>$A85="Total"</formula>
    </cfRule>
  </conditionalFormatting>
  <conditionalFormatting sqref="C137">
    <cfRule type="expression" dxfId="3220" priority="618">
      <formula>$A71="Total"</formula>
    </cfRule>
  </conditionalFormatting>
  <conditionalFormatting sqref="C137">
    <cfRule type="expression" dxfId="3219" priority="617">
      <formula>$A67="Total"</formula>
    </cfRule>
  </conditionalFormatting>
  <conditionalFormatting sqref="C137">
    <cfRule type="expression" dxfId="3218" priority="616">
      <formula>$A130="Total"</formula>
    </cfRule>
  </conditionalFormatting>
  <conditionalFormatting sqref="C137">
    <cfRule type="expression" dxfId="3217" priority="615">
      <formula>$A129="Total"</formula>
    </cfRule>
  </conditionalFormatting>
  <conditionalFormatting sqref="C137">
    <cfRule type="expression" dxfId="3216" priority="614">
      <formula>$A128="Total"</formula>
    </cfRule>
  </conditionalFormatting>
  <conditionalFormatting sqref="C137">
    <cfRule type="expression" dxfId="3215" priority="613">
      <formula>$A137="Total"</formula>
    </cfRule>
  </conditionalFormatting>
  <conditionalFormatting sqref="C137">
    <cfRule type="expression" dxfId="3214" priority="612">
      <formula>$A125="Total"</formula>
    </cfRule>
  </conditionalFormatting>
  <conditionalFormatting sqref="C137">
    <cfRule type="expression" dxfId="3213" priority="611">
      <formula>$A83="Total"</formula>
    </cfRule>
  </conditionalFormatting>
  <conditionalFormatting sqref="C137">
    <cfRule type="expression" dxfId="3212" priority="610">
      <formula>$A124="Total"</formula>
    </cfRule>
  </conditionalFormatting>
  <conditionalFormatting sqref="C137">
    <cfRule type="expression" dxfId="3211" priority="609">
      <formula>$A119="Total"</formula>
    </cfRule>
  </conditionalFormatting>
  <conditionalFormatting sqref="C137">
    <cfRule type="expression" dxfId="3210" priority="608">
      <formula>$A123="Total"</formula>
    </cfRule>
  </conditionalFormatting>
  <conditionalFormatting sqref="C137">
    <cfRule type="expression" dxfId="3209" priority="607">
      <formula>$A121="Total"</formula>
    </cfRule>
  </conditionalFormatting>
  <conditionalFormatting sqref="C137">
    <cfRule type="expression" dxfId="3208" priority="606">
      <formula>$A65="Total"</formula>
    </cfRule>
  </conditionalFormatting>
  <conditionalFormatting sqref="C137">
    <cfRule type="expression" dxfId="3207" priority="605">
      <formula>$A120="Total"</formula>
    </cfRule>
  </conditionalFormatting>
  <conditionalFormatting sqref="C137">
    <cfRule type="expression" dxfId="3206" priority="604">
      <formula>$A81="Total"</formula>
    </cfRule>
  </conditionalFormatting>
  <conditionalFormatting sqref="C137">
    <cfRule type="expression" dxfId="3205" priority="603">
      <formula>$A88="Total"</formula>
    </cfRule>
  </conditionalFormatting>
  <conditionalFormatting sqref="C137">
    <cfRule type="expression" dxfId="3204" priority="602">
      <formula>$A86="Total"</formula>
    </cfRule>
  </conditionalFormatting>
  <conditionalFormatting sqref="C137">
    <cfRule type="expression" dxfId="3203" priority="601">
      <formula>$A80="Total"</formula>
    </cfRule>
  </conditionalFormatting>
  <conditionalFormatting sqref="C137">
    <cfRule type="expression" dxfId="3202" priority="600">
      <formula>$A84="Total"</formula>
    </cfRule>
  </conditionalFormatting>
  <conditionalFormatting sqref="C137">
    <cfRule type="expression" dxfId="3201" priority="599">
      <formula>$A85="Total"</formula>
    </cfRule>
  </conditionalFormatting>
  <conditionalFormatting sqref="C137">
    <cfRule type="expression" dxfId="3200" priority="598">
      <formula>$A115="Total"</formula>
    </cfRule>
  </conditionalFormatting>
  <conditionalFormatting sqref="C137">
    <cfRule type="expression" dxfId="3199" priority="597">
      <formula>$A113="Total"</formula>
    </cfRule>
  </conditionalFormatting>
  <conditionalFormatting sqref="C137">
    <cfRule type="expression" dxfId="3198" priority="596">
      <formula>$A112="Total"</formula>
    </cfRule>
  </conditionalFormatting>
  <conditionalFormatting sqref="C137">
    <cfRule type="expression" dxfId="3197" priority="595">
      <formula>$A90="Total"</formula>
    </cfRule>
  </conditionalFormatting>
  <conditionalFormatting sqref="C137">
    <cfRule type="expression" dxfId="3196" priority="594">
      <formula>$A89="Total"</formula>
    </cfRule>
  </conditionalFormatting>
  <conditionalFormatting sqref="C137">
    <cfRule type="expression" dxfId="3195" priority="593">
      <formula>$A87="Total"</formula>
    </cfRule>
  </conditionalFormatting>
  <conditionalFormatting sqref="C137">
    <cfRule type="expression" dxfId="3194" priority="592">
      <formula>$A71="Total"</formula>
    </cfRule>
  </conditionalFormatting>
  <conditionalFormatting sqref="C137">
    <cfRule type="expression" dxfId="3193" priority="591">
      <formula>$A82="Total"</formula>
    </cfRule>
  </conditionalFormatting>
  <conditionalFormatting sqref="C137">
    <cfRule type="expression" dxfId="3192" priority="590">
      <formula>$A111="Total"</formula>
    </cfRule>
  </conditionalFormatting>
  <conditionalFormatting sqref="C137">
    <cfRule type="expression" dxfId="3191" priority="589">
      <formula>$A91="Total"</formula>
    </cfRule>
  </conditionalFormatting>
  <conditionalFormatting sqref="C137">
    <cfRule type="expression" dxfId="3190" priority="588">
      <formula>$A72="Total"</formula>
    </cfRule>
  </conditionalFormatting>
  <conditionalFormatting sqref="C137">
    <cfRule type="expression" dxfId="3189" priority="587">
      <formula>$A114="Total"</formula>
    </cfRule>
  </conditionalFormatting>
  <conditionalFormatting sqref="C137">
    <cfRule type="expression" dxfId="3188" priority="586">
      <formula>$A166="Total"</formula>
    </cfRule>
  </conditionalFormatting>
  <conditionalFormatting sqref="C137">
    <cfRule type="expression" dxfId="3187" priority="585">
      <formula>$A74="Total"</formula>
    </cfRule>
  </conditionalFormatting>
  <conditionalFormatting sqref="C137">
    <cfRule type="expression" dxfId="3186" priority="584">
      <formula>$A73="Total"</formula>
    </cfRule>
  </conditionalFormatting>
  <conditionalFormatting sqref="C137">
    <cfRule type="expression" dxfId="3185" priority="583">
      <formula>$A75="Total"</formula>
    </cfRule>
  </conditionalFormatting>
  <conditionalFormatting sqref="C137">
    <cfRule type="expression" dxfId="3184" priority="582">
      <formula>$A79="Total"</formula>
    </cfRule>
  </conditionalFormatting>
  <conditionalFormatting sqref="C137">
    <cfRule type="expression" dxfId="3183" priority="581">
      <formula>$A77="Total"</formula>
    </cfRule>
  </conditionalFormatting>
  <conditionalFormatting sqref="C137">
    <cfRule type="expression" dxfId="3182" priority="580">
      <formula>$A64="Total"</formula>
    </cfRule>
  </conditionalFormatting>
  <conditionalFormatting sqref="C137">
    <cfRule type="expression" dxfId="3181" priority="579">
      <formula>$A141="Total"</formula>
    </cfRule>
  </conditionalFormatting>
  <conditionalFormatting sqref="C137">
    <cfRule type="expression" dxfId="3180" priority="578">
      <formula>$A116="Total"</formula>
    </cfRule>
  </conditionalFormatting>
  <conditionalFormatting sqref="C137">
    <cfRule type="expression" dxfId="3179" priority="577">
      <formula>$A68="Total"</formula>
    </cfRule>
  </conditionalFormatting>
  <conditionalFormatting sqref="C137">
    <cfRule type="expression" dxfId="3178" priority="576">
      <formula>$A69="Total"</formula>
    </cfRule>
  </conditionalFormatting>
  <conditionalFormatting sqref="C137">
    <cfRule type="expression" dxfId="3177" priority="575">
      <formula>$A34="Total"</formula>
    </cfRule>
  </conditionalFormatting>
  <conditionalFormatting sqref="C137">
    <cfRule type="expression" dxfId="3176" priority="574">
      <formula>$A35="Total"</formula>
    </cfRule>
  </conditionalFormatting>
  <conditionalFormatting sqref="C137 C127">
    <cfRule type="expression" dxfId="3175" priority="573">
      <formula>$A162="Total"</formula>
    </cfRule>
  </conditionalFormatting>
  <conditionalFormatting sqref="C137">
    <cfRule type="expression" dxfId="3174" priority="572">
      <formula>$A30="Total"</formula>
    </cfRule>
  </conditionalFormatting>
  <conditionalFormatting sqref="C137">
    <cfRule type="expression" dxfId="3173" priority="571">
      <formula>$A170="Total"</formula>
    </cfRule>
  </conditionalFormatting>
  <conditionalFormatting sqref="C137">
    <cfRule type="expression" dxfId="3172" priority="570">
      <formula>$A31="Total"</formula>
    </cfRule>
  </conditionalFormatting>
  <conditionalFormatting sqref="C137">
    <cfRule type="expression" dxfId="3171" priority="569">
      <formula>$A32="Total"</formula>
    </cfRule>
  </conditionalFormatting>
  <conditionalFormatting sqref="C137">
    <cfRule type="expression" dxfId="3170" priority="568">
      <formula>$A78="Total"</formula>
    </cfRule>
  </conditionalFormatting>
  <conditionalFormatting sqref="C137">
    <cfRule type="expression" dxfId="3169" priority="567">
      <formula>$A142="Total"</formula>
    </cfRule>
  </conditionalFormatting>
  <conditionalFormatting sqref="C137">
    <cfRule type="expression" dxfId="3168" priority="566">
      <formula>$A33="Total"</formula>
    </cfRule>
  </conditionalFormatting>
  <conditionalFormatting sqref="C137">
    <cfRule type="expression" dxfId="3167" priority="565">
      <formula>$A29="Total"</formula>
    </cfRule>
  </conditionalFormatting>
  <conditionalFormatting sqref="C137">
    <cfRule type="expression" dxfId="3166" priority="564">
      <formula>$A97="Total"</formula>
    </cfRule>
  </conditionalFormatting>
  <conditionalFormatting sqref="C137">
    <cfRule type="expression" dxfId="3165" priority="563">
      <formula>$A124="Total"</formula>
    </cfRule>
  </conditionalFormatting>
  <conditionalFormatting sqref="C137">
    <cfRule type="expression" dxfId="3164" priority="562">
      <formula>$A119="Total"</formula>
    </cfRule>
  </conditionalFormatting>
  <conditionalFormatting sqref="C137">
    <cfRule type="expression" dxfId="3163" priority="561">
      <formula>$A123="Total"</formula>
    </cfRule>
  </conditionalFormatting>
  <conditionalFormatting sqref="C137">
    <cfRule type="expression" dxfId="3162" priority="560">
      <formula>$A120="Total"</formula>
    </cfRule>
  </conditionalFormatting>
  <conditionalFormatting sqref="C137">
    <cfRule type="expression" dxfId="3161" priority="559">
      <formula>$A98="Total"</formula>
    </cfRule>
  </conditionalFormatting>
  <conditionalFormatting sqref="C137">
    <cfRule type="expression" dxfId="3160" priority="558">
      <formula>$A109="Total"</formula>
    </cfRule>
  </conditionalFormatting>
  <conditionalFormatting sqref="C137">
    <cfRule type="expression" dxfId="3159" priority="557">
      <formula>$A104="Total"</formula>
    </cfRule>
  </conditionalFormatting>
  <conditionalFormatting sqref="C137">
    <cfRule type="expression" dxfId="3158" priority="556">
      <formula>$A99="Total"</formula>
    </cfRule>
  </conditionalFormatting>
  <conditionalFormatting sqref="C137">
    <cfRule type="expression" dxfId="3157" priority="555">
      <formula>$A106="Total"</formula>
    </cfRule>
  </conditionalFormatting>
  <conditionalFormatting sqref="C137">
    <cfRule type="expression" dxfId="3156" priority="554">
      <formula>$A105="Total"</formula>
    </cfRule>
  </conditionalFormatting>
  <conditionalFormatting sqref="C137">
    <cfRule type="expression" dxfId="3155" priority="553">
      <formula>$A96="Total"</formula>
    </cfRule>
  </conditionalFormatting>
  <conditionalFormatting sqref="C137">
    <cfRule type="expression" dxfId="3154" priority="552">
      <formula>$A102="Total"</formula>
    </cfRule>
  </conditionalFormatting>
  <conditionalFormatting sqref="C137">
    <cfRule type="expression" dxfId="3153" priority="551">
      <formula>$A103="Total"</formula>
    </cfRule>
  </conditionalFormatting>
  <conditionalFormatting sqref="C137">
    <cfRule type="expression" dxfId="3152" priority="550">
      <formula>$A100="Total"</formula>
    </cfRule>
  </conditionalFormatting>
  <conditionalFormatting sqref="C137">
    <cfRule type="expression" dxfId="3151" priority="549">
      <formula>$A208="Total"</formula>
    </cfRule>
  </conditionalFormatting>
  <conditionalFormatting sqref="C137">
    <cfRule type="expression" dxfId="3150" priority="548">
      <formula>$A107="Total"</formula>
    </cfRule>
  </conditionalFormatting>
  <conditionalFormatting sqref="C137">
    <cfRule type="expression" dxfId="3149" priority="547">
      <formula>$A95="Total"</formula>
    </cfRule>
  </conditionalFormatting>
  <conditionalFormatting sqref="C137">
    <cfRule type="expression" dxfId="3148" priority="546">
      <formula>$A130="Total"</formula>
    </cfRule>
  </conditionalFormatting>
  <conditionalFormatting sqref="C137">
    <cfRule type="expression" dxfId="3147" priority="545">
      <formula>$A129="Total"</formula>
    </cfRule>
  </conditionalFormatting>
  <conditionalFormatting sqref="C137">
    <cfRule type="expression" dxfId="3146" priority="544">
      <formula>$A128="Total"</formula>
    </cfRule>
  </conditionalFormatting>
  <conditionalFormatting sqref="C137">
    <cfRule type="expression" dxfId="3145" priority="543">
      <formula>$A102="Total"</formula>
    </cfRule>
  </conditionalFormatting>
  <conditionalFormatting sqref="C137">
    <cfRule type="expression" dxfId="3144" priority="542">
      <formula>$A105="Total"</formula>
    </cfRule>
  </conditionalFormatting>
  <conditionalFormatting sqref="C137">
    <cfRule type="expression" dxfId="3143" priority="541">
      <formula>$A108="Total"</formula>
    </cfRule>
  </conditionalFormatting>
  <conditionalFormatting sqref="C137">
    <cfRule type="expression" dxfId="3142" priority="540">
      <formula>$A44="Total"</formula>
    </cfRule>
  </conditionalFormatting>
  <conditionalFormatting sqref="C137">
    <cfRule type="expression" dxfId="3141" priority="539">
      <formula>$A47="Total"</formula>
    </cfRule>
  </conditionalFormatting>
  <conditionalFormatting sqref="C137">
    <cfRule type="expression" dxfId="3140" priority="538">
      <formula>$A45="Total"</formula>
    </cfRule>
  </conditionalFormatting>
  <conditionalFormatting sqref="C137">
    <cfRule type="expression" dxfId="3139" priority="537">
      <formula>$A46="Total"</formula>
    </cfRule>
  </conditionalFormatting>
  <conditionalFormatting sqref="C137">
    <cfRule type="expression" dxfId="3138" priority="536">
      <formula>$A102="Total"</formula>
    </cfRule>
  </conditionalFormatting>
  <conditionalFormatting sqref="C137">
    <cfRule type="expression" dxfId="3137" priority="535">
      <formula>$A209="Total"</formula>
    </cfRule>
  </conditionalFormatting>
  <conditionalFormatting sqref="C137">
    <cfRule type="expression" dxfId="3136" priority="534">
      <formula>$A42="Total"</formula>
    </cfRule>
  </conditionalFormatting>
  <conditionalFormatting sqref="C137">
    <cfRule type="expression" dxfId="3135" priority="533">
      <formula>$A130="Total"</formula>
    </cfRule>
  </conditionalFormatting>
  <conditionalFormatting sqref="C137">
    <cfRule type="expression" dxfId="3134" priority="532">
      <formula>$A129="Total"</formula>
    </cfRule>
  </conditionalFormatting>
  <conditionalFormatting sqref="C137">
    <cfRule type="expression" dxfId="3133" priority="531">
      <formula>$A128="Total"</formula>
    </cfRule>
  </conditionalFormatting>
  <conditionalFormatting sqref="C137">
    <cfRule type="expression" dxfId="3132" priority="530">
      <formula>$A127="Total"</formula>
    </cfRule>
  </conditionalFormatting>
  <conditionalFormatting sqref="C137">
    <cfRule type="expression" dxfId="3131" priority="529">
      <formula>$A123="Total"</formula>
    </cfRule>
  </conditionalFormatting>
  <conditionalFormatting sqref="C137">
    <cfRule type="expression" dxfId="3130" priority="528">
      <formula>$A85="Total"</formula>
    </cfRule>
  </conditionalFormatting>
  <conditionalFormatting sqref="C137">
    <cfRule type="expression" dxfId="3129" priority="527">
      <formula>$A71="Total"</formula>
    </cfRule>
  </conditionalFormatting>
  <conditionalFormatting sqref="C137">
    <cfRule type="expression" dxfId="3128" priority="526">
      <formula>$A67="Total"</formula>
    </cfRule>
  </conditionalFormatting>
  <conditionalFormatting sqref="C137">
    <cfRule type="expression" dxfId="3127" priority="525" stopIfTrue="1">
      <formula>$C171="Total"</formula>
    </cfRule>
  </conditionalFormatting>
  <conditionalFormatting sqref="C138:C139">
    <cfRule type="expression" dxfId="3126" priority="524" stopIfTrue="1">
      <formula>$C140="Total"</formula>
    </cfRule>
  </conditionalFormatting>
  <conditionalFormatting sqref="C138:C139">
    <cfRule type="expression" dxfId="3125" priority="523">
      <formula>#REF!="Total"</formula>
    </cfRule>
  </conditionalFormatting>
  <conditionalFormatting sqref="C138:C139">
    <cfRule type="expression" dxfId="3124" priority="522" stopIfTrue="1">
      <formula>#REF!="Total"</formula>
    </cfRule>
  </conditionalFormatting>
  <conditionalFormatting sqref="C138:C139">
    <cfRule type="expression" dxfId="3123" priority="521">
      <formula>$A141="Total"</formula>
    </cfRule>
  </conditionalFormatting>
  <conditionalFormatting sqref="C138:C139">
    <cfRule type="expression" dxfId="3122" priority="520" stopIfTrue="1">
      <formula>$C141="Total"</formula>
    </cfRule>
  </conditionalFormatting>
  <conditionalFormatting sqref="C138:C139">
    <cfRule type="expression" dxfId="3121" priority="519">
      <formula>$A123="Total"</formula>
    </cfRule>
  </conditionalFormatting>
  <conditionalFormatting sqref="C138:C139">
    <cfRule type="expression" dxfId="3120" priority="518">
      <formula>$A181="Total"</formula>
    </cfRule>
  </conditionalFormatting>
  <conditionalFormatting sqref="C138:C139">
    <cfRule type="expression" dxfId="3119" priority="517">
      <formula>$A129="Total"</formula>
    </cfRule>
  </conditionalFormatting>
  <conditionalFormatting sqref="C138:C139">
    <cfRule type="expression" dxfId="3118" priority="516" stopIfTrue="1">
      <formula>$C182="Total"</formula>
    </cfRule>
  </conditionalFormatting>
  <conditionalFormatting sqref="C138:C139">
    <cfRule type="expression" dxfId="3117" priority="515">
      <formula>$A129="Total"</formula>
    </cfRule>
  </conditionalFormatting>
  <conditionalFormatting sqref="C138:C139">
    <cfRule type="expression" dxfId="3116" priority="514">
      <formula>$A126="Total"</formula>
    </cfRule>
  </conditionalFormatting>
  <conditionalFormatting sqref="C138:C139">
    <cfRule type="expression" dxfId="3115" priority="513">
      <formula>$A84="Total"</formula>
    </cfRule>
  </conditionalFormatting>
  <conditionalFormatting sqref="C138:C139">
    <cfRule type="expression" dxfId="3114" priority="512">
      <formula>$A66="Total"</formula>
    </cfRule>
  </conditionalFormatting>
  <conditionalFormatting sqref="C138:C139">
    <cfRule type="expression" dxfId="3113" priority="511">
      <formula>$A82="Total"</formula>
    </cfRule>
  </conditionalFormatting>
  <conditionalFormatting sqref="C138:C139">
    <cfRule type="expression" dxfId="3112" priority="510">
      <formula>$A89="Total"</formula>
    </cfRule>
  </conditionalFormatting>
  <conditionalFormatting sqref="C138:C139">
    <cfRule type="expression" dxfId="3111" priority="509">
      <formula>$A167="Total"</formula>
    </cfRule>
  </conditionalFormatting>
  <conditionalFormatting sqref="C138:C139">
    <cfRule type="expression" dxfId="3110" priority="507">
      <formula>$A87="Total"</formula>
    </cfRule>
  </conditionalFormatting>
  <conditionalFormatting sqref="C138:C139">
    <cfRule type="expression" dxfId="3109" priority="506">
      <formula>$A81="Total"</formula>
    </cfRule>
  </conditionalFormatting>
  <conditionalFormatting sqref="C138:C139">
    <cfRule type="expression" dxfId="3108" priority="505">
      <formula>$A85="Total"</formula>
    </cfRule>
  </conditionalFormatting>
  <conditionalFormatting sqref="C138:C139">
    <cfRule type="expression" dxfId="3107" priority="504">
      <formula>$A86="Total"</formula>
    </cfRule>
  </conditionalFormatting>
  <conditionalFormatting sqref="C138:C139">
    <cfRule type="expression" dxfId="3106" priority="503">
      <formula>$A91="Total"</formula>
    </cfRule>
  </conditionalFormatting>
  <conditionalFormatting sqref="C138:C139">
    <cfRule type="expression" dxfId="3105" priority="502">
      <formula>$A90="Total"</formula>
    </cfRule>
  </conditionalFormatting>
  <conditionalFormatting sqref="C138:C139">
    <cfRule type="expression" dxfId="3104" priority="501">
      <formula>$A88="Total"</formula>
    </cfRule>
  </conditionalFormatting>
  <conditionalFormatting sqref="C138:C139">
    <cfRule type="expression" dxfId="3103" priority="500">
      <formula>$A83="Total"</formula>
    </cfRule>
  </conditionalFormatting>
  <conditionalFormatting sqref="C138:C139">
    <cfRule type="expression" dxfId="3102" priority="499">
      <formula>$A92="Total"</formula>
    </cfRule>
  </conditionalFormatting>
  <conditionalFormatting sqref="C138">
    <cfRule type="expression" dxfId="3101" priority="498" stopIfTrue="1">
      <formula>$C155="Total"</formula>
    </cfRule>
  </conditionalFormatting>
  <conditionalFormatting sqref="C138:C139">
    <cfRule type="expression" dxfId="3100" priority="497">
      <formula>$A80="Total"</formula>
    </cfRule>
  </conditionalFormatting>
  <conditionalFormatting sqref="C138:C139">
    <cfRule type="expression" dxfId="3099" priority="496">
      <formula>$A65="Total"</formula>
    </cfRule>
  </conditionalFormatting>
  <conditionalFormatting sqref="C138:C139">
    <cfRule type="expression" dxfId="3098" priority="495" stopIfTrue="1">
      <formula>$C174="Total"</formula>
    </cfRule>
  </conditionalFormatting>
  <conditionalFormatting sqref="C138:C139">
    <cfRule type="expression" dxfId="3097" priority="494">
      <formula>$A35="Total"</formula>
    </cfRule>
  </conditionalFormatting>
  <conditionalFormatting sqref="C138:C139">
    <cfRule type="expression" dxfId="3096" priority="493">
      <formula>$A36="Total"</formula>
    </cfRule>
  </conditionalFormatting>
  <conditionalFormatting sqref="C138:C139">
    <cfRule type="expression" dxfId="3095" priority="492">
      <formula>$A31="Total"</formula>
    </cfRule>
  </conditionalFormatting>
  <conditionalFormatting sqref="C138:C139">
    <cfRule type="expression" dxfId="3094" priority="491">
      <formula>$A32="Total"</formula>
    </cfRule>
  </conditionalFormatting>
  <conditionalFormatting sqref="C138:C139">
    <cfRule type="expression" dxfId="3093" priority="490">
      <formula>$A33="Total"</formula>
    </cfRule>
  </conditionalFormatting>
  <conditionalFormatting sqref="C138:C139">
    <cfRule type="expression" dxfId="3092" priority="489">
      <formula>$A79="Total"</formula>
    </cfRule>
  </conditionalFormatting>
  <conditionalFormatting sqref="C138:C139">
    <cfRule type="expression" dxfId="3091" priority="488">
      <formula>$A34="Total"</formula>
    </cfRule>
  </conditionalFormatting>
  <conditionalFormatting sqref="C138:C139">
    <cfRule type="expression" dxfId="3090" priority="487">
      <formula>$A30="Total"</formula>
    </cfRule>
  </conditionalFormatting>
  <conditionalFormatting sqref="C138:C139">
    <cfRule type="expression" dxfId="3089" priority="486">
      <formula>$A98="Total"</formula>
    </cfRule>
  </conditionalFormatting>
  <conditionalFormatting sqref="C138:C139">
    <cfRule type="expression" dxfId="3088" priority="485">
      <formula>$A125="Total"</formula>
    </cfRule>
  </conditionalFormatting>
  <conditionalFormatting sqref="C138:C139">
    <cfRule type="expression" dxfId="3087" priority="484">
      <formula>$A120="Total"</formula>
    </cfRule>
  </conditionalFormatting>
  <conditionalFormatting sqref="C138:C139">
    <cfRule type="expression" dxfId="3086" priority="483">
      <formula>$A124="Total"</formula>
    </cfRule>
  </conditionalFormatting>
  <conditionalFormatting sqref="C138:C139">
    <cfRule type="expression" dxfId="3085" priority="482">
      <formula>$A121="Total"</formula>
    </cfRule>
  </conditionalFormatting>
  <conditionalFormatting sqref="C138:C139">
    <cfRule type="expression" dxfId="3084" priority="481">
      <formula>$A99="Total"</formula>
    </cfRule>
  </conditionalFormatting>
  <conditionalFormatting sqref="C138:C139">
    <cfRule type="expression" dxfId="3083" priority="480">
      <formula>$A110="Total"</formula>
    </cfRule>
  </conditionalFormatting>
  <conditionalFormatting sqref="C138:C139">
    <cfRule type="expression" dxfId="3082" priority="479">
      <formula>$A105="Total"</formula>
    </cfRule>
  </conditionalFormatting>
  <conditionalFormatting sqref="C138:C139">
    <cfRule type="expression" dxfId="3081" priority="478">
      <formula>$A100="Total"</formula>
    </cfRule>
  </conditionalFormatting>
  <conditionalFormatting sqref="C138:C139">
    <cfRule type="expression" dxfId="3080" priority="477">
      <formula>$A107="Total"</formula>
    </cfRule>
  </conditionalFormatting>
  <conditionalFormatting sqref="C138:C139">
    <cfRule type="expression" dxfId="3079" priority="476">
      <formula>$A106="Total"</formula>
    </cfRule>
  </conditionalFormatting>
  <conditionalFormatting sqref="C138:C139">
    <cfRule type="expression" dxfId="3078" priority="475">
      <formula>$A97="Total"</formula>
    </cfRule>
  </conditionalFormatting>
  <conditionalFormatting sqref="C138:C139">
    <cfRule type="expression" dxfId="3077" priority="474">
      <formula>$A103="Total"</formula>
    </cfRule>
  </conditionalFormatting>
  <conditionalFormatting sqref="C138:C139">
    <cfRule type="expression" dxfId="3076" priority="473">
      <formula>$A104="Total"</formula>
    </cfRule>
  </conditionalFormatting>
  <conditionalFormatting sqref="C138:C139">
    <cfRule type="expression" dxfId="3075" priority="472">
      <formula>$A101="Total"</formula>
    </cfRule>
  </conditionalFormatting>
  <conditionalFormatting sqref="C138:C139">
    <cfRule type="expression" dxfId="3074" priority="471">
      <formula>$A209="Total"</formula>
    </cfRule>
  </conditionalFormatting>
  <conditionalFormatting sqref="C138:C139">
    <cfRule type="expression" dxfId="3073" priority="470">
      <formula>$A108="Total"</formula>
    </cfRule>
  </conditionalFormatting>
  <conditionalFormatting sqref="C138:C139">
    <cfRule type="expression" dxfId="3072" priority="469">
      <formula>$A96="Total"</formula>
    </cfRule>
  </conditionalFormatting>
  <conditionalFormatting sqref="C138:C139">
    <cfRule type="expression" dxfId="3071" priority="468">
      <formula>$A129="Total"</formula>
    </cfRule>
  </conditionalFormatting>
  <conditionalFormatting sqref="C138:C139">
    <cfRule type="expression" dxfId="3070" priority="467">
      <formula>$A103="Total"</formula>
    </cfRule>
  </conditionalFormatting>
  <conditionalFormatting sqref="C138:C139">
    <cfRule type="expression" dxfId="3069" priority="466">
      <formula>$A106="Total"</formula>
    </cfRule>
  </conditionalFormatting>
  <conditionalFormatting sqref="C138:C139">
    <cfRule type="expression" dxfId="3068" priority="465">
      <formula>$A109="Total"</formula>
    </cfRule>
  </conditionalFormatting>
  <conditionalFormatting sqref="C138:C139">
    <cfRule type="expression" dxfId="3067" priority="464">
      <formula>$A45="Total"</formula>
    </cfRule>
  </conditionalFormatting>
  <conditionalFormatting sqref="C138:C139">
    <cfRule type="expression" dxfId="3066" priority="463">
      <formula>$A48="Total"</formula>
    </cfRule>
  </conditionalFormatting>
  <conditionalFormatting sqref="C138:C139">
    <cfRule type="expression" dxfId="3065" priority="462">
      <formula>$A46="Total"</formula>
    </cfRule>
  </conditionalFormatting>
  <conditionalFormatting sqref="C138:C139">
    <cfRule type="expression" dxfId="3064" priority="461">
      <formula>$A166="Total"</formula>
    </cfRule>
  </conditionalFormatting>
  <conditionalFormatting sqref="C138:C139">
    <cfRule type="expression" dxfId="3063" priority="460">
      <formula>$A47="Total"</formula>
    </cfRule>
  </conditionalFormatting>
  <conditionalFormatting sqref="C138:C139">
    <cfRule type="expression" dxfId="3062" priority="459">
      <formula>$A103="Total"</formula>
    </cfRule>
  </conditionalFormatting>
  <conditionalFormatting sqref="C138:C139">
    <cfRule type="expression" dxfId="3061" priority="458">
      <formula>$A210="Total"</formula>
    </cfRule>
  </conditionalFormatting>
  <conditionalFormatting sqref="C138:C139">
    <cfRule type="expression" dxfId="3060" priority="457">
      <formula>$A43="Total"</formula>
    </cfRule>
  </conditionalFormatting>
  <conditionalFormatting sqref="C138:C139">
    <cfRule type="expression" dxfId="3059" priority="456">
      <formula>$A129="Total"</formula>
    </cfRule>
  </conditionalFormatting>
  <conditionalFormatting sqref="C138:C139">
    <cfRule type="expression" dxfId="3058" priority="455">
      <formula>$A128="Total"</formula>
    </cfRule>
  </conditionalFormatting>
  <conditionalFormatting sqref="C138:C139">
    <cfRule type="expression" dxfId="3057" priority="454">
      <formula>$A124="Total"</formula>
    </cfRule>
  </conditionalFormatting>
  <conditionalFormatting sqref="C138:C139">
    <cfRule type="expression" dxfId="3056" priority="453">
      <formula>$A86="Total"</formula>
    </cfRule>
  </conditionalFormatting>
  <conditionalFormatting sqref="C138:C139">
    <cfRule type="expression" dxfId="3055" priority="452">
      <formula>$A72="Total"</formula>
    </cfRule>
  </conditionalFormatting>
  <conditionalFormatting sqref="C138:C139">
    <cfRule type="expression" dxfId="3054" priority="451">
      <formula>$A68="Total"</formula>
    </cfRule>
  </conditionalFormatting>
  <conditionalFormatting sqref="C138:C139">
    <cfRule type="expression" dxfId="3053" priority="450">
      <formula>$A129="Total"</formula>
    </cfRule>
  </conditionalFormatting>
  <conditionalFormatting sqref="C138:C139">
    <cfRule type="expression" dxfId="3052" priority="449">
      <formula>$A126="Total"</formula>
    </cfRule>
  </conditionalFormatting>
  <conditionalFormatting sqref="C138:C139">
    <cfRule type="expression" dxfId="3051" priority="448">
      <formula>$A84="Total"</formula>
    </cfRule>
  </conditionalFormatting>
  <conditionalFormatting sqref="C138:C139">
    <cfRule type="expression" dxfId="3050" priority="447">
      <formula>$A125="Total"</formula>
    </cfRule>
  </conditionalFormatting>
  <conditionalFormatting sqref="C138:C139">
    <cfRule type="expression" dxfId="3049" priority="446">
      <formula>$A120="Total"</formula>
    </cfRule>
  </conditionalFormatting>
  <conditionalFormatting sqref="C138:C139">
    <cfRule type="expression" dxfId="3048" priority="445">
      <formula>$A124="Total"</formula>
    </cfRule>
  </conditionalFormatting>
  <conditionalFormatting sqref="C138:C139">
    <cfRule type="expression" dxfId="3047" priority="444">
      <formula>$A122="Total"</formula>
    </cfRule>
  </conditionalFormatting>
  <conditionalFormatting sqref="C138:C139">
    <cfRule type="expression" dxfId="3046" priority="443">
      <formula>$A66="Total"</formula>
    </cfRule>
  </conditionalFormatting>
  <conditionalFormatting sqref="C138:C139">
    <cfRule type="expression" dxfId="3045" priority="442">
      <formula>$A121="Total"</formula>
    </cfRule>
  </conditionalFormatting>
  <conditionalFormatting sqref="C138:C139">
    <cfRule type="expression" dxfId="3044" priority="441">
      <formula>$A82="Total"</formula>
    </cfRule>
  </conditionalFormatting>
  <conditionalFormatting sqref="C138:C139">
    <cfRule type="expression" dxfId="3043" priority="440">
      <formula>$A89="Total"</formula>
    </cfRule>
  </conditionalFormatting>
  <conditionalFormatting sqref="C137:C139">
    <cfRule type="expression" dxfId="3042" priority="439">
      <formula>$A163="Total"</formula>
    </cfRule>
  </conditionalFormatting>
  <conditionalFormatting sqref="C138:C139">
    <cfRule type="expression" dxfId="3041" priority="438">
      <formula>$A87="Total"</formula>
    </cfRule>
  </conditionalFormatting>
  <conditionalFormatting sqref="C138:C139">
    <cfRule type="expression" dxfId="3040" priority="437">
      <formula>$A81="Total"</formula>
    </cfRule>
  </conditionalFormatting>
  <conditionalFormatting sqref="C138:C139">
    <cfRule type="expression" dxfId="3039" priority="436">
      <formula>$A85="Total"</formula>
    </cfRule>
  </conditionalFormatting>
  <conditionalFormatting sqref="C138:C139">
    <cfRule type="expression" dxfId="3038" priority="435">
      <formula>$A86="Total"</formula>
    </cfRule>
  </conditionalFormatting>
  <conditionalFormatting sqref="C138:C139">
    <cfRule type="expression" dxfId="3037" priority="434">
      <formula>$A116="Total"</formula>
    </cfRule>
  </conditionalFormatting>
  <conditionalFormatting sqref="C138:C139">
    <cfRule type="expression" dxfId="3036" priority="433">
      <formula>$A114="Total"</formula>
    </cfRule>
  </conditionalFormatting>
  <conditionalFormatting sqref="C138:C139">
    <cfRule type="expression" dxfId="3035" priority="432">
      <formula>$A113="Total"</formula>
    </cfRule>
  </conditionalFormatting>
  <conditionalFormatting sqref="C138:C139">
    <cfRule type="expression" dxfId="3034" priority="431">
      <formula>$A91="Total"</formula>
    </cfRule>
  </conditionalFormatting>
  <conditionalFormatting sqref="C138:C139">
    <cfRule type="expression" dxfId="3033" priority="430">
      <formula>$A90="Total"</formula>
    </cfRule>
  </conditionalFormatting>
  <conditionalFormatting sqref="C138:C139">
    <cfRule type="expression" dxfId="3032" priority="429">
      <formula>$A88="Total"</formula>
    </cfRule>
  </conditionalFormatting>
  <conditionalFormatting sqref="C138:C139">
    <cfRule type="expression" dxfId="3031" priority="428">
      <formula>$A72="Total"</formula>
    </cfRule>
  </conditionalFormatting>
  <conditionalFormatting sqref="C138:C139">
    <cfRule type="expression" dxfId="3030" priority="427">
      <formula>$A83="Total"</formula>
    </cfRule>
  </conditionalFormatting>
  <conditionalFormatting sqref="C138:C139">
    <cfRule type="expression" dxfId="3029" priority="426">
      <formula>$A112="Total"</formula>
    </cfRule>
  </conditionalFormatting>
  <conditionalFormatting sqref="C138:C139">
    <cfRule type="expression" dxfId="3028" priority="425">
      <formula>$A92="Total"</formula>
    </cfRule>
  </conditionalFormatting>
  <conditionalFormatting sqref="C138:C139">
    <cfRule type="expression" dxfId="3027" priority="424">
      <formula>$A73="Total"</formula>
    </cfRule>
  </conditionalFormatting>
  <conditionalFormatting sqref="C138:C139">
    <cfRule type="expression" dxfId="3026" priority="423">
      <formula>$A115="Total"</formula>
    </cfRule>
  </conditionalFormatting>
  <conditionalFormatting sqref="C138:C139">
    <cfRule type="expression" dxfId="3025" priority="422">
      <formula>$A167="Total"</formula>
    </cfRule>
  </conditionalFormatting>
  <conditionalFormatting sqref="C138:C139">
    <cfRule type="expression" dxfId="3024" priority="421">
      <formula>$A75="Total"</formula>
    </cfRule>
  </conditionalFormatting>
  <conditionalFormatting sqref="C138:C139">
    <cfRule type="expression" dxfId="3023" priority="420">
      <formula>$A74="Total"</formula>
    </cfRule>
  </conditionalFormatting>
  <conditionalFormatting sqref="C138:C139">
    <cfRule type="expression" dxfId="3022" priority="419">
      <formula>$A76="Total"</formula>
    </cfRule>
  </conditionalFormatting>
  <conditionalFormatting sqref="C138:C139">
    <cfRule type="expression" dxfId="3021" priority="418">
      <formula>$A80="Total"</formula>
    </cfRule>
  </conditionalFormatting>
  <conditionalFormatting sqref="C138:C139">
    <cfRule type="expression" dxfId="3020" priority="417">
      <formula>$A78="Total"</formula>
    </cfRule>
  </conditionalFormatting>
  <conditionalFormatting sqref="C138:C139">
    <cfRule type="expression" dxfId="3019" priority="416">
      <formula>$A65="Total"</formula>
    </cfRule>
  </conditionalFormatting>
  <conditionalFormatting sqref="C138:C139">
    <cfRule type="expression" dxfId="3018" priority="415">
      <formula>$A117="Total"</formula>
    </cfRule>
  </conditionalFormatting>
  <conditionalFormatting sqref="C138:C139">
    <cfRule type="expression" dxfId="3017" priority="414">
      <formula>$A69="Total"</formula>
    </cfRule>
  </conditionalFormatting>
  <conditionalFormatting sqref="C138:C139">
    <cfRule type="expression" dxfId="3016" priority="413">
      <formula>$A70="Total"</formula>
    </cfRule>
  </conditionalFormatting>
  <conditionalFormatting sqref="C138:C139">
    <cfRule type="expression" dxfId="3015" priority="412">
      <formula>$A35="Total"</formula>
    </cfRule>
  </conditionalFormatting>
  <conditionalFormatting sqref="C138:C139">
    <cfRule type="expression" dxfId="3014" priority="411">
      <formula>$A36="Total"</formula>
    </cfRule>
  </conditionalFormatting>
  <conditionalFormatting sqref="C138:C139">
    <cfRule type="expression" dxfId="3013" priority="410">
      <formula>$A173="Total"</formula>
    </cfRule>
  </conditionalFormatting>
  <conditionalFormatting sqref="C138:C139">
    <cfRule type="expression" dxfId="3012" priority="409">
      <formula>$A31="Total"</formula>
    </cfRule>
  </conditionalFormatting>
  <conditionalFormatting sqref="C138:C139">
    <cfRule type="expression" dxfId="3011" priority="408">
      <formula>$A32="Total"</formula>
    </cfRule>
  </conditionalFormatting>
  <conditionalFormatting sqref="C138:C139">
    <cfRule type="expression" dxfId="3010" priority="407">
      <formula>$A33="Total"</formula>
    </cfRule>
  </conditionalFormatting>
  <conditionalFormatting sqref="C138:C139">
    <cfRule type="expression" dxfId="3009" priority="406">
      <formula>$A79="Total"</formula>
    </cfRule>
  </conditionalFormatting>
  <conditionalFormatting sqref="C138:C139">
    <cfRule type="expression" dxfId="3008" priority="404">
      <formula>$A34="Total"</formula>
    </cfRule>
  </conditionalFormatting>
  <conditionalFormatting sqref="C138:C139">
    <cfRule type="expression" dxfId="3007" priority="403">
      <formula>$A30="Total"</formula>
    </cfRule>
  </conditionalFormatting>
  <conditionalFormatting sqref="C138:C139">
    <cfRule type="expression" dxfId="3006" priority="402">
      <formula>$A98="Total"</formula>
    </cfRule>
  </conditionalFormatting>
  <conditionalFormatting sqref="C138:C139">
    <cfRule type="expression" dxfId="3005" priority="401">
      <formula>$A125="Total"</formula>
    </cfRule>
  </conditionalFormatting>
  <conditionalFormatting sqref="C138:C139">
    <cfRule type="expression" dxfId="3004" priority="400">
      <formula>$A120="Total"</formula>
    </cfRule>
  </conditionalFormatting>
  <conditionalFormatting sqref="C138:C139">
    <cfRule type="expression" dxfId="3003" priority="399">
      <formula>$A124="Total"</formula>
    </cfRule>
  </conditionalFormatting>
  <conditionalFormatting sqref="C138:C139">
    <cfRule type="expression" dxfId="3002" priority="398">
      <formula>$A121="Total"</formula>
    </cfRule>
  </conditionalFormatting>
  <conditionalFormatting sqref="C138:C139">
    <cfRule type="expression" dxfId="3001" priority="397">
      <formula>$A99="Total"</formula>
    </cfRule>
  </conditionalFormatting>
  <conditionalFormatting sqref="C138:C139">
    <cfRule type="expression" dxfId="3000" priority="396">
      <formula>$A110="Total"</formula>
    </cfRule>
  </conditionalFormatting>
  <conditionalFormatting sqref="C138:C139">
    <cfRule type="expression" dxfId="2999" priority="395">
      <formula>$A105="Total"</formula>
    </cfRule>
  </conditionalFormatting>
  <conditionalFormatting sqref="C138:C139">
    <cfRule type="expression" dxfId="2998" priority="394">
      <formula>$A100="Total"</formula>
    </cfRule>
  </conditionalFormatting>
  <conditionalFormatting sqref="C138:C139">
    <cfRule type="expression" dxfId="2997" priority="393">
      <formula>$A107="Total"</formula>
    </cfRule>
  </conditionalFormatting>
  <conditionalFormatting sqref="C138:C139">
    <cfRule type="expression" dxfId="2996" priority="392">
      <formula>$A106="Total"</formula>
    </cfRule>
  </conditionalFormatting>
  <conditionalFormatting sqref="C138:C139">
    <cfRule type="expression" dxfId="2995" priority="391">
      <formula>$A97="Total"</formula>
    </cfRule>
  </conditionalFormatting>
  <conditionalFormatting sqref="C138:C139">
    <cfRule type="expression" dxfId="2994" priority="390">
      <formula>$A103="Total"</formula>
    </cfRule>
  </conditionalFormatting>
  <conditionalFormatting sqref="C138:C139">
    <cfRule type="expression" dxfId="2993" priority="389">
      <formula>$A104="Total"</formula>
    </cfRule>
  </conditionalFormatting>
  <conditionalFormatting sqref="C138:C139">
    <cfRule type="expression" dxfId="2992" priority="388">
      <formula>$A101="Total"</formula>
    </cfRule>
  </conditionalFormatting>
  <conditionalFormatting sqref="C138:C139">
    <cfRule type="expression" dxfId="2991" priority="387">
      <formula>$A209="Total"</formula>
    </cfRule>
  </conditionalFormatting>
  <conditionalFormatting sqref="C138:C139">
    <cfRule type="expression" dxfId="2990" priority="386">
      <formula>$A108="Total"</formula>
    </cfRule>
  </conditionalFormatting>
  <conditionalFormatting sqref="C138:C139">
    <cfRule type="expression" dxfId="2989" priority="385">
      <formula>$A96="Total"</formula>
    </cfRule>
  </conditionalFormatting>
  <conditionalFormatting sqref="C138:C139">
    <cfRule type="expression" dxfId="2988" priority="384">
      <formula>$A129="Total"</formula>
    </cfRule>
  </conditionalFormatting>
  <conditionalFormatting sqref="C138:C139">
    <cfRule type="expression" dxfId="2987" priority="383">
      <formula>$A103="Total"</formula>
    </cfRule>
  </conditionalFormatting>
  <conditionalFormatting sqref="C138:C139">
    <cfRule type="expression" dxfId="2986" priority="382">
      <formula>$A106="Total"</formula>
    </cfRule>
  </conditionalFormatting>
  <conditionalFormatting sqref="C138:C139">
    <cfRule type="expression" dxfId="2985" priority="381">
      <formula>$A109="Total"</formula>
    </cfRule>
  </conditionalFormatting>
  <conditionalFormatting sqref="C138:C139">
    <cfRule type="expression" dxfId="2984" priority="380">
      <formula>$A45="Total"</formula>
    </cfRule>
  </conditionalFormatting>
  <conditionalFormatting sqref="C138:C139">
    <cfRule type="expression" dxfId="2983" priority="379">
      <formula>$A48="Total"</formula>
    </cfRule>
  </conditionalFormatting>
  <conditionalFormatting sqref="C138:C139">
    <cfRule type="expression" dxfId="2982" priority="378">
      <formula>$A46="Total"</formula>
    </cfRule>
  </conditionalFormatting>
  <conditionalFormatting sqref="C138:C139">
    <cfRule type="expression" dxfId="2981" priority="377">
      <formula>$A47="Total"</formula>
    </cfRule>
  </conditionalFormatting>
  <conditionalFormatting sqref="C138:C139">
    <cfRule type="expression" dxfId="2980" priority="376">
      <formula>$A103="Total"</formula>
    </cfRule>
  </conditionalFormatting>
  <conditionalFormatting sqref="C138:C139">
    <cfRule type="expression" dxfId="2979" priority="375">
      <formula>$A210="Total"</formula>
    </cfRule>
  </conditionalFormatting>
  <conditionalFormatting sqref="C138:C139">
    <cfRule type="expression" dxfId="2978" priority="374">
      <formula>$A43="Total"</formula>
    </cfRule>
  </conditionalFormatting>
  <conditionalFormatting sqref="C138:C139">
    <cfRule type="expression" dxfId="2977" priority="373">
      <formula>$A129="Total"</formula>
    </cfRule>
  </conditionalFormatting>
  <conditionalFormatting sqref="C138:C139">
    <cfRule type="expression" dxfId="2976" priority="372">
      <formula>$A128="Total"</formula>
    </cfRule>
  </conditionalFormatting>
  <conditionalFormatting sqref="C138:C139">
    <cfRule type="expression" dxfId="2975" priority="371">
      <formula>$A124="Total"</formula>
    </cfRule>
  </conditionalFormatting>
  <conditionalFormatting sqref="C138:C139">
    <cfRule type="expression" dxfId="2974" priority="370">
      <formula>$A86="Total"</formula>
    </cfRule>
  </conditionalFormatting>
  <conditionalFormatting sqref="C138:C139">
    <cfRule type="expression" dxfId="2973" priority="369">
      <formula>$A72="Total"</formula>
    </cfRule>
  </conditionalFormatting>
  <conditionalFormatting sqref="C138:C139">
    <cfRule type="expression" dxfId="2972" priority="368">
      <formula>$A68="Total"</formula>
    </cfRule>
  </conditionalFormatting>
  <conditionalFormatting sqref="C138:C139">
    <cfRule type="expression" dxfId="2971" priority="367" stopIfTrue="1">
      <formula>$C172="Total"</formula>
    </cfRule>
  </conditionalFormatting>
  <conditionalFormatting sqref="C138:C139">
    <cfRule type="expression" dxfId="2970" priority="366" stopIfTrue="1">
      <formula>$C177="Total"</formula>
    </cfRule>
  </conditionalFormatting>
  <conditionalFormatting sqref="C138:C139">
    <cfRule type="expression" dxfId="2969" priority="365" stopIfTrue="1">
      <formula>$C140="Total"</formula>
    </cfRule>
  </conditionalFormatting>
  <conditionalFormatting sqref="C138:C139">
    <cfRule type="expression" dxfId="2968" priority="364">
      <formula>#REF!="Total"</formula>
    </cfRule>
  </conditionalFormatting>
  <conditionalFormatting sqref="C138:C139">
    <cfRule type="expression" dxfId="2967" priority="363" stopIfTrue="1">
      <formula>#REF!="Total"</formula>
    </cfRule>
  </conditionalFormatting>
  <conditionalFormatting sqref="C138:C139">
    <cfRule type="expression" dxfId="2966" priority="362">
      <formula>$A141="Total"</formula>
    </cfRule>
  </conditionalFormatting>
  <conditionalFormatting sqref="C138:C139">
    <cfRule type="expression" dxfId="2965" priority="361" stopIfTrue="1">
      <formula>$C141="Total"</formula>
    </cfRule>
  </conditionalFormatting>
  <conditionalFormatting sqref="C138:C139">
    <cfRule type="expression" dxfId="2964" priority="360">
      <formula>$A123="Total"</formula>
    </cfRule>
  </conditionalFormatting>
  <conditionalFormatting sqref="C138:C139">
    <cfRule type="expression" dxfId="2963" priority="359">
      <formula>$A181="Total"</formula>
    </cfRule>
  </conditionalFormatting>
  <conditionalFormatting sqref="C138:C139">
    <cfRule type="expression" dxfId="2962" priority="358">
      <formula>$A129="Total"</formula>
    </cfRule>
  </conditionalFormatting>
  <conditionalFormatting sqref="C138:C139">
    <cfRule type="expression" dxfId="2961" priority="357" stopIfTrue="1">
      <formula>$C182="Total"</formula>
    </cfRule>
  </conditionalFormatting>
  <conditionalFormatting sqref="C138:C139">
    <cfRule type="expression" dxfId="2960" priority="356">
      <formula>$A129="Total"</formula>
    </cfRule>
  </conditionalFormatting>
  <conditionalFormatting sqref="C138:C139">
    <cfRule type="expression" dxfId="2959" priority="355">
      <formula>$A126="Total"</formula>
    </cfRule>
  </conditionalFormatting>
  <conditionalFormatting sqref="C138:C139">
    <cfRule type="expression" dxfId="2958" priority="354">
      <formula>$A84="Total"</formula>
    </cfRule>
  </conditionalFormatting>
  <conditionalFormatting sqref="C138:C139">
    <cfRule type="expression" dxfId="2957" priority="353">
      <formula>$A66="Total"</formula>
    </cfRule>
  </conditionalFormatting>
  <conditionalFormatting sqref="C138:C139">
    <cfRule type="expression" dxfId="2956" priority="352">
      <formula>$A82="Total"</formula>
    </cfRule>
  </conditionalFormatting>
  <conditionalFormatting sqref="C138:C139">
    <cfRule type="expression" dxfId="2955" priority="351">
      <formula>$A89="Total"</formula>
    </cfRule>
  </conditionalFormatting>
  <conditionalFormatting sqref="C138:C139">
    <cfRule type="expression" dxfId="2954" priority="350">
      <formula>$A167="Total"</formula>
    </cfRule>
  </conditionalFormatting>
  <conditionalFormatting sqref="C138:C139">
    <cfRule type="expression" dxfId="2953" priority="348">
      <formula>$A87="Total"</formula>
    </cfRule>
  </conditionalFormatting>
  <conditionalFormatting sqref="C138:C139">
    <cfRule type="expression" dxfId="2952" priority="347">
      <formula>$A81="Total"</formula>
    </cfRule>
  </conditionalFormatting>
  <conditionalFormatting sqref="C138:C139">
    <cfRule type="expression" dxfId="2951" priority="346">
      <formula>$A85="Total"</formula>
    </cfRule>
  </conditionalFormatting>
  <conditionalFormatting sqref="C138:C139">
    <cfRule type="expression" dxfId="2950" priority="345">
      <formula>$A86="Total"</formula>
    </cfRule>
  </conditionalFormatting>
  <conditionalFormatting sqref="C138:C139">
    <cfRule type="expression" dxfId="2949" priority="344">
      <formula>$A91="Total"</formula>
    </cfRule>
  </conditionalFormatting>
  <conditionalFormatting sqref="C138:C139">
    <cfRule type="expression" dxfId="2948" priority="343">
      <formula>$A90="Total"</formula>
    </cfRule>
  </conditionalFormatting>
  <conditionalFormatting sqref="C138:C139">
    <cfRule type="expression" dxfId="2947" priority="342">
      <formula>$A88="Total"</formula>
    </cfRule>
  </conditionalFormatting>
  <conditionalFormatting sqref="C138:C139">
    <cfRule type="expression" dxfId="2946" priority="341">
      <formula>$A83="Total"</formula>
    </cfRule>
  </conditionalFormatting>
  <conditionalFormatting sqref="C138:C139">
    <cfRule type="expression" dxfId="2945" priority="340">
      <formula>$A92="Total"</formula>
    </cfRule>
  </conditionalFormatting>
  <conditionalFormatting sqref="C138:C139">
    <cfRule type="expression" dxfId="2944" priority="338">
      <formula>$A80="Total"</formula>
    </cfRule>
  </conditionalFormatting>
  <conditionalFormatting sqref="C138:C139">
    <cfRule type="expression" dxfId="2943" priority="337">
      <formula>$A65="Total"</formula>
    </cfRule>
  </conditionalFormatting>
  <conditionalFormatting sqref="C138:C139">
    <cfRule type="expression" dxfId="2942" priority="336" stopIfTrue="1">
      <formula>$C174="Total"</formula>
    </cfRule>
  </conditionalFormatting>
  <conditionalFormatting sqref="C138:C139">
    <cfRule type="expression" dxfId="2941" priority="335">
      <formula>$A35="Total"</formula>
    </cfRule>
  </conditionalFormatting>
  <conditionalFormatting sqref="C138:C139">
    <cfRule type="expression" dxfId="2940" priority="334">
      <formula>$A36="Total"</formula>
    </cfRule>
  </conditionalFormatting>
  <conditionalFormatting sqref="C138:C139">
    <cfRule type="expression" dxfId="2939" priority="333">
      <formula>$A31="Total"</formula>
    </cfRule>
  </conditionalFormatting>
  <conditionalFormatting sqref="C138:C139">
    <cfRule type="expression" dxfId="2938" priority="332">
      <formula>$A32="Total"</formula>
    </cfRule>
  </conditionalFormatting>
  <conditionalFormatting sqref="C138:C139">
    <cfRule type="expression" dxfId="2937" priority="331">
      <formula>$A33="Total"</formula>
    </cfRule>
  </conditionalFormatting>
  <conditionalFormatting sqref="C138:C139">
    <cfRule type="expression" dxfId="2936" priority="330">
      <formula>$A79="Total"</formula>
    </cfRule>
  </conditionalFormatting>
  <conditionalFormatting sqref="C138:C139">
    <cfRule type="expression" dxfId="2935" priority="329">
      <formula>$A34="Total"</formula>
    </cfRule>
  </conditionalFormatting>
  <conditionalFormatting sqref="C138:C139">
    <cfRule type="expression" dxfId="2934" priority="328">
      <formula>$A30="Total"</formula>
    </cfRule>
  </conditionalFormatting>
  <conditionalFormatting sqref="C138:C139">
    <cfRule type="expression" dxfId="2933" priority="327">
      <formula>$A98="Total"</formula>
    </cfRule>
  </conditionalFormatting>
  <conditionalFormatting sqref="C138:C139">
    <cfRule type="expression" dxfId="2932" priority="326">
      <formula>$A125="Total"</formula>
    </cfRule>
  </conditionalFormatting>
  <conditionalFormatting sqref="C138:C139">
    <cfRule type="expression" dxfId="2931" priority="325">
      <formula>$A120="Total"</formula>
    </cfRule>
  </conditionalFormatting>
  <conditionalFormatting sqref="C138:C139">
    <cfRule type="expression" dxfId="2930" priority="324">
      <formula>$A124="Total"</formula>
    </cfRule>
  </conditionalFormatting>
  <conditionalFormatting sqref="C138:C139">
    <cfRule type="expression" dxfId="2929" priority="323">
      <formula>$A121="Total"</formula>
    </cfRule>
  </conditionalFormatting>
  <conditionalFormatting sqref="C138:C139">
    <cfRule type="expression" dxfId="2928" priority="322">
      <formula>$A99="Total"</formula>
    </cfRule>
  </conditionalFormatting>
  <conditionalFormatting sqref="C138:C139">
    <cfRule type="expression" dxfId="2927" priority="321">
      <formula>$A110="Total"</formula>
    </cfRule>
  </conditionalFormatting>
  <conditionalFormatting sqref="C138:C139">
    <cfRule type="expression" dxfId="2926" priority="320">
      <formula>$A105="Total"</formula>
    </cfRule>
  </conditionalFormatting>
  <conditionalFormatting sqref="C138:C139">
    <cfRule type="expression" dxfId="2925" priority="319">
      <formula>$A100="Total"</formula>
    </cfRule>
  </conditionalFormatting>
  <conditionalFormatting sqref="C138:C139">
    <cfRule type="expression" dxfId="2924" priority="318">
      <formula>$A107="Total"</formula>
    </cfRule>
  </conditionalFormatting>
  <conditionalFormatting sqref="C138:C139">
    <cfRule type="expression" dxfId="2923" priority="317">
      <formula>$A106="Total"</formula>
    </cfRule>
  </conditionalFormatting>
  <conditionalFormatting sqref="C138:C139">
    <cfRule type="expression" dxfId="2922" priority="316">
      <formula>$A97="Total"</formula>
    </cfRule>
  </conditionalFormatting>
  <conditionalFormatting sqref="C138:C139">
    <cfRule type="expression" dxfId="2921" priority="315">
      <formula>$A103="Total"</formula>
    </cfRule>
  </conditionalFormatting>
  <conditionalFormatting sqref="C138:C139">
    <cfRule type="expression" dxfId="2920" priority="314">
      <formula>$A104="Total"</formula>
    </cfRule>
  </conditionalFormatting>
  <conditionalFormatting sqref="C138:C139">
    <cfRule type="expression" dxfId="2919" priority="313">
      <formula>$A101="Total"</formula>
    </cfRule>
  </conditionalFormatting>
  <conditionalFormatting sqref="C138:C139">
    <cfRule type="expression" dxfId="2918" priority="312">
      <formula>$A209="Total"</formula>
    </cfRule>
  </conditionalFormatting>
  <conditionalFormatting sqref="C138:C139">
    <cfRule type="expression" dxfId="2917" priority="311">
      <formula>$A108="Total"</formula>
    </cfRule>
  </conditionalFormatting>
  <conditionalFormatting sqref="C138:C139">
    <cfRule type="expression" dxfId="2916" priority="310">
      <formula>$A96="Total"</formula>
    </cfRule>
  </conditionalFormatting>
  <conditionalFormatting sqref="C138:C139">
    <cfRule type="expression" dxfId="2915" priority="309">
      <formula>$A129="Total"</formula>
    </cfRule>
  </conditionalFormatting>
  <conditionalFormatting sqref="C138:C139">
    <cfRule type="expression" dxfId="2914" priority="308">
      <formula>$A103="Total"</formula>
    </cfRule>
  </conditionalFormatting>
  <conditionalFormatting sqref="C138:C139">
    <cfRule type="expression" dxfId="2913" priority="307">
      <formula>$A106="Total"</formula>
    </cfRule>
  </conditionalFormatting>
  <conditionalFormatting sqref="C138:C139">
    <cfRule type="expression" dxfId="2912" priority="306">
      <formula>$A109="Total"</formula>
    </cfRule>
  </conditionalFormatting>
  <conditionalFormatting sqref="C138:C139">
    <cfRule type="expression" dxfId="2911" priority="305">
      <formula>$A45="Total"</formula>
    </cfRule>
  </conditionalFormatting>
  <conditionalFormatting sqref="C138:C139">
    <cfRule type="expression" dxfId="2910" priority="304">
      <formula>$A48="Total"</formula>
    </cfRule>
  </conditionalFormatting>
  <conditionalFormatting sqref="C138:C139">
    <cfRule type="expression" dxfId="2909" priority="303">
      <formula>$A46="Total"</formula>
    </cfRule>
  </conditionalFormatting>
  <conditionalFormatting sqref="C138:C139">
    <cfRule type="expression" dxfId="2908" priority="302">
      <formula>$A166="Total"</formula>
    </cfRule>
  </conditionalFormatting>
  <conditionalFormatting sqref="C138:C139">
    <cfRule type="expression" dxfId="2907" priority="301">
      <formula>$A47="Total"</formula>
    </cfRule>
  </conditionalFormatting>
  <conditionalFormatting sqref="C138:C139">
    <cfRule type="expression" dxfId="2906" priority="300">
      <formula>$A103="Total"</formula>
    </cfRule>
  </conditionalFormatting>
  <conditionalFormatting sqref="C138:C139">
    <cfRule type="expression" dxfId="2905" priority="299">
      <formula>$A210="Total"</formula>
    </cfRule>
  </conditionalFormatting>
  <conditionalFormatting sqref="C138:C139">
    <cfRule type="expression" dxfId="2904" priority="298">
      <formula>$A43="Total"</formula>
    </cfRule>
  </conditionalFormatting>
  <conditionalFormatting sqref="C138:C139">
    <cfRule type="expression" dxfId="2903" priority="297">
      <formula>$A129="Total"</formula>
    </cfRule>
  </conditionalFormatting>
  <conditionalFormatting sqref="C138:C139">
    <cfRule type="expression" dxfId="2902" priority="296">
      <formula>$A128="Total"</formula>
    </cfRule>
  </conditionalFormatting>
  <conditionalFormatting sqref="C138:C139">
    <cfRule type="expression" dxfId="2901" priority="295">
      <formula>$A124="Total"</formula>
    </cfRule>
  </conditionalFormatting>
  <conditionalFormatting sqref="C138:C139">
    <cfRule type="expression" dxfId="2900" priority="294">
      <formula>$A86="Total"</formula>
    </cfRule>
  </conditionalFormatting>
  <conditionalFormatting sqref="C138:C139">
    <cfRule type="expression" dxfId="2899" priority="293">
      <formula>$A72="Total"</formula>
    </cfRule>
  </conditionalFormatting>
  <conditionalFormatting sqref="C138:C139">
    <cfRule type="expression" dxfId="2898" priority="292">
      <formula>$A68="Total"</formula>
    </cfRule>
  </conditionalFormatting>
  <conditionalFormatting sqref="C138:C139">
    <cfRule type="expression" dxfId="2897" priority="291">
      <formula>$A129="Total"</formula>
    </cfRule>
  </conditionalFormatting>
  <conditionalFormatting sqref="C138:C139">
    <cfRule type="expression" dxfId="2896" priority="290">
      <formula>$A126="Total"</formula>
    </cfRule>
  </conditionalFormatting>
  <conditionalFormatting sqref="C138:C139">
    <cfRule type="expression" dxfId="2895" priority="289">
      <formula>$A84="Total"</formula>
    </cfRule>
  </conditionalFormatting>
  <conditionalFormatting sqref="C138:C139">
    <cfRule type="expression" dxfId="2894" priority="288">
      <formula>$A125="Total"</formula>
    </cfRule>
  </conditionalFormatting>
  <conditionalFormatting sqref="C138:C139">
    <cfRule type="expression" dxfId="2893" priority="287">
      <formula>$A120="Total"</formula>
    </cfRule>
  </conditionalFormatting>
  <conditionalFormatting sqref="C138:C139">
    <cfRule type="expression" dxfId="2892" priority="286">
      <formula>$A124="Total"</formula>
    </cfRule>
  </conditionalFormatting>
  <conditionalFormatting sqref="C138:C139">
    <cfRule type="expression" dxfId="2891" priority="285">
      <formula>$A122="Total"</formula>
    </cfRule>
  </conditionalFormatting>
  <conditionalFormatting sqref="C138:C139">
    <cfRule type="expression" dxfId="2890" priority="284">
      <formula>$A66="Total"</formula>
    </cfRule>
  </conditionalFormatting>
  <conditionalFormatting sqref="C138:C139">
    <cfRule type="expression" dxfId="2889" priority="283">
      <formula>$A121="Total"</formula>
    </cfRule>
  </conditionalFormatting>
  <conditionalFormatting sqref="C138:C139">
    <cfRule type="expression" dxfId="2888" priority="282">
      <formula>$A82="Total"</formula>
    </cfRule>
  </conditionalFormatting>
  <conditionalFormatting sqref="C138:C139">
    <cfRule type="expression" dxfId="2887" priority="281">
      <formula>$A89="Total"</formula>
    </cfRule>
  </conditionalFormatting>
  <conditionalFormatting sqref="C138:C139">
    <cfRule type="expression" dxfId="2886" priority="280">
      <formula>$A164="Total"</formula>
    </cfRule>
  </conditionalFormatting>
  <conditionalFormatting sqref="C138:C139">
    <cfRule type="expression" dxfId="2885" priority="279">
      <formula>$A87="Total"</formula>
    </cfRule>
  </conditionalFormatting>
  <conditionalFormatting sqref="C138:C139">
    <cfRule type="expression" dxfId="2884" priority="278">
      <formula>$A81="Total"</formula>
    </cfRule>
  </conditionalFormatting>
  <conditionalFormatting sqref="C138:C139">
    <cfRule type="expression" dxfId="2883" priority="277">
      <formula>$A85="Total"</formula>
    </cfRule>
  </conditionalFormatting>
  <conditionalFormatting sqref="C138:C139">
    <cfRule type="expression" dxfId="2882" priority="276">
      <formula>$A86="Total"</formula>
    </cfRule>
  </conditionalFormatting>
  <conditionalFormatting sqref="C138:C139">
    <cfRule type="expression" dxfId="2881" priority="275">
      <formula>$A116="Total"</formula>
    </cfRule>
  </conditionalFormatting>
  <conditionalFormatting sqref="C138:C139">
    <cfRule type="expression" dxfId="2880" priority="274">
      <formula>$A114="Total"</formula>
    </cfRule>
  </conditionalFormatting>
  <conditionalFormatting sqref="C138:C139">
    <cfRule type="expression" dxfId="2879" priority="273">
      <formula>$A113="Total"</formula>
    </cfRule>
  </conditionalFormatting>
  <conditionalFormatting sqref="C138:C139">
    <cfRule type="expression" dxfId="2878" priority="272">
      <formula>$A91="Total"</formula>
    </cfRule>
  </conditionalFormatting>
  <conditionalFormatting sqref="C138:C139">
    <cfRule type="expression" dxfId="2877" priority="271">
      <formula>$A90="Total"</formula>
    </cfRule>
  </conditionalFormatting>
  <conditionalFormatting sqref="C138:C139">
    <cfRule type="expression" dxfId="2876" priority="270">
      <formula>$A88="Total"</formula>
    </cfRule>
  </conditionalFormatting>
  <conditionalFormatting sqref="C138:C139">
    <cfRule type="expression" dxfId="2875" priority="269">
      <formula>$A72="Total"</formula>
    </cfRule>
  </conditionalFormatting>
  <conditionalFormatting sqref="C138:C139">
    <cfRule type="expression" dxfId="2874" priority="268">
      <formula>$A83="Total"</formula>
    </cfRule>
  </conditionalFormatting>
  <conditionalFormatting sqref="C138:C139">
    <cfRule type="expression" dxfId="2873" priority="267">
      <formula>$A112="Total"</formula>
    </cfRule>
  </conditionalFormatting>
  <conditionalFormatting sqref="C138:C139">
    <cfRule type="expression" dxfId="2872" priority="266">
      <formula>$A92="Total"</formula>
    </cfRule>
  </conditionalFormatting>
  <conditionalFormatting sqref="C138:C139">
    <cfRule type="expression" dxfId="2871" priority="265">
      <formula>$A73="Total"</formula>
    </cfRule>
  </conditionalFormatting>
  <conditionalFormatting sqref="C138:C139">
    <cfRule type="expression" dxfId="2870" priority="264">
      <formula>$A115="Total"</formula>
    </cfRule>
  </conditionalFormatting>
  <conditionalFormatting sqref="C138:C139">
    <cfRule type="expression" dxfId="2869" priority="263">
      <formula>$A167="Total"</formula>
    </cfRule>
  </conditionalFormatting>
  <conditionalFormatting sqref="C138:C139">
    <cfRule type="expression" dxfId="2868" priority="262">
      <formula>$A75="Total"</formula>
    </cfRule>
  </conditionalFormatting>
  <conditionalFormatting sqref="C138:C139">
    <cfRule type="expression" dxfId="2867" priority="261">
      <formula>$A74="Total"</formula>
    </cfRule>
  </conditionalFormatting>
  <conditionalFormatting sqref="C138:C139">
    <cfRule type="expression" dxfId="2866" priority="260">
      <formula>$A76="Total"</formula>
    </cfRule>
  </conditionalFormatting>
  <conditionalFormatting sqref="C138:C139">
    <cfRule type="expression" dxfId="2865" priority="259">
      <formula>$A80="Total"</formula>
    </cfRule>
  </conditionalFormatting>
  <conditionalFormatting sqref="C138:C139">
    <cfRule type="expression" dxfId="2864" priority="258">
      <formula>$A78="Total"</formula>
    </cfRule>
  </conditionalFormatting>
  <conditionalFormatting sqref="C138:C139">
    <cfRule type="expression" dxfId="2863" priority="257">
      <formula>$A65="Total"</formula>
    </cfRule>
  </conditionalFormatting>
  <conditionalFormatting sqref="C138:C139">
    <cfRule type="expression" dxfId="2862" priority="256">
      <formula>$A117="Total"</formula>
    </cfRule>
  </conditionalFormatting>
  <conditionalFormatting sqref="C138:C139">
    <cfRule type="expression" dxfId="2861" priority="255">
      <formula>$A69="Total"</formula>
    </cfRule>
  </conditionalFormatting>
  <conditionalFormatting sqref="C138:C139">
    <cfRule type="expression" dxfId="2860" priority="254">
      <formula>$A70="Total"</formula>
    </cfRule>
  </conditionalFormatting>
  <conditionalFormatting sqref="C138:C139">
    <cfRule type="expression" dxfId="2859" priority="253">
      <formula>$A35="Total"</formula>
    </cfRule>
  </conditionalFormatting>
  <conditionalFormatting sqref="C138:C139">
    <cfRule type="expression" dxfId="2858" priority="252">
      <formula>$A36="Total"</formula>
    </cfRule>
  </conditionalFormatting>
  <conditionalFormatting sqref="C138:C139">
    <cfRule type="expression" dxfId="2857" priority="251">
      <formula>$A173="Total"</formula>
    </cfRule>
  </conditionalFormatting>
  <conditionalFormatting sqref="C138:C139">
    <cfRule type="expression" dxfId="2856" priority="250">
      <formula>$A31="Total"</formula>
    </cfRule>
  </conditionalFormatting>
  <conditionalFormatting sqref="C138:C139">
    <cfRule type="expression" dxfId="2855" priority="249">
      <formula>$A32="Total"</formula>
    </cfRule>
  </conditionalFormatting>
  <conditionalFormatting sqref="C138:C139">
    <cfRule type="expression" dxfId="2854" priority="248">
      <formula>$A33="Total"</formula>
    </cfRule>
  </conditionalFormatting>
  <conditionalFormatting sqref="C138:C139">
    <cfRule type="expression" dxfId="2853" priority="247">
      <formula>$A79="Total"</formula>
    </cfRule>
  </conditionalFormatting>
  <conditionalFormatting sqref="C138:C139">
    <cfRule type="expression" dxfId="2852" priority="245">
      <formula>$A34="Total"</formula>
    </cfRule>
  </conditionalFormatting>
  <conditionalFormatting sqref="C138:C139">
    <cfRule type="expression" dxfId="2851" priority="244">
      <formula>$A30="Total"</formula>
    </cfRule>
  </conditionalFormatting>
  <conditionalFormatting sqref="C138:C139">
    <cfRule type="expression" dxfId="2850" priority="243">
      <formula>$A98="Total"</formula>
    </cfRule>
  </conditionalFormatting>
  <conditionalFormatting sqref="C138:C139">
    <cfRule type="expression" dxfId="2849" priority="242">
      <formula>$A125="Total"</formula>
    </cfRule>
  </conditionalFormatting>
  <conditionalFormatting sqref="C138:C139">
    <cfRule type="expression" dxfId="2848" priority="241">
      <formula>$A120="Total"</formula>
    </cfRule>
  </conditionalFormatting>
  <conditionalFormatting sqref="C138:C139">
    <cfRule type="expression" dxfId="2847" priority="240">
      <formula>$A124="Total"</formula>
    </cfRule>
  </conditionalFormatting>
  <conditionalFormatting sqref="C138:C139">
    <cfRule type="expression" dxfId="2846" priority="239">
      <formula>$A121="Total"</formula>
    </cfRule>
  </conditionalFormatting>
  <conditionalFormatting sqref="C138:C139">
    <cfRule type="expression" dxfId="2845" priority="238">
      <formula>$A99="Total"</formula>
    </cfRule>
  </conditionalFormatting>
  <conditionalFormatting sqref="C138:C139">
    <cfRule type="expression" dxfId="2844" priority="237">
      <formula>$A110="Total"</formula>
    </cfRule>
  </conditionalFormatting>
  <conditionalFormatting sqref="C138:C139">
    <cfRule type="expression" dxfId="2843" priority="236">
      <formula>$A105="Total"</formula>
    </cfRule>
  </conditionalFormatting>
  <conditionalFormatting sqref="C138:C139">
    <cfRule type="expression" dxfId="2842" priority="235">
      <formula>$A100="Total"</formula>
    </cfRule>
  </conditionalFormatting>
  <conditionalFormatting sqref="C138:C139">
    <cfRule type="expression" dxfId="2841" priority="234">
      <formula>$A107="Total"</formula>
    </cfRule>
  </conditionalFormatting>
  <conditionalFormatting sqref="C138:C139">
    <cfRule type="expression" dxfId="2840" priority="233">
      <formula>$A106="Total"</formula>
    </cfRule>
  </conditionalFormatting>
  <conditionalFormatting sqref="C138:C139">
    <cfRule type="expression" dxfId="2839" priority="232">
      <formula>$A97="Total"</formula>
    </cfRule>
  </conditionalFormatting>
  <conditionalFormatting sqref="C138:C139">
    <cfRule type="expression" dxfId="2838" priority="231">
      <formula>$A103="Total"</formula>
    </cfRule>
  </conditionalFormatting>
  <conditionalFormatting sqref="C138:C139">
    <cfRule type="expression" dxfId="2837" priority="230">
      <formula>$A104="Total"</formula>
    </cfRule>
  </conditionalFormatting>
  <conditionalFormatting sqref="C138:C139">
    <cfRule type="expression" dxfId="2836" priority="229">
      <formula>$A101="Total"</formula>
    </cfRule>
  </conditionalFormatting>
  <conditionalFormatting sqref="C138:C139">
    <cfRule type="expression" dxfId="2835" priority="228">
      <formula>$A209="Total"</formula>
    </cfRule>
  </conditionalFormatting>
  <conditionalFormatting sqref="C138:C139">
    <cfRule type="expression" dxfId="2834" priority="227">
      <formula>$A108="Total"</formula>
    </cfRule>
  </conditionalFormatting>
  <conditionalFormatting sqref="C138:C139">
    <cfRule type="expression" dxfId="2833" priority="226">
      <formula>$A96="Total"</formula>
    </cfRule>
  </conditionalFormatting>
  <conditionalFormatting sqref="C138:C139">
    <cfRule type="expression" dxfId="2832" priority="225">
      <formula>$A129="Total"</formula>
    </cfRule>
  </conditionalFormatting>
  <conditionalFormatting sqref="C138:C139">
    <cfRule type="expression" dxfId="2831" priority="224">
      <formula>$A103="Total"</formula>
    </cfRule>
  </conditionalFormatting>
  <conditionalFormatting sqref="C138:C139">
    <cfRule type="expression" dxfId="2830" priority="223">
      <formula>$A106="Total"</formula>
    </cfRule>
  </conditionalFormatting>
  <conditionalFormatting sqref="C138:C139">
    <cfRule type="expression" dxfId="2829" priority="222">
      <formula>$A109="Total"</formula>
    </cfRule>
  </conditionalFormatting>
  <conditionalFormatting sqref="C138:C139">
    <cfRule type="expression" dxfId="2828" priority="221">
      <formula>$A45="Total"</formula>
    </cfRule>
  </conditionalFormatting>
  <conditionalFormatting sqref="C138:C139">
    <cfRule type="expression" dxfId="2827" priority="220">
      <formula>$A48="Total"</formula>
    </cfRule>
  </conditionalFormatting>
  <conditionalFormatting sqref="C138:C139">
    <cfRule type="expression" dxfId="2826" priority="219">
      <formula>$A46="Total"</formula>
    </cfRule>
  </conditionalFormatting>
  <conditionalFormatting sqref="C138:C139">
    <cfRule type="expression" dxfId="2825" priority="218">
      <formula>$A47="Total"</formula>
    </cfRule>
  </conditionalFormatting>
  <conditionalFormatting sqref="C138:C139">
    <cfRule type="expression" dxfId="2824" priority="217">
      <formula>$A103="Total"</formula>
    </cfRule>
  </conditionalFormatting>
  <conditionalFormatting sqref="C138:C139">
    <cfRule type="expression" dxfId="2823" priority="216">
      <formula>$A210="Total"</formula>
    </cfRule>
  </conditionalFormatting>
  <conditionalFormatting sqref="C138:C139">
    <cfRule type="expression" dxfId="2822" priority="215">
      <formula>$A43="Total"</formula>
    </cfRule>
  </conditionalFormatting>
  <conditionalFormatting sqref="C138:C139">
    <cfRule type="expression" dxfId="2821" priority="214">
      <formula>$A129="Total"</formula>
    </cfRule>
  </conditionalFormatting>
  <conditionalFormatting sqref="C138:C139">
    <cfRule type="expression" dxfId="2820" priority="213">
      <formula>$A128="Total"</formula>
    </cfRule>
  </conditionalFormatting>
  <conditionalFormatting sqref="C138:C139">
    <cfRule type="expression" dxfId="2819" priority="212">
      <formula>$A124="Total"</formula>
    </cfRule>
  </conditionalFormatting>
  <conditionalFormatting sqref="C138:C139">
    <cfRule type="expression" dxfId="2818" priority="211">
      <formula>$A86="Total"</formula>
    </cfRule>
  </conditionalFormatting>
  <conditionalFormatting sqref="C138:C139">
    <cfRule type="expression" dxfId="2817" priority="210">
      <formula>$A72="Total"</formula>
    </cfRule>
  </conditionalFormatting>
  <conditionalFormatting sqref="C138:C139">
    <cfRule type="expression" dxfId="2816" priority="209">
      <formula>$A68="Total"</formula>
    </cfRule>
  </conditionalFormatting>
  <conditionalFormatting sqref="C138:C139">
    <cfRule type="expression" dxfId="2815" priority="208" stopIfTrue="1">
      <formula>$C172="Total"</formula>
    </cfRule>
  </conditionalFormatting>
  <conditionalFormatting sqref="C138:C139">
    <cfRule type="expression" dxfId="2814" priority="207" stopIfTrue="1">
      <formula>$C177="Total"</formula>
    </cfRule>
  </conditionalFormatting>
  <conditionalFormatting sqref="C139">
    <cfRule type="expression" dxfId="2813" priority="1039">
      <formula>$A164="Total"</formula>
    </cfRule>
  </conditionalFormatting>
  <conditionalFormatting sqref="C139">
    <cfRule type="expression" dxfId="2812" priority="1040">
      <formula>#REF!="Total"</formula>
    </cfRule>
  </conditionalFormatting>
  <conditionalFormatting sqref="C138:C139">
    <cfRule type="expression" dxfId="2811" priority="1041" stopIfTrue="1">
      <formula>#REF!="Total"</formula>
    </cfRule>
  </conditionalFormatting>
  <conditionalFormatting sqref="C138:C139">
    <cfRule type="expression" dxfId="2810" priority="1042">
      <formula>#REF!="Total"</formula>
    </cfRule>
  </conditionalFormatting>
  <conditionalFormatting sqref="C137:C138">
    <cfRule type="expression" dxfId="2809" priority="1043" stopIfTrue="1">
      <formula>#REF!="Total"</formula>
    </cfRule>
  </conditionalFormatting>
  <conditionalFormatting sqref="C139">
    <cfRule type="expression" dxfId="2808" priority="1044" stopIfTrue="1">
      <formula>$C177="Total"</formula>
    </cfRule>
  </conditionalFormatting>
  <conditionalFormatting sqref="C137:C138">
    <cfRule type="expression" dxfId="2807" priority="1045">
      <formula>#REF!="Total"</formula>
    </cfRule>
  </conditionalFormatting>
  <conditionalFormatting sqref="C137">
    <cfRule type="expression" dxfId="2806" priority="1046" stopIfTrue="1">
      <formula>#REF!="Total"</formula>
    </cfRule>
  </conditionalFormatting>
  <conditionalFormatting sqref="C139">
    <cfRule type="expression" dxfId="2805" priority="1047">
      <formula>$A155="Total"</formula>
    </cfRule>
  </conditionalFormatting>
  <conditionalFormatting sqref="C139">
    <cfRule type="expression" dxfId="2804" priority="1048" stopIfTrue="1">
      <formula>$C155="Total"</formula>
    </cfRule>
  </conditionalFormatting>
  <conditionalFormatting sqref="C137:C139">
    <cfRule type="expression" dxfId="2803" priority="1049">
      <formula>$A164="Total"</formula>
    </cfRule>
  </conditionalFormatting>
  <conditionalFormatting sqref="B150:B152">
    <cfRule type="expression" dxfId="2802" priority="206">
      <formula>#REF!="Total"</formula>
    </cfRule>
  </conditionalFormatting>
  <conditionalFormatting sqref="B150:B152">
    <cfRule type="expression" dxfId="2801" priority="205">
      <formula>#REF!="Total"</formula>
    </cfRule>
  </conditionalFormatting>
  <conditionalFormatting sqref="B150:B152">
    <cfRule type="expression" dxfId="2800" priority="204">
      <formula>#REF!="Total"</formula>
    </cfRule>
  </conditionalFormatting>
  <conditionalFormatting sqref="B150:B152">
    <cfRule type="expression" dxfId="2799" priority="203">
      <formula>#REF!="Total"</formula>
    </cfRule>
  </conditionalFormatting>
  <conditionalFormatting sqref="B150:B152">
    <cfRule type="expression" dxfId="2798" priority="202">
      <formula>#REF!="Total"</formula>
    </cfRule>
  </conditionalFormatting>
  <conditionalFormatting sqref="B150:B152">
    <cfRule type="expression" dxfId="2797" priority="201">
      <formula>#REF!="Total"</formula>
    </cfRule>
  </conditionalFormatting>
  <conditionalFormatting sqref="B150:B152">
    <cfRule type="expression" dxfId="2796" priority="200">
      <formula>#REF!="Total"</formula>
    </cfRule>
  </conditionalFormatting>
  <conditionalFormatting sqref="B150:B152">
    <cfRule type="expression" dxfId="2795" priority="199">
      <formula>#REF!="Total"</formula>
    </cfRule>
  </conditionalFormatting>
  <conditionalFormatting sqref="B150:B152">
    <cfRule type="expression" dxfId="2794" priority="198">
      <formula>#REF!="Total"</formula>
    </cfRule>
  </conditionalFormatting>
  <conditionalFormatting sqref="B150:B152">
    <cfRule type="expression" dxfId="2793" priority="197">
      <formula>#REF!="Total"</formula>
    </cfRule>
  </conditionalFormatting>
  <conditionalFormatting sqref="B150:B152">
    <cfRule type="expression" dxfId="2792" priority="196">
      <formula>#REF!="Total"</formula>
    </cfRule>
  </conditionalFormatting>
  <conditionalFormatting sqref="B150:B152">
    <cfRule type="expression" dxfId="2791" priority="195">
      <formula>#REF!="Total"</formula>
    </cfRule>
  </conditionalFormatting>
  <conditionalFormatting sqref="B150:B152">
    <cfRule type="expression" dxfId="2790" priority="194">
      <formula>#REF!="Total"</formula>
    </cfRule>
  </conditionalFormatting>
  <conditionalFormatting sqref="B150:B152">
    <cfRule type="expression" dxfId="2789" priority="193">
      <formula>#REF!="Total"</formula>
    </cfRule>
  </conditionalFormatting>
  <conditionalFormatting sqref="B150:B152">
    <cfRule type="expression" dxfId="2788" priority="192">
      <formula>#REF!="Total"</formula>
    </cfRule>
  </conditionalFormatting>
  <conditionalFormatting sqref="B150:B152">
    <cfRule type="expression" dxfId="2787" priority="191">
      <formula>#REF!="Total"</formula>
    </cfRule>
  </conditionalFormatting>
  <conditionalFormatting sqref="B150:B152">
    <cfRule type="expression" dxfId="2786" priority="190">
      <formula>#REF!="Total"</formula>
    </cfRule>
  </conditionalFormatting>
  <conditionalFormatting sqref="B150:B152">
    <cfRule type="expression" dxfId="2785" priority="189">
      <formula>#REF!="Total"</formula>
    </cfRule>
  </conditionalFormatting>
  <conditionalFormatting sqref="B150:B152">
    <cfRule type="expression" dxfId="2784" priority="188">
      <formula>#REF!="Total"</formula>
    </cfRule>
  </conditionalFormatting>
  <conditionalFormatting sqref="B150:B152">
    <cfRule type="expression" dxfId="2783" priority="187">
      <formula>#REF!="Total"</formula>
    </cfRule>
  </conditionalFormatting>
  <conditionalFormatting sqref="B150:B152">
    <cfRule type="expression" dxfId="2782" priority="186">
      <formula>#REF!="Total"</formula>
    </cfRule>
  </conditionalFormatting>
  <conditionalFormatting sqref="B150:B152">
    <cfRule type="expression" dxfId="2781" priority="185">
      <formula>#REF!="Total"</formula>
    </cfRule>
  </conditionalFormatting>
  <conditionalFormatting sqref="B150:B152">
    <cfRule type="expression" dxfId="2780" priority="184">
      <formula>#REF!="Total"</formula>
    </cfRule>
  </conditionalFormatting>
  <conditionalFormatting sqref="B150:B152">
    <cfRule type="expression" dxfId="2779" priority="183">
      <formula>#REF!="Total"</formula>
    </cfRule>
  </conditionalFormatting>
  <conditionalFormatting sqref="B150:B152">
    <cfRule type="expression" dxfId="2778" priority="182">
      <formula>#REF!="Total"</formula>
    </cfRule>
  </conditionalFormatting>
  <conditionalFormatting sqref="B150:B152">
    <cfRule type="expression" dxfId="2777" priority="181">
      <formula>#REF!="Total"</formula>
    </cfRule>
  </conditionalFormatting>
  <conditionalFormatting sqref="B150:B152">
    <cfRule type="expression" dxfId="2776" priority="180">
      <formula>#REF!="Total"</formula>
    </cfRule>
  </conditionalFormatting>
  <conditionalFormatting sqref="B150:B152">
    <cfRule type="expression" dxfId="2775" priority="179">
      <formula>#REF!="Total"</formula>
    </cfRule>
  </conditionalFormatting>
  <conditionalFormatting sqref="B150:B152">
    <cfRule type="expression" dxfId="2774" priority="178">
      <formula>#REF!="Total"</formula>
    </cfRule>
  </conditionalFormatting>
  <conditionalFormatting sqref="B150:B152">
    <cfRule type="expression" dxfId="2773" priority="177">
      <formula>#REF!="Total"</formula>
    </cfRule>
  </conditionalFormatting>
  <conditionalFormatting sqref="B150:B152">
    <cfRule type="expression" dxfId="2772" priority="176">
      <formula>#REF!="Total"</formula>
    </cfRule>
  </conditionalFormatting>
  <conditionalFormatting sqref="B150:B152">
    <cfRule type="expression" dxfId="2771" priority="175">
      <formula>#REF!="Total"</formula>
    </cfRule>
  </conditionalFormatting>
  <conditionalFormatting sqref="B150:B152">
    <cfRule type="expression" dxfId="2770" priority="174">
      <formula>#REF!="Total"</formula>
    </cfRule>
  </conditionalFormatting>
  <conditionalFormatting sqref="B150:B152">
    <cfRule type="expression" dxfId="2769" priority="173">
      <formula>#REF!="Total"</formula>
    </cfRule>
  </conditionalFormatting>
  <conditionalFormatting sqref="B150:B152">
    <cfRule type="expression" dxfId="2768" priority="172">
      <formula>#REF!="Total"</formula>
    </cfRule>
  </conditionalFormatting>
  <conditionalFormatting sqref="B150:B152">
    <cfRule type="expression" dxfId="2767" priority="171">
      <formula>#REF!="Total"</formula>
    </cfRule>
  </conditionalFormatting>
  <conditionalFormatting sqref="B150:B152">
    <cfRule type="expression" dxfId="2766" priority="170">
      <formula>#REF!="Total"</formula>
    </cfRule>
  </conditionalFormatting>
  <conditionalFormatting sqref="B150:B152">
    <cfRule type="expression" dxfId="2765" priority="169">
      <formula>#REF!="Total"</formula>
    </cfRule>
  </conditionalFormatting>
  <conditionalFormatting sqref="B150:B152">
    <cfRule type="expression" dxfId="2764" priority="168">
      <formula>#REF!="Total"</formula>
    </cfRule>
  </conditionalFormatting>
  <conditionalFormatting sqref="B150:B152">
    <cfRule type="expression" dxfId="2763" priority="167">
      <formula>#REF!="Total"</formula>
    </cfRule>
  </conditionalFormatting>
  <conditionalFormatting sqref="B150:B152">
    <cfRule type="expression" dxfId="2762" priority="166">
      <formula>#REF!="Total"</formula>
    </cfRule>
  </conditionalFormatting>
  <conditionalFormatting sqref="B150:B152">
    <cfRule type="expression" dxfId="2761" priority="165">
      <formula>#REF!="Total"</formula>
    </cfRule>
  </conditionalFormatting>
  <conditionalFormatting sqref="B150:B152">
    <cfRule type="expression" dxfId="2760" priority="164">
      <formula>#REF!="Total"</formula>
    </cfRule>
  </conditionalFormatting>
  <conditionalFormatting sqref="B150:B152">
    <cfRule type="expression" dxfId="2759" priority="163">
      <formula>#REF!="Total"</formula>
    </cfRule>
  </conditionalFormatting>
  <conditionalFormatting sqref="B150:B152">
    <cfRule type="expression" dxfId="2758" priority="162">
      <formula>#REF!="Total"</formula>
    </cfRule>
  </conditionalFormatting>
  <conditionalFormatting sqref="B150:B152">
    <cfRule type="expression" dxfId="2757" priority="161">
      <formula>#REF!="Total"</formula>
    </cfRule>
  </conditionalFormatting>
  <conditionalFormatting sqref="B150:B152">
    <cfRule type="expression" dxfId="2756" priority="160">
      <formula>#REF!="Total"</formula>
    </cfRule>
  </conditionalFormatting>
  <conditionalFormatting sqref="B150:B152">
    <cfRule type="expression" dxfId="2755" priority="159">
      <formula>#REF!="Total"</formula>
    </cfRule>
  </conditionalFormatting>
  <conditionalFormatting sqref="B150:B152">
    <cfRule type="expression" dxfId="2754" priority="158">
      <formula>#REF!="Total"</formula>
    </cfRule>
  </conditionalFormatting>
  <conditionalFormatting sqref="B150:B152">
    <cfRule type="expression" dxfId="2753" priority="157">
      <formula>#REF!="Total"</formula>
    </cfRule>
  </conditionalFormatting>
  <conditionalFormatting sqref="B150:B152">
    <cfRule type="expression" dxfId="2752" priority="156">
      <formula>#REF!="Total"</formula>
    </cfRule>
  </conditionalFormatting>
  <conditionalFormatting sqref="B150:B152">
    <cfRule type="expression" dxfId="2751" priority="155">
      <formula>#REF!="Total"</formula>
    </cfRule>
  </conditionalFormatting>
  <conditionalFormatting sqref="B150:B152">
    <cfRule type="expression" dxfId="2750" priority="154">
      <formula>#REF!="Total"</formula>
    </cfRule>
  </conditionalFormatting>
  <conditionalFormatting sqref="B150:B152">
    <cfRule type="expression" dxfId="2749" priority="153">
      <formula>#REF!="Total"</formula>
    </cfRule>
  </conditionalFormatting>
  <conditionalFormatting sqref="B150:B152">
    <cfRule type="expression" dxfId="2748" priority="152">
      <formula>#REF!="Total"</formula>
    </cfRule>
  </conditionalFormatting>
  <conditionalFormatting sqref="B150:B152">
    <cfRule type="expression" dxfId="2747" priority="151">
      <formula>#REF!="Total"</formula>
    </cfRule>
  </conditionalFormatting>
  <conditionalFormatting sqref="B150:B152">
    <cfRule type="expression" dxfId="2746" priority="150">
      <formula>#REF!="Total"</formula>
    </cfRule>
  </conditionalFormatting>
  <conditionalFormatting sqref="B150:B152">
    <cfRule type="expression" dxfId="2745" priority="149">
      <formula>#REF!="Total"</formula>
    </cfRule>
  </conditionalFormatting>
  <conditionalFormatting sqref="B150:B152">
    <cfRule type="expression" dxfId="2744" priority="148">
      <formula>#REF!="Total"</formula>
    </cfRule>
  </conditionalFormatting>
  <conditionalFormatting sqref="B150:B152">
    <cfRule type="expression" dxfId="2743" priority="147">
      <formula>#REF!="Total"</formula>
    </cfRule>
  </conditionalFormatting>
  <conditionalFormatting sqref="B150:B152">
    <cfRule type="expression" dxfId="2742" priority="146">
      <formula>#REF!="Total"</formula>
    </cfRule>
  </conditionalFormatting>
  <conditionalFormatting sqref="B150:B152">
    <cfRule type="expression" dxfId="2741" priority="145">
      <formula>#REF!="Total"</formula>
    </cfRule>
  </conditionalFormatting>
  <conditionalFormatting sqref="B150:B152">
    <cfRule type="expression" dxfId="2740" priority="144">
      <formula>#REF!="Total"</formula>
    </cfRule>
  </conditionalFormatting>
  <conditionalFormatting sqref="B150:B152">
    <cfRule type="expression" dxfId="2739" priority="143">
      <formula>#REF!="Total"</formula>
    </cfRule>
  </conditionalFormatting>
  <conditionalFormatting sqref="B150:B152">
    <cfRule type="expression" dxfId="2738" priority="142">
      <formula>#REF!="Total"</formula>
    </cfRule>
  </conditionalFormatting>
  <conditionalFormatting sqref="B150:B152">
    <cfRule type="expression" dxfId="2737" priority="141">
      <formula>#REF!="Total"</formula>
    </cfRule>
  </conditionalFormatting>
  <conditionalFormatting sqref="B150:B152">
    <cfRule type="expression" dxfId="2736" priority="140">
      <formula>#REF!="Total"</formula>
    </cfRule>
  </conditionalFormatting>
  <conditionalFormatting sqref="B150:B152">
    <cfRule type="expression" dxfId="2735" priority="139">
      <formula>#REF!="Total"</formula>
    </cfRule>
  </conditionalFormatting>
  <conditionalFormatting sqref="B150:B152">
    <cfRule type="expression" dxfId="2734" priority="138">
      <formula>#REF!="Total"</formula>
    </cfRule>
  </conditionalFormatting>
  <conditionalFormatting sqref="B150:B152">
    <cfRule type="expression" dxfId="2733" priority="137">
      <formula>#REF!="Total"</formula>
    </cfRule>
  </conditionalFormatting>
  <conditionalFormatting sqref="B150:B152">
    <cfRule type="expression" dxfId="2732" priority="136">
      <formula>#REF!="Total"</formula>
    </cfRule>
  </conditionalFormatting>
  <conditionalFormatting sqref="B150:B152">
    <cfRule type="expression" dxfId="2731" priority="135">
      <formula>#REF!="Total"</formula>
    </cfRule>
  </conditionalFormatting>
  <conditionalFormatting sqref="B150:B152">
    <cfRule type="expression" dxfId="2730" priority="134">
      <formula>#REF!="Total"</formula>
    </cfRule>
  </conditionalFormatting>
  <conditionalFormatting sqref="B150:B152">
    <cfRule type="expression" dxfId="2729" priority="133">
      <formula>#REF!="Total"</formula>
    </cfRule>
  </conditionalFormatting>
  <conditionalFormatting sqref="B150:B152">
    <cfRule type="expression" dxfId="2728" priority="132">
      <formula>#REF!="Total"</formula>
    </cfRule>
  </conditionalFormatting>
  <conditionalFormatting sqref="B150:B152">
    <cfRule type="expression" dxfId="2727" priority="131">
      <formula>#REF!="Total"</formula>
    </cfRule>
  </conditionalFormatting>
  <conditionalFormatting sqref="B150:B152">
    <cfRule type="expression" dxfId="2726" priority="130">
      <formula>#REF!="Total"</formula>
    </cfRule>
  </conditionalFormatting>
  <conditionalFormatting sqref="B150:B152">
    <cfRule type="expression" dxfId="2725" priority="129">
      <formula>#REF!="Total"</formula>
    </cfRule>
  </conditionalFormatting>
  <conditionalFormatting sqref="B150:B152">
    <cfRule type="expression" dxfId="2724" priority="128">
      <formula>#REF!="Total"</formula>
    </cfRule>
  </conditionalFormatting>
  <conditionalFormatting sqref="B150:B152">
    <cfRule type="expression" dxfId="2723" priority="127">
      <formula>#REF!="Total"</formula>
    </cfRule>
  </conditionalFormatting>
  <conditionalFormatting sqref="B150:B152">
    <cfRule type="expression" dxfId="2722" priority="126">
      <formula>#REF!="Total"</formula>
    </cfRule>
  </conditionalFormatting>
  <conditionalFormatting sqref="B150:B152">
    <cfRule type="expression" dxfId="2721" priority="125">
      <formula>#REF!="Total"</formula>
    </cfRule>
  </conditionalFormatting>
  <conditionalFormatting sqref="B150:B152">
    <cfRule type="expression" dxfId="2720" priority="124">
      <formula>#REF!="Total"</formula>
    </cfRule>
  </conditionalFormatting>
  <conditionalFormatting sqref="B150:B152">
    <cfRule type="expression" dxfId="2719" priority="123">
      <formula>#REF!="Total"</formula>
    </cfRule>
  </conditionalFormatting>
  <conditionalFormatting sqref="B150:B152">
    <cfRule type="expression" dxfId="2718" priority="122">
      <formula>#REF!="Total"</formula>
    </cfRule>
  </conditionalFormatting>
  <conditionalFormatting sqref="B150:B152">
    <cfRule type="expression" dxfId="2717" priority="121">
      <formula>#REF!="Total"</formula>
    </cfRule>
  </conditionalFormatting>
  <conditionalFormatting sqref="B150:B152">
    <cfRule type="expression" dxfId="2716" priority="120">
      <formula>#REF!="Total"</formula>
    </cfRule>
  </conditionalFormatting>
  <conditionalFormatting sqref="B150:B152">
    <cfRule type="expression" dxfId="2715" priority="119">
      <formula>#REF!="Total"</formula>
    </cfRule>
  </conditionalFormatting>
  <conditionalFormatting sqref="B150:B152">
    <cfRule type="expression" dxfId="2714" priority="118">
      <formula>#REF!="Total"</formula>
    </cfRule>
  </conditionalFormatting>
  <conditionalFormatting sqref="B150:B152">
    <cfRule type="expression" dxfId="2713" priority="117">
      <formula>#REF!="Total"</formula>
    </cfRule>
  </conditionalFormatting>
  <conditionalFormatting sqref="B150:B152">
    <cfRule type="expression" dxfId="2712" priority="116">
      <formula>#REF!="Total"</formula>
    </cfRule>
  </conditionalFormatting>
  <conditionalFormatting sqref="B150:B152">
    <cfRule type="expression" dxfId="2711" priority="115">
      <formula>#REF!="Total"</formula>
    </cfRule>
  </conditionalFormatting>
  <conditionalFormatting sqref="B150:B152">
    <cfRule type="expression" dxfId="2710" priority="114">
      <formula>#REF!="Total"</formula>
    </cfRule>
  </conditionalFormatting>
  <conditionalFormatting sqref="B150:B152">
    <cfRule type="expression" dxfId="2709" priority="113">
      <formula>#REF!="Total"</formula>
    </cfRule>
  </conditionalFormatting>
  <conditionalFormatting sqref="B150:B152">
    <cfRule type="expression" dxfId="2708" priority="112">
      <formula>#REF!="Total"</formula>
    </cfRule>
  </conditionalFormatting>
  <conditionalFormatting sqref="B150:B152">
    <cfRule type="expression" dxfId="2707" priority="111">
      <formula>#REF!="Total"</formula>
    </cfRule>
  </conditionalFormatting>
  <conditionalFormatting sqref="B150:B152">
    <cfRule type="expression" dxfId="2706" priority="110">
      <formula>#REF!="Total"</formula>
    </cfRule>
  </conditionalFormatting>
  <conditionalFormatting sqref="B150:B152">
    <cfRule type="expression" dxfId="2705" priority="109">
      <formula>#REF!="Total"</formula>
    </cfRule>
  </conditionalFormatting>
  <conditionalFormatting sqref="B150:B152">
    <cfRule type="expression" dxfId="2704" priority="108">
      <formula>#REF!="Total"</formula>
    </cfRule>
  </conditionalFormatting>
  <conditionalFormatting sqref="B150:B152">
    <cfRule type="expression" dxfId="2703" priority="107">
      <formula>#REF!="Total"</formula>
    </cfRule>
  </conditionalFormatting>
  <conditionalFormatting sqref="B150:B152">
    <cfRule type="expression" dxfId="2702" priority="106">
      <formula>#REF!="Total"</formula>
    </cfRule>
  </conditionalFormatting>
  <conditionalFormatting sqref="B150:B152">
    <cfRule type="expression" dxfId="2701" priority="105">
      <formula>#REF!="Total"</formula>
    </cfRule>
  </conditionalFormatting>
  <conditionalFormatting sqref="B150:B152">
    <cfRule type="expression" dxfId="2700" priority="104">
      <formula>#REF!="Total"</formula>
    </cfRule>
  </conditionalFormatting>
  <conditionalFormatting sqref="C139">
    <cfRule type="expression" dxfId="2699" priority="5415">
      <formula>$A162="Total"</formula>
    </cfRule>
  </conditionalFormatting>
  <conditionalFormatting sqref="C139">
    <cfRule type="expression" dxfId="2698" priority="5417" stopIfTrue="1">
      <formula>$C162="Total"</formula>
    </cfRule>
  </conditionalFormatting>
  <conditionalFormatting sqref="C138:C139">
    <cfRule type="expression" dxfId="2697" priority="5418" stopIfTrue="1">
      <formula>$C171="Total"</formula>
    </cfRule>
  </conditionalFormatting>
  <conditionalFormatting sqref="C137:C138">
    <cfRule type="expression" dxfId="2696" priority="5419">
      <formula>$A169="Total"</formula>
    </cfRule>
  </conditionalFormatting>
  <conditionalFormatting sqref="B162:B164">
    <cfRule type="expression" dxfId="2695" priority="103">
      <formula>#REF!="Total"</formula>
    </cfRule>
  </conditionalFormatting>
  <conditionalFormatting sqref="B162:B164">
    <cfRule type="expression" dxfId="2694" priority="102">
      <formula>#REF!="Total"</formula>
    </cfRule>
  </conditionalFormatting>
  <conditionalFormatting sqref="B162:B164">
    <cfRule type="expression" dxfId="2693" priority="101">
      <formula>#REF!="Total"</formula>
    </cfRule>
  </conditionalFormatting>
  <conditionalFormatting sqref="B162:B164">
    <cfRule type="expression" dxfId="2692" priority="100">
      <formula>#REF!="Total"</formula>
    </cfRule>
  </conditionalFormatting>
  <conditionalFormatting sqref="B162:B164">
    <cfRule type="expression" dxfId="2691" priority="99">
      <formula>#REF!="Total"</formula>
    </cfRule>
  </conditionalFormatting>
  <conditionalFormatting sqref="B162:B164">
    <cfRule type="expression" dxfId="2690" priority="98">
      <formula>#REF!="Total"</formula>
    </cfRule>
  </conditionalFormatting>
  <conditionalFormatting sqref="B162:B164">
    <cfRule type="expression" dxfId="2689" priority="97">
      <formula>#REF!="Total"</formula>
    </cfRule>
  </conditionalFormatting>
  <conditionalFormatting sqref="B162:B164">
    <cfRule type="expression" dxfId="2688" priority="96">
      <formula>#REF!="Total"</formula>
    </cfRule>
  </conditionalFormatting>
  <conditionalFormatting sqref="B162:B164">
    <cfRule type="expression" dxfId="2687" priority="95">
      <formula>#REF!="Total"</formula>
    </cfRule>
  </conditionalFormatting>
  <conditionalFormatting sqref="B162:B164">
    <cfRule type="expression" dxfId="2686" priority="94">
      <formula>#REF!="Total"</formula>
    </cfRule>
  </conditionalFormatting>
  <conditionalFormatting sqref="B162:B164">
    <cfRule type="expression" dxfId="2685" priority="93">
      <formula>#REF!="Total"</formula>
    </cfRule>
  </conditionalFormatting>
  <conditionalFormatting sqref="B162:B164">
    <cfRule type="expression" dxfId="2684" priority="92">
      <formula>#REF!="Total"</formula>
    </cfRule>
  </conditionalFormatting>
  <conditionalFormatting sqref="B162:B164">
    <cfRule type="expression" dxfId="2683" priority="91">
      <formula>#REF!="Total"</formula>
    </cfRule>
  </conditionalFormatting>
  <conditionalFormatting sqref="B162:B164">
    <cfRule type="expression" dxfId="2682" priority="90">
      <formula>#REF!="Total"</formula>
    </cfRule>
  </conditionalFormatting>
  <conditionalFormatting sqref="B162:B164">
    <cfRule type="expression" dxfId="2681" priority="89">
      <formula>#REF!="Total"</formula>
    </cfRule>
  </conditionalFormatting>
  <conditionalFormatting sqref="B162:B164">
    <cfRule type="expression" dxfId="2680" priority="88">
      <formula>#REF!="Total"</formula>
    </cfRule>
  </conditionalFormatting>
  <conditionalFormatting sqref="B162:B164">
    <cfRule type="expression" dxfId="2679" priority="87">
      <formula>#REF!="Total"</formula>
    </cfRule>
  </conditionalFormatting>
  <conditionalFormatting sqref="B162:B164">
    <cfRule type="expression" dxfId="2678" priority="86">
      <formula>#REF!="Total"</formula>
    </cfRule>
  </conditionalFormatting>
  <conditionalFormatting sqref="B162:B164">
    <cfRule type="expression" dxfId="2677" priority="85">
      <formula>#REF!="Total"</formula>
    </cfRule>
  </conditionalFormatting>
  <conditionalFormatting sqref="B162:B164">
    <cfRule type="expression" dxfId="2676" priority="84">
      <formula>#REF!="Total"</formula>
    </cfRule>
  </conditionalFormatting>
  <conditionalFormatting sqref="B162:B164">
    <cfRule type="expression" dxfId="2675" priority="83">
      <formula>#REF!="Total"</formula>
    </cfRule>
  </conditionalFormatting>
  <conditionalFormatting sqref="B162:B164">
    <cfRule type="expression" dxfId="2674" priority="82">
      <formula>#REF!="Total"</formula>
    </cfRule>
  </conditionalFormatting>
  <conditionalFormatting sqref="B162:B164">
    <cfRule type="expression" dxfId="2673" priority="81">
      <formula>#REF!="Total"</formula>
    </cfRule>
  </conditionalFormatting>
  <conditionalFormatting sqref="B162:B164">
    <cfRule type="expression" dxfId="2672" priority="80">
      <formula>#REF!="Total"</formula>
    </cfRule>
  </conditionalFormatting>
  <conditionalFormatting sqref="B162:B164">
    <cfRule type="expression" dxfId="2671" priority="79">
      <formula>#REF!="Total"</formula>
    </cfRule>
  </conditionalFormatting>
  <conditionalFormatting sqref="B162:B164">
    <cfRule type="expression" dxfId="2670" priority="78">
      <formula>#REF!="Total"</formula>
    </cfRule>
  </conditionalFormatting>
  <conditionalFormatting sqref="B162:B164">
    <cfRule type="expression" dxfId="2669" priority="77">
      <formula>#REF!="Total"</formula>
    </cfRule>
  </conditionalFormatting>
  <conditionalFormatting sqref="B162:B164">
    <cfRule type="expression" dxfId="2668" priority="76">
      <formula>#REF!="Total"</formula>
    </cfRule>
  </conditionalFormatting>
  <conditionalFormatting sqref="B162:B164">
    <cfRule type="expression" dxfId="2667" priority="75">
      <formula>#REF!="Total"</formula>
    </cfRule>
  </conditionalFormatting>
  <conditionalFormatting sqref="B162:B164">
    <cfRule type="expression" dxfId="2666" priority="74">
      <formula>#REF!="Total"</formula>
    </cfRule>
  </conditionalFormatting>
  <conditionalFormatting sqref="B162:B164">
    <cfRule type="expression" dxfId="2665" priority="73">
      <formula>#REF!="Total"</formula>
    </cfRule>
  </conditionalFormatting>
  <conditionalFormatting sqref="B162:B164">
    <cfRule type="expression" dxfId="2664" priority="72">
      <formula>#REF!="Total"</formula>
    </cfRule>
  </conditionalFormatting>
  <conditionalFormatting sqref="B162:B164">
    <cfRule type="expression" dxfId="2663" priority="71">
      <formula>#REF!="Total"</formula>
    </cfRule>
  </conditionalFormatting>
  <conditionalFormatting sqref="B162:B164">
    <cfRule type="expression" dxfId="2662" priority="70">
      <formula>#REF!="Total"</formula>
    </cfRule>
  </conditionalFormatting>
  <conditionalFormatting sqref="B162:B164">
    <cfRule type="expression" dxfId="2661" priority="69">
      <formula>#REF!="Total"</formula>
    </cfRule>
  </conditionalFormatting>
  <conditionalFormatting sqref="B162:B164">
    <cfRule type="expression" dxfId="2660" priority="68">
      <formula>#REF!="Total"</formula>
    </cfRule>
  </conditionalFormatting>
  <conditionalFormatting sqref="B162:B164">
    <cfRule type="expression" dxfId="2659" priority="67">
      <formula>#REF!="Total"</formula>
    </cfRule>
  </conditionalFormatting>
  <conditionalFormatting sqref="B162:B164">
    <cfRule type="expression" dxfId="2658" priority="66">
      <formula>#REF!="Total"</formula>
    </cfRule>
  </conditionalFormatting>
  <conditionalFormatting sqref="B162:B164">
    <cfRule type="expression" dxfId="2657" priority="65">
      <formula>#REF!="Total"</formula>
    </cfRule>
  </conditionalFormatting>
  <conditionalFormatting sqref="B162:B164">
    <cfRule type="expression" dxfId="2656" priority="64">
      <formula>#REF!="Total"</formula>
    </cfRule>
  </conditionalFormatting>
  <conditionalFormatting sqref="B162:B164">
    <cfRule type="expression" dxfId="2655" priority="63">
      <formula>#REF!="Total"</formula>
    </cfRule>
  </conditionalFormatting>
  <conditionalFormatting sqref="B162:B164">
    <cfRule type="expression" dxfId="2654" priority="62">
      <formula>#REF!="Total"</formula>
    </cfRule>
  </conditionalFormatting>
  <conditionalFormatting sqref="B162:B164">
    <cfRule type="expression" dxfId="2653" priority="61">
      <formula>#REF!="Total"</formula>
    </cfRule>
  </conditionalFormatting>
  <conditionalFormatting sqref="B162:B164">
    <cfRule type="expression" dxfId="2652" priority="60">
      <formula>#REF!="Total"</formula>
    </cfRule>
  </conditionalFormatting>
  <conditionalFormatting sqref="B162:B164">
    <cfRule type="expression" dxfId="2651" priority="59">
      <formula>#REF!="Total"</formula>
    </cfRule>
  </conditionalFormatting>
  <conditionalFormatting sqref="B162:B164">
    <cfRule type="expression" dxfId="2650" priority="58">
      <formula>#REF!="Total"</formula>
    </cfRule>
  </conditionalFormatting>
  <conditionalFormatting sqref="B162:B164">
    <cfRule type="expression" dxfId="2649" priority="57">
      <formula>#REF!="Total"</formula>
    </cfRule>
  </conditionalFormatting>
  <conditionalFormatting sqref="B162:B164">
    <cfRule type="expression" dxfId="2648" priority="56">
      <formula>#REF!="Total"</formula>
    </cfRule>
  </conditionalFormatting>
  <conditionalFormatting sqref="B162:B164">
    <cfRule type="expression" dxfId="2647" priority="55">
      <formula>#REF!="Total"</formula>
    </cfRule>
  </conditionalFormatting>
  <conditionalFormatting sqref="B162:B164">
    <cfRule type="expression" dxfId="2646" priority="54">
      <formula>#REF!="Total"</formula>
    </cfRule>
  </conditionalFormatting>
  <conditionalFormatting sqref="B162:B164">
    <cfRule type="expression" dxfId="2645" priority="53">
      <formula>#REF!="Total"</formula>
    </cfRule>
  </conditionalFormatting>
  <conditionalFormatting sqref="B162:B164">
    <cfRule type="expression" dxfId="2644" priority="52">
      <formula>#REF!="Total"</formula>
    </cfRule>
  </conditionalFormatting>
  <conditionalFormatting sqref="B162:B164">
    <cfRule type="expression" dxfId="2643" priority="51">
      <formula>#REF!="Total"</formula>
    </cfRule>
  </conditionalFormatting>
  <conditionalFormatting sqref="B162:B164">
    <cfRule type="expression" dxfId="2642" priority="50">
      <formula>#REF!="Total"</formula>
    </cfRule>
  </conditionalFormatting>
  <conditionalFormatting sqref="B162:B164">
    <cfRule type="expression" dxfId="2641" priority="49">
      <formula>#REF!="Total"</formula>
    </cfRule>
  </conditionalFormatting>
  <conditionalFormatting sqref="B162:B164">
    <cfRule type="expression" dxfId="2640" priority="48">
      <formula>#REF!="Total"</formula>
    </cfRule>
  </conditionalFormatting>
  <conditionalFormatting sqref="B162:B164">
    <cfRule type="expression" dxfId="2639" priority="47">
      <formula>#REF!="Total"</formula>
    </cfRule>
  </conditionalFormatting>
  <conditionalFormatting sqref="B162:B164">
    <cfRule type="expression" dxfId="2638" priority="46">
      <formula>#REF!="Total"</formula>
    </cfRule>
  </conditionalFormatting>
  <conditionalFormatting sqref="B162:B164">
    <cfRule type="expression" dxfId="2637" priority="45">
      <formula>#REF!="Total"</formula>
    </cfRule>
  </conditionalFormatting>
  <conditionalFormatting sqref="B162:B164">
    <cfRule type="expression" dxfId="2636" priority="44">
      <formula>#REF!="Total"</formula>
    </cfRule>
  </conditionalFormatting>
  <conditionalFormatting sqref="B162:B164">
    <cfRule type="expression" dxfId="2635" priority="43">
      <formula>#REF!="Total"</formula>
    </cfRule>
  </conditionalFormatting>
  <conditionalFormatting sqref="B162:B164">
    <cfRule type="expression" dxfId="2634" priority="42">
      <formula>#REF!="Total"</formula>
    </cfRule>
  </conditionalFormatting>
  <conditionalFormatting sqref="B162:B164">
    <cfRule type="expression" dxfId="2633" priority="41">
      <formula>#REF!="Total"</formula>
    </cfRule>
  </conditionalFormatting>
  <conditionalFormatting sqref="B162:B164">
    <cfRule type="expression" dxfId="2632" priority="40">
      <formula>#REF!="Total"</formula>
    </cfRule>
  </conditionalFormatting>
  <conditionalFormatting sqref="B162:B164">
    <cfRule type="expression" dxfId="2631" priority="39">
      <formula>#REF!="Total"</formula>
    </cfRule>
  </conditionalFormatting>
  <conditionalFormatting sqref="B162:B164">
    <cfRule type="expression" dxfId="2630" priority="38">
      <formula>#REF!="Total"</formula>
    </cfRule>
  </conditionalFormatting>
  <conditionalFormatting sqref="B162:B164">
    <cfRule type="expression" dxfId="2629" priority="37">
      <formula>#REF!="Total"</formula>
    </cfRule>
  </conditionalFormatting>
  <conditionalFormatting sqref="B162:B164">
    <cfRule type="expression" dxfId="2628" priority="36">
      <formula>#REF!="Total"</formula>
    </cfRule>
  </conditionalFormatting>
  <conditionalFormatting sqref="B162:B164">
    <cfRule type="expression" dxfId="2627" priority="35">
      <formula>#REF!="Total"</formula>
    </cfRule>
  </conditionalFormatting>
  <conditionalFormatting sqref="B162:B164">
    <cfRule type="expression" dxfId="2626" priority="34">
      <formula>#REF!="Total"</formula>
    </cfRule>
  </conditionalFormatting>
  <conditionalFormatting sqref="B162:B164">
    <cfRule type="expression" dxfId="2625" priority="33">
      <formula>#REF!="Total"</formula>
    </cfRule>
  </conditionalFormatting>
  <conditionalFormatting sqref="B162:B164">
    <cfRule type="expression" dxfId="2624" priority="32">
      <formula>#REF!="Total"</formula>
    </cfRule>
  </conditionalFormatting>
  <conditionalFormatting sqref="B162:B164">
    <cfRule type="expression" dxfId="2623" priority="31">
      <formula>#REF!="Total"</formula>
    </cfRule>
  </conditionalFormatting>
  <conditionalFormatting sqref="B162:B164">
    <cfRule type="expression" dxfId="2622" priority="30">
      <formula>#REF!="Total"</formula>
    </cfRule>
  </conditionalFormatting>
  <conditionalFormatting sqref="B162:B164">
    <cfRule type="expression" dxfId="2621" priority="29">
      <formula>#REF!="Total"</formula>
    </cfRule>
  </conditionalFormatting>
  <conditionalFormatting sqref="B162:B164">
    <cfRule type="expression" dxfId="2620" priority="28">
      <formula>#REF!="Total"</formula>
    </cfRule>
  </conditionalFormatting>
  <conditionalFormatting sqref="B162:B164">
    <cfRule type="expression" dxfId="2619" priority="27">
      <formula>#REF!="Total"</formula>
    </cfRule>
  </conditionalFormatting>
  <conditionalFormatting sqref="B162:B164">
    <cfRule type="expression" dxfId="2618" priority="26">
      <formula>#REF!="Total"</formula>
    </cfRule>
  </conditionalFormatting>
  <conditionalFormatting sqref="B162:B164">
    <cfRule type="expression" dxfId="2617" priority="25">
      <formula>#REF!="Total"</formula>
    </cfRule>
  </conditionalFormatting>
  <conditionalFormatting sqref="B162:B164">
    <cfRule type="expression" dxfId="2616" priority="24">
      <formula>#REF!="Total"</formula>
    </cfRule>
  </conditionalFormatting>
  <conditionalFormatting sqref="B162:B164">
    <cfRule type="expression" dxfId="2615" priority="23">
      <formula>#REF!="Total"</formula>
    </cfRule>
  </conditionalFormatting>
  <conditionalFormatting sqref="B162:B164">
    <cfRule type="expression" dxfId="2614" priority="22">
      <formula>#REF!="Total"</formula>
    </cfRule>
  </conditionalFormatting>
  <conditionalFormatting sqref="B162:B164">
    <cfRule type="expression" dxfId="2613" priority="21">
      <formula>#REF!="Total"</formula>
    </cfRule>
  </conditionalFormatting>
  <conditionalFormatting sqref="B162:B164">
    <cfRule type="expression" dxfId="2612" priority="20">
      <formula>#REF!="Total"</formula>
    </cfRule>
  </conditionalFormatting>
  <conditionalFormatting sqref="B162:B164">
    <cfRule type="expression" dxfId="2611" priority="19">
      <formula>#REF!="Total"</formula>
    </cfRule>
  </conditionalFormatting>
  <conditionalFormatting sqref="B162:B164">
    <cfRule type="expression" dxfId="2610" priority="18">
      <formula>#REF!="Total"</formula>
    </cfRule>
  </conditionalFormatting>
  <conditionalFormatting sqref="B162:B164">
    <cfRule type="expression" dxfId="2609" priority="17">
      <formula>#REF!="Total"</formula>
    </cfRule>
  </conditionalFormatting>
  <conditionalFormatting sqref="B162:B164">
    <cfRule type="expression" dxfId="2608" priority="16">
      <formula>#REF!="Total"</formula>
    </cfRule>
  </conditionalFormatting>
  <conditionalFormatting sqref="B162:B164">
    <cfRule type="expression" dxfId="2607" priority="15">
      <formula>#REF!="Total"</formula>
    </cfRule>
  </conditionalFormatting>
  <conditionalFormatting sqref="B162:B164">
    <cfRule type="expression" dxfId="2606" priority="14">
      <formula>#REF!="Total"</formula>
    </cfRule>
  </conditionalFormatting>
  <conditionalFormatting sqref="B162:B164">
    <cfRule type="expression" dxfId="2605" priority="13">
      <formula>#REF!="Total"</formula>
    </cfRule>
  </conditionalFormatting>
  <conditionalFormatting sqref="B162:B164">
    <cfRule type="expression" dxfId="2604" priority="12">
      <formula>#REF!="Total"</formula>
    </cfRule>
  </conditionalFormatting>
  <conditionalFormatting sqref="B162:B164">
    <cfRule type="expression" dxfId="2603" priority="11">
      <formula>#REF!="Total"</formula>
    </cfRule>
  </conditionalFormatting>
  <conditionalFormatting sqref="B162:B164">
    <cfRule type="expression" dxfId="2602" priority="10">
      <formula>#REF!="Total"</formula>
    </cfRule>
  </conditionalFormatting>
  <conditionalFormatting sqref="B162:B164">
    <cfRule type="expression" dxfId="2601" priority="9">
      <formula>#REF!="Total"</formula>
    </cfRule>
  </conditionalFormatting>
  <conditionalFormatting sqref="B162:B164">
    <cfRule type="expression" dxfId="2600" priority="8">
      <formula>#REF!="Total"</formula>
    </cfRule>
  </conditionalFormatting>
  <conditionalFormatting sqref="B162:B164">
    <cfRule type="expression" dxfId="2599" priority="7">
      <formula>#REF!="Total"</formula>
    </cfRule>
  </conditionalFormatting>
  <conditionalFormatting sqref="B162:B164">
    <cfRule type="expression" dxfId="2598" priority="6">
      <formula>#REF!="Total"</formula>
    </cfRule>
  </conditionalFormatting>
  <conditionalFormatting sqref="B162:B164">
    <cfRule type="expression" dxfId="2597" priority="5">
      <formula>#REF!="Total"</formula>
    </cfRule>
  </conditionalFormatting>
  <conditionalFormatting sqref="B162:B164">
    <cfRule type="expression" dxfId="2596" priority="4">
      <formula>#REF!="Total"</formula>
    </cfRule>
  </conditionalFormatting>
  <conditionalFormatting sqref="B162:B164">
    <cfRule type="expression" dxfId="2595" priority="3">
      <formula>#REF!="Total"</formula>
    </cfRule>
  </conditionalFormatting>
  <conditionalFormatting sqref="B162:B164">
    <cfRule type="expression" dxfId="2594" priority="2">
      <formula>#REF!="Total"</formula>
    </cfRule>
  </conditionalFormatting>
  <conditionalFormatting sqref="B162:B164">
    <cfRule type="expression" dxfId="2593" priority="1">
      <formula>#REF!="Total"</formula>
    </cfRule>
  </conditionalFormatting>
  <hyperlinks>
    <hyperlink ref="A1" location="Index!A1" display="Index" xr:uid="{C699E8E2-DEED-4C94-A24E-528B8A42C809}"/>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F72A-1115-4150-AD3F-521826212E7B}">
  <dimension ref="A1:I138"/>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1.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 style="12" bestFit="1" customWidth="1"/>
    <col min="262" max="262" width="11.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 style="12" bestFit="1" customWidth="1"/>
    <col min="518" max="518" width="11.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 style="12" bestFit="1" customWidth="1"/>
    <col min="774" max="774" width="11.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 style="12" bestFit="1" customWidth="1"/>
    <col min="1030" max="1030" width="11.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 style="12" bestFit="1" customWidth="1"/>
    <col min="1286" max="1286" width="11.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 style="12" bestFit="1" customWidth="1"/>
    <col min="1542" max="1542" width="11.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 style="12" bestFit="1" customWidth="1"/>
    <col min="1798" max="1798" width="11.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 style="12" bestFit="1" customWidth="1"/>
    <col min="2054" max="2054" width="11.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 style="12" bestFit="1" customWidth="1"/>
    <col min="2310" max="2310" width="11.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 style="12" bestFit="1" customWidth="1"/>
    <col min="2566" max="2566" width="11.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 style="12" bestFit="1" customWidth="1"/>
    <col min="2822" max="2822" width="11.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 style="12" bestFit="1" customWidth="1"/>
    <col min="3078" max="3078" width="11.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 style="12" bestFit="1" customWidth="1"/>
    <col min="3334" max="3334" width="11.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 style="12" bestFit="1" customWidth="1"/>
    <col min="3590" max="3590" width="11.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 style="12" bestFit="1" customWidth="1"/>
    <col min="3846" max="3846" width="11.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 style="12" bestFit="1" customWidth="1"/>
    <col min="4102" max="4102" width="11.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 style="12" bestFit="1" customWidth="1"/>
    <col min="4358" max="4358" width="11.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 style="12" bestFit="1" customWidth="1"/>
    <col min="4614" max="4614" width="11.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 style="12" bestFit="1" customWidth="1"/>
    <col min="4870" max="4870" width="11.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 style="12" bestFit="1" customWidth="1"/>
    <col min="5126" max="5126" width="11.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 style="12" bestFit="1" customWidth="1"/>
    <col min="5382" max="5382" width="11.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 style="12" bestFit="1" customWidth="1"/>
    <col min="5638" max="5638" width="11.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 style="12" bestFit="1" customWidth="1"/>
    <col min="5894" max="5894" width="11.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 style="12" bestFit="1" customWidth="1"/>
    <col min="6150" max="6150" width="11.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 style="12" bestFit="1" customWidth="1"/>
    <col min="6406" max="6406" width="11.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 style="12" bestFit="1" customWidth="1"/>
    <col min="6662" max="6662" width="11.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 style="12" bestFit="1" customWidth="1"/>
    <col min="6918" max="6918" width="11.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 style="12" bestFit="1" customWidth="1"/>
    <col min="7174" max="7174" width="11.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 style="12" bestFit="1" customWidth="1"/>
    <col min="7430" max="7430" width="11.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 style="12" bestFit="1" customWidth="1"/>
    <col min="7686" max="7686" width="11.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 style="12" bestFit="1" customWidth="1"/>
    <col min="7942" max="7942" width="11.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 style="12" bestFit="1" customWidth="1"/>
    <col min="8198" max="8198" width="11.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 style="12" bestFit="1" customWidth="1"/>
    <col min="8454" max="8454" width="11.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 style="12" bestFit="1" customWidth="1"/>
    <col min="8710" max="8710" width="11.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 style="12" bestFit="1" customWidth="1"/>
    <col min="8966" max="8966" width="11.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 style="12" bestFit="1" customWidth="1"/>
    <col min="9222" max="9222" width="11.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 style="12" bestFit="1" customWidth="1"/>
    <col min="9478" max="9478" width="11.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 style="12" bestFit="1" customWidth="1"/>
    <col min="9734" max="9734" width="11.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 style="12" bestFit="1" customWidth="1"/>
    <col min="9990" max="9990" width="11.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 style="12" bestFit="1" customWidth="1"/>
    <col min="10246" max="10246" width="11.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 style="12" bestFit="1" customWidth="1"/>
    <col min="10502" max="10502" width="11.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 style="12" bestFit="1" customWidth="1"/>
    <col min="10758" max="10758" width="11.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 style="12" bestFit="1" customWidth="1"/>
    <col min="11014" max="11014" width="11.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 style="12" bestFit="1" customWidth="1"/>
    <col min="11270" max="11270" width="11.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 style="12" bestFit="1" customWidth="1"/>
    <col min="11526" max="11526" width="11.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 style="12" bestFit="1" customWidth="1"/>
    <col min="11782" max="11782" width="11.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 style="12" bestFit="1" customWidth="1"/>
    <col min="12038" max="12038" width="11.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 style="12" bestFit="1" customWidth="1"/>
    <col min="12294" max="12294" width="11.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 style="12" bestFit="1" customWidth="1"/>
    <col min="12550" max="12550" width="11.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 style="12" bestFit="1" customWidth="1"/>
    <col min="12806" max="12806" width="11.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 style="12" bestFit="1" customWidth="1"/>
    <col min="13062" max="13062" width="11.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 style="12" bestFit="1" customWidth="1"/>
    <col min="13318" max="13318" width="11.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 style="12" bestFit="1" customWidth="1"/>
    <col min="13574" max="13574" width="11.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 style="12" bestFit="1" customWidth="1"/>
    <col min="13830" max="13830" width="11.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 style="12" bestFit="1" customWidth="1"/>
    <col min="14086" max="14086" width="11.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 style="12" bestFit="1" customWidth="1"/>
    <col min="14342" max="14342" width="11.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 style="12" bestFit="1" customWidth="1"/>
    <col min="14598" max="14598" width="11.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 style="12" bestFit="1" customWidth="1"/>
    <col min="14854" max="14854" width="11.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 style="12" bestFit="1" customWidth="1"/>
    <col min="15110" max="15110" width="11.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 style="12" bestFit="1" customWidth="1"/>
    <col min="15366" max="15366" width="11.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 style="12" bestFit="1" customWidth="1"/>
    <col min="15622" max="15622" width="11.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 style="12" bestFit="1" customWidth="1"/>
    <col min="15878" max="15878" width="11.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 style="12" bestFit="1" customWidth="1"/>
    <col min="16134" max="16134" width="11.5703125" style="12" bestFit="1" customWidth="1"/>
    <col min="16135" max="16135" width="18.140625" style="12" bestFit="1" customWidth="1"/>
    <col min="16136" max="16136" width="9.140625" style="12" bestFit="1"/>
    <col min="16137" max="16384" width="9.140625" style="12"/>
  </cols>
  <sheetData>
    <row r="1" spans="1:9" s="1" customFormat="1">
      <c r="A1" s="3" t="s">
        <v>0</v>
      </c>
      <c r="B1" s="420" t="s">
        <v>93</v>
      </c>
      <c r="C1" s="420"/>
      <c r="D1" s="420"/>
      <c r="E1" s="420"/>
      <c r="F1" s="4"/>
      <c r="G1" s="4"/>
      <c r="H1" s="4"/>
    </row>
    <row r="2" spans="1:9" s="1" customFormat="1" ht="13.5" thickBot="1">
      <c r="C2" s="5"/>
      <c r="F2" s="4"/>
      <c r="G2" s="4"/>
      <c r="H2" s="4"/>
    </row>
    <row r="3" spans="1:9" s="13" customFormat="1" ht="15">
      <c r="B3" s="48" t="s">
        <v>3962</v>
      </c>
      <c r="C3" s="421"/>
      <c r="D3" s="424"/>
      <c r="F3" s="18"/>
      <c r="G3" s="18"/>
      <c r="H3" s="18"/>
    </row>
    <row r="4" spans="1:9" s="13" customFormat="1" ht="15">
      <c r="B4" s="49" t="s">
        <v>3963</v>
      </c>
      <c r="C4" s="422"/>
      <c r="D4" s="425"/>
      <c r="F4" s="18"/>
      <c r="G4" s="18"/>
      <c r="H4" s="18"/>
    </row>
    <row r="5" spans="1:9" s="13" customFormat="1" ht="15">
      <c r="B5" s="49" t="s">
        <v>1556</v>
      </c>
      <c r="C5" s="422"/>
      <c r="D5" s="425"/>
      <c r="F5" s="18"/>
      <c r="G5" s="18"/>
      <c r="H5" s="18"/>
    </row>
    <row r="6" spans="1:9" s="13" customFormat="1" ht="15">
      <c r="B6" s="49" t="s">
        <v>3947</v>
      </c>
      <c r="C6" s="422"/>
      <c r="D6" s="425"/>
      <c r="F6" s="18"/>
      <c r="G6" s="18"/>
      <c r="H6" s="18"/>
    </row>
    <row r="7" spans="1:9" s="13" customFormat="1" ht="15.75" thickBot="1">
      <c r="B7" s="50" t="s">
        <v>3964</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1435</v>
      </c>
      <c r="C16" s="200" t="s">
        <v>127</v>
      </c>
      <c r="D16" s="12" t="s">
        <v>215</v>
      </c>
      <c r="E16" s="12" t="s">
        <v>216</v>
      </c>
      <c r="F16" s="16">
        <v>3088000</v>
      </c>
      <c r="G16" s="16">
        <v>12722.56</v>
      </c>
      <c r="H16" s="16">
        <v>4.95</v>
      </c>
    </row>
    <row r="17" spans="2:8">
      <c r="B17" s="12" t="s">
        <v>1436</v>
      </c>
      <c r="C17" s="200" t="s">
        <v>127</v>
      </c>
      <c r="D17" s="12" t="s">
        <v>128</v>
      </c>
      <c r="E17" s="12" t="s">
        <v>184</v>
      </c>
      <c r="F17" s="16">
        <v>10200000</v>
      </c>
      <c r="G17" s="16">
        <v>10485.6</v>
      </c>
      <c r="H17" s="16">
        <v>4.08</v>
      </c>
    </row>
    <row r="18" spans="2:8">
      <c r="B18" s="12" t="s">
        <v>1379</v>
      </c>
      <c r="C18" s="200" t="s">
        <v>127</v>
      </c>
      <c r="D18" s="12" t="s">
        <v>169</v>
      </c>
      <c r="E18" s="12" t="s">
        <v>217</v>
      </c>
      <c r="F18" s="16">
        <v>340000</v>
      </c>
      <c r="G18" s="16">
        <v>10134.549999999999</v>
      </c>
      <c r="H18" s="16">
        <v>3.94</v>
      </c>
    </row>
    <row r="19" spans="2:8">
      <c r="B19" s="12" t="s">
        <v>1437</v>
      </c>
      <c r="C19" s="200" t="s">
        <v>127</v>
      </c>
      <c r="D19" s="12" t="s">
        <v>150</v>
      </c>
      <c r="E19" s="12" t="s">
        <v>218</v>
      </c>
      <c r="F19" s="16">
        <v>1736990</v>
      </c>
      <c r="G19" s="16">
        <v>9874.7900000000009</v>
      </c>
      <c r="H19" s="16">
        <v>3.84</v>
      </c>
    </row>
    <row r="20" spans="2:8">
      <c r="B20" s="12" t="s">
        <v>1380</v>
      </c>
      <c r="C20" s="200" t="s">
        <v>127</v>
      </c>
      <c r="D20" s="12" t="s">
        <v>219</v>
      </c>
      <c r="E20" s="12" t="s">
        <v>220</v>
      </c>
      <c r="F20" s="16">
        <v>7000000</v>
      </c>
      <c r="G20" s="16">
        <v>9744</v>
      </c>
      <c r="H20" s="16">
        <v>3.79</v>
      </c>
    </row>
    <row r="21" spans="2:8">
      <c r="B21" s="12" t="s">
        <v>1381</v>
      </c>
      <c r="C21" s="200" t="s">
        <v>127</v>
      </c>
      <c r="D21" s="12" t="s">
        <v>146</v>
      </c>
      <c r="E21" s="12" t="s">
        <v>221</v>
      </c>
      <c r="F21" s="16">
        <v>348756</v>
      </c>
      <c r="G21" s="16">
        <v>9571.09</v>
      </c>
      <c r="H21" s="16">
        <v>3.72</v>
      </c>
    </row>
    <row r="22" spans="2:8">
      <c r="B22" s="12" t="s">
        <v>1070</v>
      </c>
      <c r="C22" s="200" t="s">
        <v>127</v>
      </c>
      <c r="D22" s="12" t="s">
        <v>141</v>
      </c>
      <c r="E22" s="12" t="s">
        <v>222</v>
      </c>
      <c r="F22" s="16">
        <v>14251564</v>
      </c>
      <c r="G22" s="16">
        <v>9455.91</v>
      </c>
      <c r="H22" s="16">
        <v>3.68</v>
      </c>
    </row>
    <row r="23" spans="2:8">
      <c r="B23" s="12" t="s">
        <v>1438</v>
      </c>
      <c r="C23" s="200" t="s">
        <v>127</v>
      </c>
      <c r="D23" s="12" t="s">
        <v>139</v>
      </c>
      <c r="E23" s="12" t="s">
        <v>166</v>
      </c>
      <c r="F23" s="16">
        <v>4700000</v>
      </c>
      <c r="G23" s="16">
        <v>8450.6</v>
      </c>
      <c r="H23" s="16">
        <v>3.29</v>
      </c>
    </row>
    <row r="24" spans="2:8">
      <c r="B24" s="12" t="s">
        <v>1385</v>
      </c>
      <c r="C24" s="200" t="s">
        <v>127</v>
      </c>
      <c r="D24" s="12" t="s">
        <v>189</v>
      </c>
      <c r="E24" s="12" t="s">
        <v>190</v>
      </c>
      <c r="F24" s="16">
        <v>9000000</v>
      </c>
      <c r="G24" s="16">
        <v>7843.5</v>
      </c>
      <c r="H24" s="16">
        <v>3.05</v>
      </c>
    </row>
    <row r="25" spans="2:8">
      <c r="B25" s="12" t="s">
        <v>1414</v>
      </c>
      <c r="C25" s="200" t="s">
        <v>127</v>
      </c>
      <c r="D25" s="12" t="s">
        <v>150</v>
      </c>
      <c r="E25" s="12" t="s">
        <v>223</v>
      </c>
      <c r="F25" s="16">
        <v>182210</v>
      </c>
      <c r="G25" s="16">
        <v>7528.28</v>
      </c>
      <c r="H25" s="16">
        <v>2.93</v>
      </c>
    </row>
    <row r="26" spans="2:8">
      <c r="B26" s="12" t="s">
        <v>1439</v>
      </c>
      <c r="C26" s="200" t="s">
        <v>127</v>
      </c>
      <c r="D26" s="12" t="s">
        <v>224</v>
      </c>
      <c r="E26" s="12" t="s">
        <v>225</v>
      </c>
      <c r="F26" s="16">
        <v>1504441</v>
      </c>
      <c r="G26" s="16">
        <v>7510.17</v>
      </c>
      <c r="H26" s="16">
        <v>2.92</v>
      </c>
    </row>
    <row r="27" spans="2:8">
      <c r="B27" s="12" t="s">
        <v>1386</v>
      </c>
      <c r="C27" s="200" t="s">
        <v>127</v>
      </c>
      <c r="D27" s="12" t="s">
        <v>167</v>
      </c>
      <c r="E27" s="12" t="s">
        <v>226</v>
      </c>
      <c r="F27" s="16">
        <v>977461</v>
      </c>
      <c r="G27" s="16">
        <v>7433.59</v>
      </c>
      <c r="H27" s="16">
        <v>2.89</v>
      </c>
    </row>
    <row r="28" spans="2:8">
      <c r="B28" s="12" t="s">
        <v>1382</v>
      </c>
      <c r="C28" s="200" t="s">
        <v>127</v>
      </c>
      <c r="D28" s="12" t="s">
        <v>219</v>
      </c>
      <c r="E28" s="12" t="s">
        <v>227</v>
      </c>
      <c r="F28" s="16">
        <v>1078123</v>
      </c>
      <c r="G28" s="16">
        <v>6956.59</v>
      </c>
      <c r="H28" s="16">
        <v>2.71</v>
      </c>
    </row>
    <row r="29" spans="2:8">
      <c r="B29" s="12" t="s">
        <v>1440</v>
      </c>
      <c r="C29" s="200" t="s">
        <v>127</v>
      </c>
      <c r="D29" s="12" t="s">
        <v>201</v>
      </c>
      <c r="E29" s="12" t="s">
        <v>228</v>
      </c>
      <c r="F29" s="16">
        <v>431530</v>
      </c>
      <c r="G29" s="16">
        <v>6460.65</v>
      </c>
      <c r="H29" s="16">
        <v>2.5099999999999998</v>
      </c>
    </row>
    <row r="30" spans="2:8">
      <c r="B30" s="12" t="s">
        <v>1388</v>
      </c>
      <c r="C30" s="200" t="s">
        <v>127</v>
      </c>
      <c r="D30" s="12" t="s">
        <v>139</v>
      </c>
      <c r="E30" s="12" t="s">
        <v>229</v>
      </c>
      <c r="F30" s="16">
        <v>287484</v>
      </c>
      <c r="G30" s="16">
        <v>6340.89</v>
      </c>
      <c r="H30" s="16">
        <v>2.4700000000000002</v>
      </c>
    </row>
    <row r="31" spans="2:8">
      <c r="B31" s="12" t="s">
        <v>1441</v>
      </c>
      <c r="C31" s="200" t="s">
        <v>127</v>
      </c>
      <c r="D31" s="12" t="s">
        <v>158</v>
      </c>
      <c r="E31" s="12" t="s">
        <v>230</v>
      </c>
      <c r="F31" s="16">
        <v>600000</v>
      </c>
      <c r="G31" s="16">
        <v>6268.8</v>
      </c>
      <c r="H31" s="16">
        <v>2.44</v>
      </c>
    </row>
    <row r="32" spans="2:8">
      <c r="B32" s="12" t="s">
        <v>1442</v>
      </c>
      <c r="C32" s="200" t="s">
        <v>127</v>
      </c>
      <c r="D32" s="12" t="s">
        <v>224</v>
      </c>
      <c r="E32" s="12" t="s">
        <v>231</v>
      </c>
      <c r="F32" s="16">
        <v>1938800</v>
      </c>
      <c r="G32" s="16">
        <v>5546.91</v>
      </c>
      <c r="H32" s="16">
        <v>2.16</v>
      </c>
    </row>
    <row r="33" spans="2:8">
      <c r="B33" s="12" t="s">
        <v>1443</v>
      </c>
      <c r="C33" s="200" t="s">
        <v>127</v>
      </c>
      <c r="D33" s="12" t="s">
        <v>150</v>
      </c>
      <c r="E33" s="12" t="s">
        <v>232</v>
      </c>
      <c r="F33" s="16">
        <v>265809</v>
      </c>
      <c r="G33" s="16">
        <v>5311</v>
      </c>
      <c r="H33" s="16">
        <v>2.0699999999999998</v>
      </c>
    </row>
    <row r="34" spans="2:8">
      <c r="B34" s="12" t="s">
        <v>1444</v>
      </c>
      <c r="C34" s="200" t="s">
        <v>127</v>
      </c>
      <c r="D34" s="12" t="s">
        <v>146</v>
      </c>
      <c r="E34" s="12" t="s">
        <v>233</v>
      </c>
      <c r="F34" s="16">
        <v>1800000</v>
      </c>
      <c r="G34" s="16">
        <v>4965.3</v>
      </c>
      <c r="H34" s="16">
        <v>1.93</v>
      </c>
    </row>
    <row r="35" spans="2:8">
      <c r="B35" s="12" t="s">
        <v>1445</v>
      </c>
      <c r="C35" s="200" t="s">
        <v>127</v>
      </c>
      <c r="D35" s="12" t="s">
        <v>234</v>
      </c>
      <c r="E35" s="12" t="s">
        <v>235</v>
      </c>
      <c r="F35" s="16">
        <v>1350000</v>
      </c>
      <c r="G35" s="16">
        <v>4699.3500000000004</v>
      </c>
      <c r="H35" s="16">
        <v>1.83</v>
      </c>
    </row>
    <row r="36" spans="2:8">
      <c r="B36" s="12" t="s">
        <v>1413</v>
      </c>
      <c r="C36" s="200" t="s">
        <v>127</v>
      </c>
      <c r="D36" s="12" t="s">
        <v>204</v>
      </c>
      <c r="E36" s="12" t="s">
        <v>236</v>
      </c>
      <c r="F36" s="16">
        <v>2380950</v>
      </c>
      <c r="G36" s="16">
        <v>4635.71</v>
      </c>
      <c r="H36" s="16">
        <v>1.8</v>
      </c>
    </row>
    <row r="37" spans="2:8">
      <c r="B37" s="12" t="s">
        <v>1446</v>
      </c>
      <c r="C37" s="200" t="s">
        <v>127</v>
      </c>
      <c r="D37" s="12" t="s">
        <v>160</v>
      </c>
      <c r="E37" s="12" t="s">
        <v>237</v>
      </c>
      <c r="F37" s="16">
        <v>610830</v>
      </c>
      <c r="G37" s="16">
        <v>4569.92</v>
      </c>
      <c r="H37" s="16">
        <v>1.78</v>
      </c>
    </row>
    <row r="38" spans="2:8">
      <c r="B38" s="12" t="s">
        <v>1447</v>
      </c>
      <c r="C38" s="200" t="s">
        <v>127</v>
      </c>
      <c r="D38" s="12" t="s">
        <v>162</v>
      </c>
      <c r="E38" s="12" t="s">
        <v>238</v>
      </c>
      <c r="F38" s="16">
        <v>1319507</v>
      </c>
      <c r="G38" s="16">
        <v>4432.88</v>
      </c>
      <c r="H38" s="16">
        <v>1.72</v>
      </c>
    </row>
    <row r="39" spans="2:8">
      <c r="B39" s="12" t="s">
        <v>1448</v>
      </c>
      <c r="C39" s="200" t="s">
        <v>127</v>
      </c>
      <c r="D39" s="12" t="s">
        <v>154</v>
      </c>
      <c r="E39" s="12" t="s">
        <v>239</v>
      </c>
      <c r="F39" s="16">
        <v>719259</v>
      </c>
      <c r="G39" s="16">
        <v>4392.87</v>
      </c>
      <c r="H39" s="16">
        <v>1.71</v>
      </c>
    </row>
    <row r="40" spans="2:8">
      <c r="B40" s="12" t="s">
        <v>1425</v>
      </c>
      <c r="C40" s="200" t="s">
        <v>127</v>
      </c>
      <c r="D40" s="12" t="s">
        <v>150</v>
      </c>
      <c r="E40" s="12" t="s">
        <v>240</v>
      </c>
      <c r="F40" s="16">
        <v>268000</v>
      </c>
      <c r="G40" s="16">
        <v>4192.0600000000004</v>
      </c>
      <c r="H40" s="16">
        <v>1.63</v>
      </c>
    </row>
    <row r="41" spans="2:8">
      <c r="B41" s="12" t="s">
        <v>1449</v>
      </c>
      <c r="C41" s="200" t="s">
        <v>127</v>
      </c>
      <c r="D41" s="12" t="s">
        <v>215</v>
      </c>
      <c r="E41" s="12" t="s">
        <v>241</v>
      </c>
      <c r="F41" s="16">
        <v>539300</v>
      </c>
      <c r="G41" s="16">
        <v>4134.54</v>
      </c>
      <c r="H41" s="16">
        <v>1.61</v>
      </c>
    </row>
    <row r="42" spans="2:8">
      <c r="B42" s="12" t="s">
        <v>1450</v>
      </c>
      <c r="C42" s="200" t="s">
        <v>127</v>
      </c>
      <c r="D42" s="12" t="s">
        <v>242</v>
      </c>
      <c r="E42" s="12" t="s">
        <v>243</v>
      </c>
      <c r="F42" s="16">
        <v>1871423</v>
      </c>
      <c r="G42" s="16">
        <v>3935.6</v>
      </c>
      <c r="H42" s="16">
        <v>1.53</v>
      </c>
    </row>
    <row r="43" spans="2:8">
      <c r="B43" s="12" t="s">
        <v>1451</v>
      </c>
      <c r="C43" s="200" t="s">
        <v>127</v>
      </c>
      <c r="D43" s="12" t="s">
        <v>169</v>
      </c>
      <c r="E43" s="12" t="s">
        <v>244</v>
      </c>
      <c r="F43" s="16">
        <v>55000</v>
      </c>
      <c r="G43" s="16">
        <v>3837.68</v>
      </c>
      <c r="H43" s="16">
        <v>1.49</v>
      </c>
    </row>
    <row r="44" spans="2:8">
      <c r="B44" s="12" t="s">
        <v>1452</v>
      </c>
      <c r="C44" s="200" t="s">
        <v>127</v>
      </c>
      <c r="D44" s="12" t="s">
        <v>150</v>
      </c>
      <c r="E44" s="12" t="s">
        <v>245</v>
      </c>
      <c r="F44" s="16">
        <v>800000</v>
      </c>
      <c r="G44" s="16">
        <v>3756</v>
      </c>
      <c r="H44" s="16">
        <v>1.46</v>
      </c>
    </row>
    <row r="45" spans="2:8">
      <c r="B45" s="12" t="s">
        <v>1430</v>
      </c>
      <c r="C45" s="200" t="s">
        <v>127</v>
      </c>
      <c r="D45" s="12" t="s">
        <v>181</v>
      </c>
      <c r="E45" s="12" t="s">
        <v>182</v>
      </c>
      <c r="F45" s="16">
        <v>449500</v>
      </c>
      <c r="G45" s="16">
        <v>3248.76</v>
      </c>
      <c r="H45" s="16">
        <v>1.26</v>
      </c>
    </row>
    <row r="46" spans="2:8">
      <c r="B46" s="12" t="s">
        <v>1453</v>
      </c>
      <c r="C46" s="200" t="s">
        <v>127</v>
      </c>
      <c r="D46" s="12" t="s">
        <v>164</v>
      </c>
      <c r="E46" s="12" t="s">
        <v>246</v>
      </c>
      <c r="F46" s="16">
        <v>1640000</v>
      </c>
      <c r="G46" s="16">
        <v>3079.92</v>
      </c>
      <c r="H46" s="16">
        <v>1.2</v>
      </c>
    </row>
    <row r="47" spans="2:8">
      <c r="B47" s="12" t="s">
        <v>1454</v>
      </c>
      <c r="C47" s="200" t="s">
        <v>127</v>
      </c>
      <c r="D47" s="12" t="s">
        <v>152</v>
      </c>
      <c r="E47" s="12" t="s">
        <v>247</v>
      </c>
      <c r="F47" s="16">
        <v>3900000</v>
      </c>
      <c r="G47" s="16">
        <v>2798.25</v>
      </c>
      <c r="H47" s="16">
        <v>1.0900000000000001</v>
      </c>
    </row>
    <row r="48" spans="2:8">
      <c r="B48" s="12" t="s">
        <v>1163</v>
      </c>
      <c r="C48" s="200" t="s">
        <v>127</v>
      </c>
      <c r="D48" s="12" t="s">
        <v>248</v>
      </c>
      <c r="E48" s="12" t="s">
        <v>249</v>
      </c>
      <c r="F48" s="16">
        <v>1200000</v>
      </c>
      <c r="G48" s="16">
        <v>2771.4</v>
      </c>
      <c r="H48" s="16">
        <v>1.08</v>
      </c>
    </row>
    <row r="49" spans="2:8">
      <c r="B49" s="12" t="s">
        <v>1455</v>
      </c>
      <c r="C49" s="200" t="s">
        <v>127</v>
      </c>
      <c r="D49" s="12" t="s">
        <v>250</v>
      </c>
      <c r="E49" s="12" t="s">
        <v>251</v>
      </c>
      <c r="F49" s="16">
        <v>812167</v>
      </c>
      <c r="G49" s="16">
        <v>2592.0300000000002</v>
      </c>
      <c r="H49" s="16">
        <v>1.01</v>
      </c>
    </row>
    <row r="50" spans="2:8">
      <c r="B50" s="12" t="s">
        <v>1374</v>
      </c>
      <c r="C50" s="200" t="s">
        <v>127</v>
      </c>
      <c r="D50" s="12" t="s">
        <v>234</v>
      </c>
      <c r="E50" s="12" t="s">
        <v>252</v>
      </c>
      <c r="F50" s="16">
        <v>400000</v>
      </c>
      <c r="G50" s="16">
        <v>2510.4</v>
      </c>
      <c r="H50" s="16">
        <v>0.98</v>
      </c>
    </row>
    <row r="51" spans="2:8">
      <c r="B51" s="12" t="s">
        <v>1456</v>
      </c>
      <c r="C51" s="200" t="s">
        <v>127</v>
      </c>
      <c r="D51" s="12" t="s">
        <v>177</v>
      </c>
      <c r="E51" s="12" t="s">
        <v>253</v>
      </c>
      <c r="F51" s="16">
        <v>1663248</v>
      </c>
      <c r="G51" s="16">
        <v>2335.1999999999998</v>
      </c>
      <c r="H51" s="16">
        <v>0.91</v>
      </c>
    </row>
    <row r="52" spans="2:8">
      <c r="B52" s="12" t="s">
        <v>254</v>
      </c>
      <c r="C52" s="200" t="s">
        <v>127</v>
      </c>
      <c r="D52" s="12" t="s">
        <v>242</v>
      </c>
      <c r="E52" s="12" t="s">
        <v>255</v>
      </c>
      <c r="F52" s="16">
        <v>3695000</v>
      </c>
      <c r="G52" s="16">
        <v>2289.0500000000002</v>
      </c>
      <c r="H52" s="16">
        <v>0.89</v>
      </c>
    </row>
    <row r="53" spans="2:8">
      <c r="B53" s="12" t="s">
        <v>1457</v>
      </c>
      <c r="C53" s="200" t="s">
        <v>127</v>
      </c>
      <c r="D53" s="12" t="s">
        <v>146</v>
      </c>
      <c r="E53" s="12" t="s">
        <v>256</v>
      </c>
      <c r="F53" s="16">
        <v>76000</v>
      </c>
      <c r="G53" s="16">
        <v>2105.0100000000002</v>
      </c>
      <c r="H53" s="16">
        <v>0.82</v>
      </c>
    </row>
    <row r="54" spans="2:8">
      <c r="B54" s="12" t="s">
        <v>1458</v>
      </c>
      <c r="C54" s="200" t="s">
        <v>127</v>
      </c>
      <c r="D54" s="12" t="s">
        <v>150</v>
      </c>
      <c r="E54" s="12" t="s">
        <v>257</v>
      </c>
      <c r="F54" s="16">
        <v>1432500</v>
      </c>
      <c r="G54" s="16">
        <v>1956.8</v>
      </c>
      <c r="H54" s="16">
        <v>0.76</v>
      </c>
    </row>
    <row r="55" spans="2:8">
      <c r="B55" s="12" t="s">
        <v>1410</v>
      </c>
      <c r="C55" s="200" t="s">
        <v>127</v>
      </c>
      <c r="D55" s="12" t="s">
        <v>128</v>
      </c>
      <c r="E55" s="12" t="s">
        <v>258</v>
      </c>
      <c r="F55" s="16">
        <v>803000</v>
      </c>
      <c r="G55" s="16">
        <v>1809.56</v>
      </c>
      <c r="H55" s="16">
        <v>0.7</v>
      </c>
    </row>
    <row r="56" spans="2:8">
      <c r="B56" s="12" t="s">
        <v>1459</v>
      </c>
      <c r="C56" s="200" t="s">
        <v>127</v>
      </c>
      <c r="D56" s="12" t="s">
        <v>259</v>
      </c>
      <c r="E56" s="12" t="s">
        <v>260</v>
      </c>
      <c r="F56" s="16">
        <v>33500</v>
      </c>
      <c r="G56" s="16">
        <v>1083.1199999999999</v>
      </c>
      <c r="H56" s="16">
        <v>0.42</v>
      </c>
    </row>
    <row r="57" spans="2:8">
      <c r="B57" s="12" t="s">
        <v>1460</v>
      </c>
      <c r="C57" s="200" t="s">
        <v>127</v>
      </c>
      <c r="D57" s="12" t="s">
        <v>150</v>
      </c>
      <c r="E57" s="12" t="s">
        <v>261</v>
      </c>
      <c r="F57" s="16">
        <v>108420</v>
      </c>
      <c r="G57" s="16">
        <v>865.79</v>
      </c>
      <c r="H57" s="16">
        <v>0.34</v>
      </c>
    </row>
    <row r="58" spans="2:8">
      <c r="B58" s="12" t="s">
        <v>1461</v>
      </c>
      <c r="C58" s="200" t="s">
        <v>127</v>
      </c>
      <c r="D58" s="12" t="s">
        <v>262</v>
      </c>
      <c r="E58" s="12" t="s">
        <v>263</v>
      </c>
      <c r="F58" s="16">
        <v>431650</v>
      </c>
      <c r="G58" s="16">
        <v>717.62</v>
      </c>
      <c r="H58" s="16">
        <v>0.28000000000000003</v>
      </c>
    </row>
    <row r="59" spans="2:8">
      <c r="B59" s="12" t="s">
        <v>1462</v>
      </c>
      <c r="C59" s="200" t="s">
        <v>127</v>
      </c>
      <c r="D59" s="12" t="s">
        <v>133</v>
      </c>
      <c r="E59" s="12" t="s">
        <v>264</v>
      </c>
      <c r="F59" s="16">
        <v>38626</v>
      </c>
      <c r="G59" s="16">
        <v>540.45000000000005</v>
      </c>
      <c r="H59" s="16">
        <v>0.21</v>
      </c>
    </row>
    <row r="60" spans="2:8">
      <c r="B60" s="132" t="s">
        <v>208</v>
      </c>
      <c r="C60" s="200"/>
      <c r="G60" s="205">
        <f>SUM(G16:G59)</f>
        <v>225894.75</v>
      </c>
      <c r="H60" s="205">
        <f>SUM(H16:H59)</f>
        <v>87.879999999999981</v>
      </c>
    </row>
    <row r="61" spans="2:8" s="270" customFormat="1">
      <c r="B61" s="287" t="s">
        <v>1033</v>
      </c>
      <c r="C61" s="295"/>
      <c r="F61" s="271"/>
      <c r="G61" s="307"/>
      <c r="H61" s="307"/>
    </row>
    <row r="62" spans="2:8" s="270" customFormat="1">
      <c r="B62" s="287" t="s">
        <v>1034</v>
      </c>
      <c r="C62" s="295"/>
      <c r="F62" s="271"/>
      <c r="G62" s="307"/>
      <c r="H62" s="307"/>
    </row>
    <row r="63" spans="2:8">
      <c r="B63" s="12" t="s">
        <v>265</v>
      </c>
      <c r="C63" s="200" t="s">
        <v>127</v>
      </c>
      <c r="D63" s="12" t="s">
        <v>266</v>
      </c>
      <c r="E63" s="12" t="s">
        <v>267</v>
      </c>
      <c r="F63" s="16">
        <v>1043500</v>
      </c>
      <c r="G63" s="16">
        <v>1446.08</v>
      </c>
      <c r="H63" s="16">
        <v>0.56000000000000005</v>
      </c>
    </row>
    <row r="64" spans="2:8" s="270" customFormat="1">
      <c r="B64" s="287" t="s">
        <v>1035</v>
      </c>
      <c r="C64" s="295"/>
      <c r="F64" s="271"/>
      <c r="G64" s="307">
        <f>SUM(G63)</f>
        <v>1446.08</v>
      </c>
      <c r="H64" s="205">
        <f>SUM(H63)</f>
        <v>0.56000000000000005</v>
      </c>
    </row>
    <row r="65" spans="2:8" s="270" customFormat="1">
      <c r="B65" s="287" t="s">
        <v>1036</v>
      </c>
      <c r="C65" s="295"/>
      <c r="F65" s="271"/>
      <c r="G65" s="307">
        <f>+G60+G64</f>
        <v>227340.83</v>
      </c>
      <c r="H65" s="307">
        <f>+H60+H64</f>
        <v>88.439999999999984</v>
      </c>
    </row>
    <row r="66" spans="2:8">
      <c r="B66" s="132" t="s">
        <v>268</v>
      </c>
      <c r="C66" s="204"/>
      <c r="D66" s="132"/>
      <c r="E66" s="132"/>
      <c r="F66" s="205"/>
      <c r="G66" s="205">
        <v>22192.51</v>
      </c>
      <c r="H66" s="205">
        <v>8.6300000000000008</v>
      </c>
    </row>
    <row r="67" spans="2:8">
      <c r="B67" s="132" t="s">
        <v>269</v>
      </c>
      <c r="C67" s="204"/>
      <c r="D67" s="132"/>
      <c r="E67" s="132"/>
      <c r="F67" s="205"/>
      <c r="G67" s="205">
        <v>7854.2</v>
      </c>
      <c r="H67" s="205">
        <v>3.05</v>
      </c>
    </row>
    <row r="68" spans="2:8">
      <c r="B68" s="132" t="s">
        <v>110</v>
      </c>
      <c r="C68" s="204"/>
      <c r="D68" s="132"/>
      <c r="E68" s="132"/>
      <c r="F68" s="205"/>
      <c r="G68" s="205">
        <v>257387.53999999998</v>
      </c>
      <c r="H68" s="205">
        <v>100.09</v>
      </c>
    </row>
    <row r="69" spans="2:8">
      <c r="B69" s="132" t="s">
        <v>111</v>
      </c>
      <c r="C69" s="204"/>
      <c r="D69" s="132"/>
      <c r="E69" s="132"/>
      <c r="F69" s="205"/>
      <c r="G69" s="205">
        <v>-237.99717368998154</v>
      </c>
      <c r="H69" s="205">
        <v>-9.0000000000003411E-2</v>
      </c>
    </row>
    <row r="70" spans="2:8">
      <c r="B70" s="132" t="s">
        <v>112</v>
      </c>
      <c r="C70" s="204"/>
      <c r="D70" s="132"/>
      <c r="E70" s="132"/>
      <c r="F70" s="205"/>
      <c r="G70" s="205">
        <v>257149.54282631</v>
      </c>
      <c r="H70" s="205">
        <v>100</v>
      </c>
    </row>
    <row r="71" spans="2:8">
      <c r="B71" s="12" t="s">
        <v>113</v>
      </c>
    </row>
    <row r="72" spans="2:8">
      <c r="B72" s="12" t="s">
        <v>114</v>
      </c>
    </row>
    <row r="73" spans="2:8">
      <c r="B73" s="12" t="s">
        <v>115</v>
      </c>
      <c r="C73" s="259">
        <v>44834</v>
      </c>
    </row>
    <row r="74" spans="2:8" ht="25.5">
      <c r="B74" s="260" t="s">
        <v>116</v>
      </c>
      <c r="C74" s="15" t="s">
        <v>117</v>
      </c>
    </row>
    <row r="75" spans="2:8">
      <c r="B75" s="132"/>
    </row>
    <row r="76" spans="2:8">
      <c r="B76" s="132" t="s">
        <v>118</v>
      </c>
    </row>
    <row r="77" spans="2:8">
      <c r="B77" s="132" t="s">
        <v>210</v>
      </c>
    </row>
    <row r="78" spans="2:8">
      <c r="B78" s="132" t="s">
        <v>119</v>
      </c>
    </row>
    <row r="79" spans="2:8">
      <c r="B79" s="132" t="s">
        <v>270</v>
      </c>
      <c r="C79" s="204"/>
    </row>
    <row r="80" spans="2:8">
      <c r="B80" s="132" t="s">
        <v>271</v>
      </c>
      <c r="C80" s="204"/>
    </row>
    <row r="81" spans="1:8">
      <c r="B81" s="132" t="s">
        <v>272</v>
      </c>
      <c r="C81" s="204"/>
    </row>
    <row r="82" spans="1:8">
      <c r="B82" s="132" t="s">
        <v>273</v>
      </c>
      <c r="C82" s="204"/>
    </row>
    <row r="83" spans="1:8">
      <c r="B83" s="132" t="s">
        <v>274</v>
      </c>
      <c r="C83" s="204"/>
    </row>
    <row r="84" spans="1:8">
      <c r="B84" s="132" t="s">
        <v>275</v>
      </c>
      <c r="C84" s="204"/>
    </row>
    <row r="85" spans="1:8">
      <c r="B85" s="132" t="s">
        <v>276</v>
      </c>
      <c r="C85" s="204"/>
    </row>
    <row r="86" spans="1:8">
      <c r="B86" s="132" t="s">
        <v>277</v>
      </c>
      <c r="C86" s="204"/>
    </row>
    <row r="87" spans="1:8">
      <c r="B87" s="324" t="s">
        <v>2464</v>
      </c>
      <c r="C87" s="204"/>
    </row>
    <row r="88" spans="1:8">
      <c r="B88" s="324" t="s">
        <v>120</v>
      </c>
    </row>
    <row r="89" spans="1:8">
      <c r="B89" s="324" t="s">
        <v>121</v>
      </c>
    </row>
    <row r="91" spans="1:8" s="270" customFormat="1" ht="15">
      <c r="A91" s="270" t="s">
        <v>4056</v>
      </c>
      <c r="B91" s="268" t="s">
        <v>2448</v>
      </c>
      <c r="C91" s="269">
        <v>44834</v>
      </c>
      <c r="F91" s="271"/>
      <c r="G91" s="271"/>
      <c r="H91" s="271"/>
    </row>
    <row r="92" spans="1:8" s="270" customFormat="1" ht="45">
      <c r="B92" s="272" t="s">
        <v>2449</v>
      </c>
      <c r="C92" s="272" t="s">
        <v>2450</v>
      </c>
      <c r="D92" s="137" t="s">
        <v>2451</v>
      </c>
      <c r="E92" s="272" t="s">
        <v>2452</v>
      </c>
      <c r="F92" s="273" t="s">
        <v>2453</v>
      </c>
      <c r="G92" s="271"/>
      <c r="H92" s="271"/>
    </row>
    <row r="93" spans="1:8" s="296" customFormat="1">
      <c r="B93" s="364" t="s">
        <v>117</v>
      </c>
      <c r="C93" s="364" t="s">
        <v>117</v>
      </c>
      <c r="D93" s="364" t="s">
        <v>117</v>
      </c>
      <c r="E93" s="364" t="s">
        <v>117</v>
      </c>
      <c r="F93" s="365"/>
      <c r="G93" s="295"/>
      <c r="H93" s="295"/>
    </row>
    <row r="94" spans="1:8" s="270" customFormat="1">
      <c r="C94" s="295"/>
      <c r="F94" s="271"/>
      <c r="G94" s="271"/>
      <c r="H94" s="271"/>
    </row>
    <row r="95" spans="1:8" s="346" customFormat="1">
      <c r="B95" s="366" t="s">
        <v>4057</v>
      </c>
      <c r="C95" s="328" t="s">
        <v>117</v>
      </c>
      <c r="F95" s="347"/>
      <c r="G95" s="347"/>
      <c r="H95" s="347"/>
    </row>
    <row r="96" spans="1:8" s="346" customFormat="1">
      <c r="B96" s="366"/>
      <c r="C96" s="328"/>
      <c r="F96" s="347"/>
      <c r="G96" s="347"/>
      <c r="H96" s="347"/>
    </row>
    <row r="97" spans="2:8" s="346" customFormat="1" ht="15">
      <c r="B97" s="281" t="s">
        <v>2641</v>
      </c>
      <c r="C97" s="367"/>
      <c r="F97" s="347"/>
      <c r="G97" s="347"/>
      <c r="H97" s="347"/>
    </row>
    <row r="98" spans="2:8" s="346" customFormat="1" ht="15.75">
      <c r="B98" s="312" t="s">
        <v>2454</v>
      </c>
      <c r="C98" s="145" t="s">
        <v>2455</v>
      </c>
      <c r="F98" s="347"/>
      <c r="G98" s="347"/>
      <c r="H98" s="347"/>
    </row>
    <row r="99" spans="2:8" s="296" customFormat="1" ht="15">
      <c r="B99" s="158" t="s">
        <v>117</v>
      </c>
      <c r="C99" s="157" t="s">
        <v>117</v>
      </c>
      <c r="F99" s="295"/>
      <c r="G99" s="295"/>
      <c r="H99" s="295"/>
    </row>
    <row r="100" spans="2:8" s="270" customFormat="1">
      <c r="C100" s="368"/>
      <c r="F100" s="271"/>
      <c r="G100" s="271"/>
      <c r="H100" s="271"/>
    </row>
    <row r="101" spans="2:8" s="270" customFormat="1">
      <c r="C101" s="368"/>
      <c r="F101" s="271"/>
      <c r="G101" s="271"/>
      <c r="H101" s="271"/>
    </row>
    <row r="102" spans="2:8" s="346" customFormat="1" ht="15.75">
      <c r="B102" s="312" t="s">
        <v>2459</v>
      </c>
      <c r="C102" s="145" t="s">
        <v>2455</v>
      </c>
      <c r="F102" s="347"/>
      <c r="G102" s="347"/>
      <c r="H102" s="347"/>
    </row>
    <row r="103" spans="2:8" s="270" customFormat="1" ht="15">
      <c r="B103" s="158" t="s">
        <v>117</v>
      </c>
      <c r="C103" s="157" t="s">
        <v>117</v>
      </c>
      <c r="F103" s="271"/>
      <c r="G103" s="271"/>
      <c r="H103" s="271"/>
    </row>
    <row r="104" spans="2:8" s="270" customFormat="1">
      <c r="C104" s="368"/>
      <c r="F104" s="271"/>
      <c r="G104" s="271"/>
      <c r="H104" s="271"/>
    </row>
    <row r="105" spans="2:8" s="270" customFormat="1">
      <c r="C105" s="368"/>
      <c r="F105" s="271"/>
      <c r="G105" s="271"/>
      <c r="H105" s="271"/>
    </row>
    <row r="106" spans="2:8" s="346" customFormat="1" ht="15.75">
      <c r="B106" s="283" t="s">
        <v>2460</v>
      </c>
      <c r="C106" s="145" t="s">
        <v>3779</v>
      </c>
      <c r="F106" s="347"/>
      <c r="G106" s="347"/>
      <c r="H106" s="347"/>
    </row>
    <row r="107" spans="2:8" s="270" customFormat="1" ht="15">
      <c r="B107" s="158" t="s">
        <v>117</v>
      </c>
      <c r="C107" s="157" t="s">
        <v>117</v>
      </c>
      <c r="F107" s="271"/>
      <c r="G107" s="271"/>
      <c r="H107" s="271"/>
    </row>
    <row r="108" spans="2:8" s="270" customFormat="1">
      <c r="C108" s="368"/>
      <c r="F108" s="271"/>
      <c r="G108" s="271"/>
      <c r="H108" s="271"/>
    </row>
    <row r="109" spans="2:8" s="346" customFormat="1" ht="15.75">
      <c r="B109" s="283" t="s">
        <v>2462</v>
      </c>
      <c r="C109" s="145" t="s">
        <v>3779</v>
      </c>
      <c r="F109" s="347"/>
      <c r="G109" s="347"/>
      <c r="H109" s="347"/>
    </row>
    <row r="110" spans="2:8" s="270" customFormat="1" ht="15">
      <c r="B110" s="158" t="s">
        <v>117</v>
      </c>
      <c r="C110" s="157" t="s">
        <v>117</v>
      </c>
      <c r="F110" s="271"/>
      <c r="G110" s="271"/>
      <c r="H110" s="271"/>
    </row>
    <row r="111" spans="2:8" s="270" customFormat="1">
      <c r="C111" s="368"/>
      <c r="F111" s="271"/>
      <c r="G111" s="271"/>
      <c r="H111" s="271"/>
    </row>
    <row r="112" spans="2:8" s="346" customFormat="1" ht="15">
      <c r="B112" s="369" t="s">
        <v>2463</v>
      </c>
      <c r="C112" s="157" t="s">
        <v>117</v>
      </c>
      <c r="F112" s="347"/>
      <c r="G112" s="347"/>
      <c r="H112" s="347"/>
    </row>
    <row r="113" spans="2:8" s="270" customFormat="1">
      <c r="C113" s="368"/>
      <c r="F113" s="271"/>
      <c r="G113" s="271"/>
      <c r="H113" s="271"/>
    </row>
    <row r="114" spans="2:8" s="270" customFormat="1">
      <c r="C114" s="368"/>
      <c r="F114" s="271"/>
      <c r="G114" s="271"/>
      <c r="H114" s="271"/>
    </row>
    <row r="115" spans="2:8" s="270" customFormat="1" ht="15">
      <c r="B115" s="288" t="s">
        <v>3782</v>
      </c>
      <c r="C115" s="269">
        <v>44834</v>
      </c>
      <c r="D115" s="165"/>
      <c r="E115" s="289"/>
      <c r="F115" s="290"/>
      <c r="G115" s="271"/>
      <c r="H115" s="271"/>
    </row>
    <row r="116" spans="2:8" s="270" customFormat="1" ht="45">
      <c r="B116" s="291" t="s">
        <v>2449</v>
      </c>
      <c r="C116" s="291" t="s">
        <v>3783</v>
      </c>
      <c r="D116" s="168" t="s">
        <v>2451</v>
      </c>
      <c r="E116" s="292" t="s">
        <v>2452</v>
      </c>
      <c r="F116" s="263" t="s">
        <v>2453</v>
      </c>
      <c r="G116" s="271"/>
      <c r="H116" s="271"/>
    </row>
    <row r="117" spans="2:8" s="296" customFormat="1">
      <c r="B117" s="293" t="s">
        <v>117</v>
      </c>
      <c r="C117" s="294" t="s">
        <v>117</v>
      </c>
      <c r="D117" s="173" t="s">
        <v>117</v>
      </c>
      <c r="E117" s="173" t="s">
        <v>117</v>
      </c>
      <c r="F117" s="173" t="s">
        <v>117</v>
      </c>
      <c r="G117" s="295"/>
      <c r="H117" s="295"/>
    </row>
    <row r="118" spans="2:8" s="270" customFormat="1">
      <c r="B118" s="297"/>
      <c r="C118" s="298"/>
      <c r="D118" s="298"/>
      <c r="E118" s="298"/>
      <c r="F118" s="290"/>
      <c r="G118" s="271"/>
      <c r="H118" s="271"/>
    </row>
    <row r="119" spans="2:8" s="270" customFormat="1">
      <c r="B119" s="298"/>
      <c r="C119" s="298"/>
      <c r="D119" s="298"/>
      <c r="E119" s="298"/>
      <c r="F119" s="290"/>
      <c r="G119" s="271"/>
      <c r="H119" s="271"/>
    </row>
    <row r="120" spans="2:8" s="270" customFormat="1">
      <c r="B120" s="270" t="s">
        <v>3784</v>
      </c>
      <c r="C120" s="294" t="s">
        <v>117</v>
      </c>
      <c r="D120" s="298"/>
      <c r="E120" s="298"/>
      <c r="F120" s="290"/>
      <c r="G120" s="271"/>
      <c r="H120" s="271"/>
    </row>
    <row r="121" spans="2:8" s="270" customFormat="1">
      <c r="B121" s="298"/>
      <c r="C121" s="298"/>
      <c r="D121" s="298"/>
      <c r="E121" s="298"/>
      <c r="F121" s="290"/>
      <c r="G121" s="271"/>
      <c r="H121" s="271"/>
    </row>
    <row r="122" spans="2:8" s="270" customFormat="1" ht="15">
      <c r="B122" s="281" t="s">
        <v>4048</v>
      </c>
      <c r="C122" s="298"/>
      <c r="E122" s="298"/>
      <c r="F122" s="290"/>
      <c r="G122" s="271"/>
      <c r="H122" s="271"/>
    </row>
    <row r="123" spans="2:8" s="270" customFormat="1">
      <c r="B123" s="298"/>
      <c r="C123" s="298"/>
      <c r="E123" s="298"/>
      <c r="F123" s="290"/>
      <c r="G123" s="271"/>
      <c r="H123" s="271"/>
    </row>
    <row r="124" spans="2:8" s="270" customFormat="1" ht="15">
      <c r="B124" s="300" t="s">
        <v>3785</v>
      </c>
      <c r="C124" s="175" t="s">
        <v>2455</v>
      </c>
      <c r="E124" s="298"/>
      <c r="F124" s="290"/>
      <c r="G124" s="271"/>
      <c r="H124" s="271"/>
    </row>
    <row r="125" spans="2:8" s="270" customFormat="1" ht="15">
      <c r="B125" s="158" t="s">
        <v>117</v>
      </c>
      <c r="C125" s="157" t="s">
        <v>117</v>
      </c>
      <c r="E125" s="298"/>
      <c r="F125" s="290"/>
      <c r="G125" s="271"/>
      <c r="H125" s="271"/>
    </row>
    <row r="126" spans="2:8" s="270" customFormat="1" ht="15">
      <c r="B126" s="161"/>
      <c r="C126" s="232"/>
      <c r="E126" s="298"/>
      <c r="F126" s="290"/>
      <c r="G126" s="271"/>
      <c r="H126" s="271"/>
    </row>
    <row r="127" spans="2:8" s="270" customFormat="1">
      <c r="E127" s="298"/>
      <c r="F127" s="290"/>
      <c r="G127" s="271"/>
      <c r="H127" s="271"/>
    </row>
    <row r="128" spans="2:8" s="270" customFormat="1" ht="15">
      <c r="B128" s="303" t="s">
        <v>3776</v>
      </c>
      <c r="C128" s="178" t="s">
        <v>2455</v>
      </c>
      <c r="E128" s="298"/>
      <c r="F128" s="290"/>
      <c r="G128" s="271"/>
      <c r="H128" s="271"/>
    </row>
    <row r="129" spans="2:8" s="270" customFormat="1" ht="15">
      <c r="B129" s="158" t="s">
        <v>117</v>
      </c>
      <c r="C129" s="157" t="s">
        <v>117</v>
      </c>
      <c r="E129" s="298"/>
      <c r="F129" s="290"/>
      <c r="G129" s="271"/>
      <c r="H129" s="271"/>
    </row>
    <row r="130" spans="2:8" s="270" customFormat="1" ht="15">
      <c r="B130" s="370"/>
      <c r="C130" s="371"/>
      <c r="E130" s="298"/>
      <c r="F130" s="290"/>
      <c r="G130" s="271"/>
      <c r="H130" s="271"/>
    </row>
    <row r="131" spans="2:8" s="270" customFormat="1">
      <c r="C131" s="296"/>
      <c r="E131" s="298"/>
      <c r="F131" s="290"/>
      <c r="G131" s="271"/>
      <c r="H131" s="271"/>
    </row>
    <row r="132" spans="2:8" s="270" customFormat="1" ht="15">
      <c r="B132" s="300" t="s">
        <v>3786</v>
      </c>
      <c r="C132" s="175" t="s">
        <v>3779</v>
      </c>
      <c r="E132" s="298"/>
      <c r="F132" s="290"/>
      <c r="G132" s="271"/>
      <c r="H132" s="271"/>
    </row>
    <row r="133" spans="2:8" s="270" customFormat="1" ht="15">
      <c r="B133" s="158" t="s">
        <v>117</v>
      </c>
      <c r="C133" s="157" t="s">
        <v>117</v>
      </c>
      <c r="E133" s="298"/>
      <c r="F133" s="290"/>
      <c r="G133" s="271"/>
      <c r="H133" s="271"/>
    </row>
    <row r="134" spans="2:8" s="270" customFormat="1">
      <c r="C134" s="296"/>
      <c r="F134" s="271"/>
      <c r="G134" s="271"/>
      <c r="H134" s="271"/>
    </row>
    <row r="135" spans="2:8" s="270" customFormat="1" ht="15">
      <c r="B135" s="303" t="s">
        <v>3787</v>
      </c>
      <c r="C135" s="179" t="s">
        <v>3779</v>
      </c>
      <c r="F135" s="271"/>
      <c r="G135" s="271"/>
      <c r="H135" s="271"/>
    </row>
    <row r="136" spans="2:8" s="270" customFormat="1" ht="15">
      <c r="B136" s="158" t="s">
        <v>117</v>
      </c>
      <c r="C136" s="157" t="s">
        <v>117</v>
      </c>
      <c r="F136" s="271"/>
      <c r="G136" s="271"/>
      <c r="H136" s="271"/>
    </row>
    <row r="137" spans="2:8" s="270" customFormat="1">
      <c r="C137" s="296"/>
      <c r="F137" s="271"/>
      <c r="G137" s="271"/>
      <c r="H137" s="271"/>
    </row>
    <row r="138" spans="2:8" s="270" customFormat="1" ht="15">
      <c r="B138" s="304" t="s">
        <v>3788</v>
      </c>
      <c r="C138" s="157" t="s">
        <v>117</v>
      </c>
      <c r="F138" s="271"/>
      <c r="G138" s="271"/>
      <c r="H138" s="271"/>
    </row>
  </sheetData>
  <mergeCells count="3">
    <mergeCell ref="B1:E1"/>
    <mergeCell ref="C3:C7"/>
    <mergeCell ref="D3:D7"/>
  </mergeCells>
  <conditionalFormatting sqref="C126">
    <cfRule type="expression" dxfId="2592" priority="1">
      <formula>#REF!="Total"</formula>
    </cfRule>
  </conditionalFormatting>
  <conditionalFormatting sqref="C126">
    <cfRule type="expression" dxfId="2591" priority="11" stopIfTrue="1">
      <formula>$C126="Total"</formula>
    </cfRule>
  </conditionalFormatting>
  <conditionalFormatting sqref="C126">
    <cfRule type="expression" dxfId="2590" priority="10">
      <formula>#REF!="Total"</formula>
    </cfRule>
  </conditionalFormatting>
  <conditionalFormatting sqref="C126">
    <cfRule type="expression" dxfId="2589" priority="9">
      <formula>#REF!="Total"</formula>
    </cfRule>
  </conditionalFormatting>
  <conditionalFormatting sqref="C126">
    <cfRule type="expression" dxfId="2588" priority="8">
      <formula>#REF!="Total"</formula>
    </cfRule>
  </conditionalFormatting>
  <conditionalFormatting sqref="C126">
    <cfRule type="expression" dxfId="2587" priority="7">
      <formula>#REF!="Total"</formula>
    </cfRule>
  </conditionalFormatting>
  <conditionalFormatting sqref="C126">
    <cfRule type="expression" dxfId="2586" priority="6">
      <formula>#REF!="Total"</formula>
    </cfRule>
  </conditionalFormatting>
  <conditionalFormatting sqref="C126">
    <cfRule type="expression" dxfId="2585" priority="5">
      <formula>#REF!="Total"</formula>
    </cfRule>
  </conditionalFormatting>
  <conditionalFormatting sqref="C126">
    <cfRule type="expression" dxfId="2584" priority="4">
      <formula>#REF!="Total"</formula>
    </cfRule>
  </conditionalFormatting>
  <conditionalFormatting sqref="C126">
    <cfRule type="expression" dxfId="2583" priority="12">
      <formula>#REF!="Total"</formula>
    </cfRule>
  </conditionalFormatting>
  <conditionalFormatting sqref="C126">
    <cfRule type="expression" dxfId="2582" priority="13">
      <formula>#REF!="Total"</formula>
    </cfRule>
  </conditionalFormatting>
  <conditionalFormatting sqref="C126">
    <cfRule type="expression" dxfId="2581" priority="14">
      <formula>#REF!="Total"</formula>
    </cfRule>
  </conditionalFormatting>
  <conditionalFormatting sqref="C126">
    <cfRule type="expression" dxfId="2580" priority="15">
      <formula>#REF!="Total"</formula>
    </cfRule>
  </conditionalFormatting>
  <conditionalFormatting sqref="C126">
    <cfRule type="expression" dxfId="2579" priority="16">
      <formula>$A126="Total"</formula>
    </cfRule>
  </conditionalFormatting>
  <conditionalFormatting sqref="C126">
    <cfRule type="expression" dxfId="2578" priority="3">
      <formula>#REF!="Total"</formula>
    </cfRule>
  </conditionalFormatting>
  <conditionalFormatting sqref="C126">
    <cfRule type="expression" dxfId="2577" priority="2">
      <formula>#REF!="Total"</formula>
    </cfRule>
  </conditionalFormatting>
  <conditionalFormatting sqref="C126">
    <cfRule type="expression" dxfId="2576" priority="17" stopIfTrue="1">
      <formula>#REF!="Total"</formula>
    </cfRule>
  </conditionalFormatting>
  <conditionalFormatting sqref="C126">
    <cfRule type="expression" dxfId="2575" priority="18">
      <formula>#REF!="Total"</formula>
    </cfRule>
  </conditionalFormatting>
  <conditionalFormatting sqref="C126">
    <cfRule type="expression" dxfId="2574" priority="19">
      <formula>#REF!="Total"</formula>
    </cfRule>
  </conditionalFormatting>
  <conditionalFormatting sqref="C126">
    <cfRule type="expression" dxfId="2573" priority="20">
      <formula>#REF!="Total"</formula>
    </cfRule>
  </conditionalFormatting>
  <conditionalFormatting sqref="C126">
    <cfRule type="expression" dxfId="2572" priority="21">
      <formula>#REF!="Total"</formula>
    </cfRule>
  </conditionalFormatting>
  <conditionalFormatting sqref="C126">
    <cfRule type="expression" dxfId="2571" priority="22">
      <formula>#REF!="Total"</formula>
    </cfRule>
  </conditionalFormatting>
  <conditionalFormatting sqref="C126">
    <cfRule type="expression" dxfId="2570" priority="23">
      <formula>#REF!="Total"</formula>
    </cfRule>
  </conditionalFormatting>
  <conditionalFormatting sqref="C126">
    <cfRule type="expression" dxfId="2569" priority="24">
      <formula>#REF!="Total"</formula>
    </cfRule>
  </conditionalFormatting>
  <conditionalFormatting sqref="C126">
    <cfRule type="expression" dxfId="2568" priority="25">
      <formula>#REF!="Total"</formula>
    </cfRule>
  </conditionalFormatting>
  <conditionalFormatting sqref="C126">
    <cfRule type="expression" dxfId="2567" priority="26">
      <formula>#REF!="Total"</formula>
    </cfRule>
  </conditionalFormatting>
  <conditionalFormatting sqref="C126">
    <cfRule type="expression" dxfId="2566" priority="27">
      <formula>#REF!="Total"</formula>
    </cfRule>
  </conditionalFormatting>
  <conditionalFormatting sqref="C126">
    <cfRule type="expression" dxfId="2565" priority="28">
      <formula>#REF!="Total"</formula>
    </cfRule>
  </conditionalFormatting>
  <conditionalFormatting sqref="C126">
    <cfRule type="expression" dxfId="2564" priority="29">
      <formula>#REF!="Total"</formula>
    </cfRule>
  </conditionalFormatting>
  <conditionalFormatting sqref="C126">
    <cfRule type="expression" dxfId="2563" priority="30">
      <formula>#REF!="Total"</formula>
    </cfRule>
  </conditionalFormatting>
  <conditionalFormatting sqref="C126">
    <cfRule type="expression" dxfId="2562" priority="31">
      <formula>#REF!="Total"</formula>
    </cfRule>
  </conditionalFormatting>
  <conditionalFormatting sqref="C126">
    <cfRule type="expression" dxfId="2561" priority="32">
      <formula>#REF!="Total"</formula>
    </cfRule>
  </conditionalFormatting>
  <conditionalFormatting sqref="C126">
    <cfRule type="expression" dxfId="2560" priority="33">
      <formula>#REF!="Total"</formula>
    </cfRule>
  </conditionalFormatting>
  <hyperlinks>
    <hyperlink ref="A1" location="Index!A1" display="Index" xr:uid="{F789D622-EA22-4CFF-9041-2B5EF32D0A5F}"/>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593D-CEE3-4E0D-8BE8-C86C006D8EA0}">
  <dimension ref="A1:I126"/>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7109375" style="12" bestFit="1" customWidth="1"/>
    <col min="6" max="6" width="11.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3.7109375" style="12" bestFit="1" customWidth="1"/>
    <col min="262" max="262" width="11.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3.7109375" style="12" bestFit="1" customWidth="1"/>
    <col min="518" max="518" width="11.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3.7109375" style="12" bestFit="1" customWidth="1"/>
    <col min="774" max="774" width="11.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3.7109375" style="12" bestFit="1" customWidth="1"/>
    <col min="1030" max="1030" width="11.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3.7109375" style="12" bestFit="1" customWidth="1"/>
    <col min="1286" max="1286" width="11.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3.7109375" style="12" bestFit="1" customWidth="1"/>
    <col min="1542" max="1542" width="11.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3.7109375" style="12" bestFit="1" customWidth="1"/>
    <col min="1798" max="1798" width="11.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3.7109375" style="12" bestFit="1" customWidth="1"/>
    <col min="2054" max="2054" width="11.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3.7109375" style="12" bestFit="1" customWidth="1"/>
    <col min="2310" max="2310" width="11.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3.7109375" style="12" bestFit="1" customWidth="1"/>
    <col min="2566" max="2566" width="11.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3.7109375" style="12" bestFit="1" customWidth="1"/>
    <col min="2822" max="2822" width="11.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3.7109375" style="12" bestFit="1" customWidth="1"/>
    <col min="3078" max="3078" width="11.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3.7109375" style="12" bestFit="1" customWidth="1"/>
    <col min="3334" max="3334" width="11.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3.7109375" style="12" bestFit="1" customWidth="1"/>
    <col min="3590" max="3590" width="11.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3.7109375" style="12" bestFit="1" customWidth="1"/>
    <col min="3846" max="3846" width="11.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3.7109375" style="12" bestFit="1" customWidth="1"/>
    <col min="4102" max="4102" width="11.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3.7109375" style="12" bestFit="1" customWidth="1"/>
    <col min="4358" max="4358" width="11.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3.7109375" style="12" bestFit="1" customWidth="1"/>
    <col min="4614" max="4614" width="11.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3.7109375" style="12" bestFit="1" customWidth="1"/>
    <col min="4870" max="4870" width="11.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3.7109375" style="12" bestFit="1" customWidth="1"/>
    <col min="5126" max="5126" width="11.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3.7109375" style="12" bestFit="1" customWidth="1"/>
    <col min="5382" max="5382" width="11.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3.7109375" style="12" bestFit="1" customWidth="1"/>
    <col min="5638" max="5638" width="11.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3.7109375" style="12" bestFit="1" customWidth="1"/>
    <col min="5894" max="5894" width="11.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3.7109375" style="12" bestFit="1" customWidth="1"/>
    <col min="6150" max="6150" width="11.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3.7109375" style="12" bestFit="1" customWidth="1"/>
    <col min="6406" max="6406" width="11.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3.7109375" style="12" bestFit="1" customWidth="1"/>
    <col min="6662" max="6662" width="11.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3.7109375" style="12" bestFit="1" customWidth="1"/>
    <col min="6918" max="6918" width="11.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3.7109375" style="12" bestFit="1" customWidth="1"/>
    <col min="7174" max="7174" width="11.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3.7109375" style="12" bestFit="1" customWidth="1"/>
    <col min="7430" max="7430" width="11.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3.7109375" style="12" bestFit="1" customWidth="1"/>
    <col min="7686" max="7686" width="11.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3.7109375" style="12" bestFit="1" customWidth="1"/>
    <col min="7942" max="7942" width="11.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3.7109375" style="12" bestFit="1" customWidth="1"/>
    <col min="8198" max="8198" width="11.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3.7109375" style="12" bestFit="1" customWidth="1"/>
    <col min="8454" max="8454" width="11.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3.7109375" style="12" bestFit="1" customWidth="1"/>
    <col min="8710" max="8710" width="11.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3.7109375" style="12" bestFit="1" customWidth="1"/>
    <col min="8966" max="8966" width="11.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3.7109375" style="12" bestFit="1" customWidth="1"/>
    <col min="9222" max="9222" width="11.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3.7109375" style="12" bestFit="1" customWidth="1"/>
    <col min="9478" max="9478" width="11.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3.7109375" style="12" bestFit="1" customWidth="1"/>
    <col min="9734" max="9734" width="11.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3.7109375" style="12" bestFit="1" customWidth="1"/>
    <col min="9990" max="9990" width="11.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3.7109375" style="12" bestFit="1" customWidth="1"/>
    <col min="10246" max="10246" width="11.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3.7109375" style="12" bestFit="1" customWidth="1"/>
    <col min="10502" max="10502" width="11.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3.7109375" style="12" bestFit="1" customWidth="1"/>
    <col min="10758" max="10758" width="11.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3.7109375" style="12" bestFit="1" customWidth="1"/>
    <col min="11014" max="11014" width="11.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3.7109375" style="12" bestFit="1" customWidth="1"/>
    <col min="11270" max="11270" width="11.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3.7109375" style="12" bestFit="1" customWidth="1"/>
    <col min="11526" max="11526" width="11.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3.7109375" style="12" bestFit="1" customWidth="1"/>
    <col min="11782" max="11782" width="11.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3.7109375" style="12" bestFit="1" customWidth="1"/>
    <col min="12038" max="12038" width="11.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3.7109375" style="12" bestFit="1" customWidth="1"/>
    <col min="12294" max="12294" width="11.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3.7109375" style="12" bestFit="1" customWidth="1"/>
    <col min="12550" max="12550" width="11.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3.7109375" style="12" bestFit="1" customWidth="1"/>
    <col min="12806" max="12806" width="11.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3.7109375" style="12" bestFit="1" customWidth="1"/>
    <col min="13062" max="13062" width="11.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3.7109375" style="12" bestFit="1" customWidth="1"/>
    <col min="13318" max="13318" width="11.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3.7109375" style="12" bestFit="1" customWidth="1"/>
    <col min="13574" max="13574" width="11.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3.7109375" style="12" bestFit="1" customWidth="1"/>
    <col min="13830" max="13830" width="11.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3.7109375" style="12" bestFit="1" customWidth="1"/>
    <col min="14086" max="14086" width="11.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3.7109375" style="12" bestFit="1" customWidth="1"/>
    <col min="14342" max="14342" width="11.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3.7109375" style="12" bestFit="1" customWidth="1"/>
    <col min="14598" max="14598" width="11.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3.7109375" style="12" bestFit="1" customWidth="1"/>
    <col min="14854" max="14854" width="11.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3.7109375" style="12" bestFit="1" customWidth="1"/>
    <col min="15110" max="15110" width="11.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3.7109375" style="12" bestFit="1" customWidth="1"/>
    <col min="15366" max="15366" width="11.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3.7109375" style="12" bestFit="1" customWidth="1"/>
    <col min="15622" max="15622" width="11.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3.7109375" style="12" bestFit="1" customWidth="1"/>
    <col min="15878" max="15878" width="11.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3.7109375" style="12" bestFit="1" customWidth="1"/>
    <col min="16134" max="16134" width="11.5703125" style="12" bestFit="1" customWidth="1"/>
    <col min="16135" max="16135" width="18.140625" style="12" bestFit="1" customWidth="1"/>
    <col min="16136" max="16136" width="9.140625" style="12" bestFit="1"/>
    <col min="16137" max="16384" width="9.140625" style="12"/>
  </cols>
  <sheetData>
    <row r="1" spans="1:9" s="1" customFormat="1">
      <c r="A1" s="3" t="s">
        <v>0</v>
      </c>
      <c r="B1" s="420" t="s">
        <v>43</v>
      </c>
      <c r="C1" s="420"/>
      <c r="D1" s="420"/>
      <c r="E1" s="420"/>
      <c r="F1" s="4"/>
      <c r="G1" s="4"/>
      <c r="H1" s="4"/>
    </row>
    <row r="2" spans="1:9" s="1" customFormat="1" ht="13.5" thickBot="1">
      <c r="C2" s="5"/>
      <c r="F2" s="4"/>
      <c r="G2" s="4"/>
      <c r="H2" s="4"/>
    </row>
    <row r="3" spans="1:9" s="13" customFormat="1" ht="15">
      <c r="B3" s="48" t="s">
        <v>3965</v>
      </c>
      <c r="C3" s="421"/>
      <c r="D3" s="424"/>
      <c r="F3" s="18"/>
      <c r="G3" s="18"/>
      <c r="H3" s="18"/>
    </row>
    <row r="4" spans="1:9" s="13" customFormat="1" ht="15">
      <c r="B4" s="49" t="s">
        <v>3966</v>
      </c>
      <c r="C4" s="422"/>
      <c r="D4" s="425"/>
      <c r="F4" s="18"/>
      <c r="G4" s="18"/>
      <c r="H4" s="18"/>
    </row>
    <row r="5" spans="1:9" s="13" customFormat="1" ht="15">
      <c r="B5" s="114" t="s">
        <v>1556</v>
      </c>
      <c r="C5" s="422"/>
      <c r="D5" s="425"/>
      <c r="F5" s="18"/>
      <c r="G5" s="18"/>
      <c r="H5" s="18"/>
    </row>
    <row r="6" spans="1:9" s="13" customFormat="1" ht="15">
      <c r="B6" s="114" t="s">
        <v>3950</v>
      </c>
      <c r="C6" s="422"/>
      <c r="D6" s="425"/>
      <c r="F6" s="18"/>
      <c r="G6" s="18"/>
      <c r="H6" s="18"/>
    </row>
    <row r="7" spans="1:9" s="13" customFormat="1" ht="30.75" thickBot="1">
      <c r="B7" s="50" t="s">
        <v>3967</v>
      </c>
      <c r="C7" s="423"/>
      <c r="D7" s="426"/>
      <c r="F7" s="18"/>
      <c r="G7" s="18"/>
      <c r="H7" s="18"/>
    </row>
    <row r="8" spans="1:9" s="13" customFormat="1">
      <c r="C8" s="14" t="s">
        <v>1558</v>
      </c>
      <c r="D8" s="14" t="s">
        <v>1559</v>
      </c>
      <c r="F8" s="18"/>
      <c r="G8" s="18"/>
      <c r="H8" s="18"/>
    </row>
    <row r="9" spans="1:9" s="1" customFormat="1">
      <c r="C9" s="5"/>
      <c r="F9" s="4"/>
      <c r="G9" s="4"/>
      <c r="H9" s="4"/>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5050000</v>
      </c>
      <c r="G16" s="16">
        <v>43531</v>
      </c>
      <c r="H16" s="16">
        <v>8.51</v>
      </c>
    </row>
    <row r="17" spans="2:8">
      <c r="B17" s="12" t="s">
        <v>1078</v>
      </c>
      <c r="C17" s="200" t="s">
        <v>127</v>
      </c>
      <c r="D17" s="12" t="s">
        <v>128</v>
      </c>
      <c r="E17" s="12" t="s">
        <v>130</v>
      </c>
      <c r="F17" s="16">
        <v>2764000</v>
      </c>
      <c r="G17" s="16">
        <v>39286.11</v>
      </c>
      <c r="H17" s="16">
        <v>7.68</v>
      </c>
    </row>
    <row r="18" spans="2:8">
      <c r="B18" s="12" t="s">
        <v>1172</v>
      </c>
      <c r="C18" s="200" t="s">
        <v>127</v>
      </c>
      <c r="D18" s="12" t="s">
        <v>136</v>
      </c>
      <c r="E18" s="12" t="s">
        <v>137</v>
      </c>
      <c r="F18" s="16">
        <v>9000000</v>
      </c>
      <c r="G18" s="16">
        <v>29898</v>
      </c>
      <c r="H18" s="16">
        <v>5.85</v>
      </c>
    </row>
    <row r="19" spans="2:8">
      <c r="B19" s="12" t="s">
        <v>1067</v>
      </c>
      <c r="C19" s="200" t="s">
        <v>127</v>
      </c>
      <c r="D19" s="12" t="s">
        <v>141</v>
      </c>
      <c r="E19" s="12" t="s">
        <v>142</v>
      </c>
      <c r="F19" s="16">
        <v>1190300</v>
      </c>
      <c r="G19" s="16">
        <v>27231.09</v>
      </c>
      <c r="H19" s="16">
        <v>5.32</v>
      </c>
    </row>
    <row r="20" spans="2:8">
      <c r="B20" s="12" t="s">
        <v>1116</v>
      </c>
      <c r="C20" s="200" t="s">
        <v>127</v>
      </c>
      <c r="D20" s="12" t="s">
        <v>131</v>
      </c>
      <c r="E20" s="12" t="s">
        <v>132</v>
      </c>
      <c r="F20" s="16">
        <v>990000</v>
      </c>
      <c r="G20" s="16">
        <v>23539.73</v>
      </c>
      <c r="H20" s="16">
        <v>4.5999999999999996</v>
      </c>
    </row>
    <row r="21" spans="2:8">
      <c r="B21" s="12" t="s">
        <v>1077</v>
      </c>
      <c r="C21" s="200" t="s">
        <v>127</v>
      </c>
      <c r="D21" s="12" t="s">
        <v>175</v>
      </c>
      <c r="E21" s="12" t="s">
        <v>410</v>
      </c>
      <c r="F21" s="16">
        <v>878000</v>
      </c>
      <c r="G21" s="16">
        <v>20587.78</v>
      </c>
      <c r="H21" s="16">
        <v>4.03</v>
      </c>
    </row>
    <row r="22" spans="2:8">
      <c r="B22" s="12" t="s">
        <v>1319</v>
      </c>
      <c r="C22" s="200" t="s">
        <v>127</v>
      </c>
      <c r="D22" s="12" t="s">
        <v>266</v>
      </c>
      <c r="E22" s="12" t="s">
        <v>291</v>
      </c>
      <c r="F22" s="16">
        <v>9656666</v>
      </c>
      <c r="G22" s="16">
        <v>20491.45</v>
      </c>
      <c r="H22" s="16">
        <v>4.01</v>
      </c>
    </row>
    <row r="23" spans="2:8">
      <c r="B23" s="12" t="s">
        <v>1079</v>
      </c>
      <c r="C23" s="200" t="s">
        <v>127</v>
      </c>
      <c r="D23" s="12" t="s">
        <v>128</v>
      </c>
      <c r="E23" s="12" t="s">
        <v>143</v>
      </c>
      <c r="F23" s="16">
        <v>2710000</v>
      </c>
      <c r="G23" s="16">
        <v>19869.72</v>
      </c>
      <c r="H23" s="16">
        <v>3.88</v>
      </c>
    </row>
    <row r="24" spans="2:8">
      <c r="B24" s="12" t="s">
        <v>1055</v>
      </c>
      <c r="C24" s="200" t="s">
        <v>127</v>
      </c>
      <c r="D24" s="12" t="s">
        <v>164</v>
      </c>
      <c r="E24" s="12" t="s">
        <v>165</v>
      </c>
      <c r="F24" s="16">
        <v>700000</v>
      </c>
      <c r="G24" s="16">
        <v>16909.55</v>
      </c>
      <c r="H24" s="16">
        <v>3.31</v>
      </c>
    </row>
    <row r="25" spans="2:8">
      <c r="B25" s="12" t="s">
        <v>1159</v>
      </c>
      <c r="C25" s="200" t="s">
        <v>127</v>
      </c>
      <c r="D25" s="12" t="s">
        <v>164</v>
      </c>
      <c r="E25" s="12" t="s">
        <v>368</v>
      </c>
      <c r="F25" s="16">
        <v>960000</v>
      </c>
      <c r="G25" s="16">
        <v>16078.56</v>
      </c>
      <c r="H25" s="16">
        <v>3.14</v>
      </c>
    </row>
    <row r="26" spans="2:8">
      <c r="B26" s="12" t="s">
        <v>1368</v>
      </c>
      <c r="C26" s="200" t="s">
        <v>127</v>
      </c>
      <c r="D26" s="12" t="s">
        <v>193</v>
      </c>
      <c r="E26" s="12" t="s">
        <v>474</v>
      </c>
      <c r="F26" s="16">
        <v>450165</v>
      </c>
      <c r="G26" s="16">
        <v>15880.7</v>
      </c>
      <c r="H26" s="16">
        <v>3.1</v>
      </c>
    </row>
    <row r="27" spans="2:8">
      <c r="B27" s="12" t="s">
        <v>1441</v>
      </c>
      <c r="C27" s="200" t="s">
        <v>127</v>
      </c>
      <c r="D27" s="12" t="s">
        <v>158</v>
      </c>
      <c r="E27" s="12" t="s">
        <v>230</v>
      </c>
      <c r="F27" s="16">
        <v>1470000</v>
      </c>
      <c r="G27" s="16">
        <v>15358.56</v>
      </c>
      <c r="H27" s="16">
        <v>3</v>
      </c>
    </row>
    <row r="28" spans="2:8">
      <c r="B28" s="12" t="s">
        <v>1056</v>
      </c>
      <c r="C28" s="200" t="s">
        <v>127</v>
      </c>
      <c r="D28" s="12" t="s">
        <v>133</v>
      </c>
      <c r="E28" s="12" t="s">
        <v>286</v>
      </c>
      <c r="F28" s="16">
        <v>1615000</v>
      </c>
      <c r="G28" s="16">
        <v>15057.45</v>
      </c>
      <c r="H28" s="16">
        <v>2.94</v>
      </c>
    </row>
    <row r="29" spans="2:8">
      <c r="B29" s="12" t="s">
        <v>1075</v>
      </c>
      <c r="C29" s="200" t="s">
        <v>127</v>
      </c>
      <c r="D29" s="12" t="s">
        <v>266</v>
      </c>
      <c r="E29" s="12" t="s">
        <v>290</v>
      </c>
      <c r="F29" s="16">
        <v>9400000</v>
      </c>
      <c r="G29" s="16">
        <v>15007.1</v>
      </c>
      <c r="H29" s="16">
        <v>2.93</v>
      </c>
    </row>
    <row r="30" spans="2:8">
      <c r="B30" s="12" t="s">
        <v>1147</v>
      </c>
      <c r="C30" s="200" t="s">
        <v>127</v>
      </c>
      <c r="D30" s="12" t="s">
        <v>193</v>
      </c>
      <c r="E30" s="12" t="s">
        <v>310</v>
      </c>
      <c r="F30" s="16">
        <v>544400</v>
      </c>
      <c r="G30" s="16">
        <v>13877.84</v>
      </c>
      <c r="H30" s="16">
        <v>2.71</v>
      </c>
    </row>
    <row r="31" spans="2:8">
      <c r="B31" s="12" t="s">
        <v>1107</v>
      </c>
      <c r="C31" s="200" t="s">
        <v>127</v>
      </c>
      <c r="D31" s="12" t="s">
        <v>376</v>
      </c>
      <c r="E31" s="12" t="s">
        <v>377</v>
      </c>
      <c r="F31" s="16">
        <v>6400000</v>
      </c>
      <c r="G31" s="16">
        <v>13584</v>
      </c>
      <c r="H31" s="16">
        <v>2.66</v>
      </c>
    </row>
    <row r="32" spans="2:8">
      <c r="B32" s="12" t="s">
        <v>1463</v>
      </c>
      <c r="C32" s="200" t="s">
        <v>127</v>
      </c>
      <c r="D32" s="12" t="s">
        <v>139</v>
      </c>
      <c r="E32" s="12" t="s">
        <v>638</v>
      </c>
      <c r="F32" s="16">
        <v>3021737</v>
      </c>
      <c r="G32" s="16">
        <v>12868.07</v>
      </c>
      <c r="H32" s="16">
        <v>2.52</v>
      </c>
    </row>
    <row r="33" spans="2:8">
      <c r="B33" s="12" t="s">
        <v>1464</v>
      </c>
      <c r="C33" s="200" t="s">
        <v>127</v>
      </c>
      <c r="D33" s="12" t="s">
        <v>181</v>
      </c>
      <c r="E33" s="12" t="s">
        <v>774</v>
      </c>
      <c r="F33" s="16">
        <v>2165862</v>
      </c>
      <c r="G33" s="16">
        <v>11330.71</v>
      </c>
      <c r="H33" s="16">
        <v>2.2200000000000002</v>
      </c>
    </row>
    <row r="34" spans="2:8">
      <c r="B34" s="12" t="s">
        <v>1465</v>
      </c>
      <c r="C34" s="200" t="s">
        <v>127</v>
      </c>
      <c r="D34" s="12" t="s">
        <v>321</v>
      </c>
      <c r="E34" s="12" t="s">
        <v>322</v>
      </c>
      <c r="F34" s="16">
        <v>527000</v>
      </c>
      <c r="G34" s="16">
        <v>11213.51</v>
      </c>
      <c r="H34" s="16">
        <v>2.19</v>
      </c>
    </row>
    <row r="35" spans="2:8">
      <c r="B35" s="12" t="s">
        <v>1130</v>
      </c>
      <c r="C35" s="200" t="s">
        <v>127</v>
      </c>
      <c r="D35" s="12" t="s">
        <v>128</v>
      </c>
      <c r="E35" s="12" t="s">
        <v>411</v>
      </c>
      <c r="F35" s="16">
        <v>9000000</v>
      </c>
      <c r="G35" s="16">
        <v>10687.5</v>
      </c>
      <c r="H35" s="16">
        <v>2.09</v>
      </c>
    </row>
    <row r="36" spans="2:8">
      <c r="B36" s="12" t="s">
        <v>1430</v>
      </c>
      <c r="C36" s="200" t="s">
        <v>127</v>
      </c>
      <c r="D36" s="12" t="s">
        <v>181</v>
      </c>
      <c r="E36" s="12" t="s">
        <v>182</v>
      </c>
      <c r="F36" s="16">
        <v>1464954</v>
      </c>
      <c r="G36" s="16">
        <v>10587.96</v>
      </c>
      <c r="H36" s="16">
        <v>2.0699999999999998</v>
      </c>
    </row>
    <row r="37" spans="2:8">
      <c r="B37" s="12" t="s">
        <v>1082</v>
      </c>
      <c r="C37" s="200" t="s">
        <v>127</v>
      </c>
      <c r="D37" s="12" t="s">
        <v>248</v>
      </c>
      <c r="E37" s="12" t="s">
        <v>387</v>
      </c>
      <c r="F37" s="16">
        <v>2473000</v>
      </c>
      <c r="G37" s="16">
        <v>9812.86</v>
      </c>
      <c r="H37" s="16">
        <v>1.92</v>
      </c>
    </row>
    <row r="38" spans="2:8">
      <c r="B38" s="12" t="s">
        <v>1175</v>
      </c>
      <c r="C38" s="200" t="s">
        <v>127</v>
      </c>
      <c r="D38" s="12" t="s">
        <v>133</v>
      </c>
      <c r="E38" s="12" t="s">
        <v>171</v>
      </c>
      <c r="F38" s="16">
        <v>2400000</v>
      </c>
      <c r="G38" s="16">
        <v>9462</v>
      </c>
      <c r="H38" s="16">
        <v>1.85</v>
      </c>
    </row>
    <row r="39" spans="2:8">
      <c r="B39" s="12" t="s">
        <v>1110</v>
      </c>
      <c r="C39" s="200" t="s">
        <v>127</v>
      </c>
      <c r="D39" s="12" t="s">
        <v>262</v>
      </c>
      <c r="E39" s="12" t="s">
        <v>775</v>
      </c>
      <c r="F39" s="16">
        <v>1720000</v>
      </c>
      <c r="G39" s="16">
        <v>8752.2199999999993</v>
      </c>
      <c r="H39" s="16">
        <v>1.71</v>
      </c>
    </row>
    <row r="40" spans="2:8">
      <c r="B40" s="12" t="s">
        <v>1171</v>
      </c>
      <c r="C40" s="200" t="s">
        <v>127</v>
      </c>
      <c r="D40" s="12" t="s">
        <v>193</v>
      </c>
      <c r="E40" s="12" t="s">
        <v>282</v>
      </c>
      <c r="F40" s="16">
        <v>650000</v>
      </c>
      <c r="G40" s="16">
        <v>8243.2999999999993</v>
      </c>
      <c r="H40" s="16">
        <v>1.61</v>
      </c>
    </row>
    <row r="41" spans="2:8">
      <c r="B41" s="12" t="s">
        <v>1111</v>
      </c>
      <c r="C41" s="200" t="s">
        <v>127</v>
      </c>
      <c r="D41" s="12" t="s">
        <v>133</v>
      </c>
      <c r="E41" s="12" t="s">
        <v>451</v>
      </c>
      <c r="F41" s="16">
        <v>264000</v>
      </c>
      <c r="G41" s="16">
        <v>7873.8</v>
      </c>
      <c r="H41" s="16">
        <v>1.54</v>
      </c>
    </row>
    <row r="42" spans="2:8">
      <c r="B42" s="12" t="s">
        <v>1046</v>
      </c>
      <c r="C42" s="200" t="s">
        <v>127</v>
      </c>
      <c r="D42" s="12" t="s">
        <v>189</v>
      </c>
      <c r="E42" s="12" t="s">
        <v>470</v>
      </c>
      <c r="F42" s="16">
        <v>880000</v>
      </c>
      <c r="G42" s="16">
        <v>7221.72</v>
      </c>
      <c r="H42" s="16">
        <v>1.41</v>
      </c>
    </row>
    <row r="43" spans="2:8">
      <c r="B43" s="12" t="s">
        <v>1148</v>
      </c>
      <c r="C43" s="200" t="s">
        <v>127</v>
      </c>
      <c r="D43" s="12" t="s">
        <v>128</v>
      </c>
      <c r="E43" s="12" t="s">
        <v>427</v>
      </c>
      <c r="F43" s="16">
        <v>13500000</v>
      </c>
      <c r="G43" s="16">
        <v>6729.75</v>
      </c>
      <c r="H43" s="16">
        <v>1.32</v>
      </c>
    </row>
    <row r="44" spans="2:8">
      <c r="B44" s="12" t="s">
        <v>1466</v>
      </c>
      <c r="C44" s="200" t="s">
        <v>127</v>
      </c>
      <c r="D44" s="12" t="s">
        <v>141</v>
      </c>
      <c r="E44" s="12" t="s">
        <v>776</v>
      </c>
      <c r="F44" s="16">
        <v>1020000</v>
      </c>
      <c r="G44" s="16">
        <v>6666.72</v>
      </c>
      <c r="H44" s="16">
        <v>1.3</v>
      </c>
    </row>
    <row r="45" spans="2:8">
      <c r="B45" s="12" t="s">
        <v>1376</v>
      </c>
      <c r="C45" s="200" t="s">
        <v>127</v>
      </c>
      <c r="D45" s="12" t="s">
        <v>141</v>
      </c>
      <c r="E45" s="12" t="s">
        <v>502</v>
      </c>
      <c r="F45" s="16">
        <v>1550000</v>
      </c>
      <c r="G45" s="16">
        <v>6081.43</v>
      </c>
      <c r="H45" s="16">
        <v>1.19</v>
      </c>
    </row>
    <row r="46" spans="2:8">
      <c r="B46" s="12" t="s">
        <v>1418</v>
      </c>
      <c r="C46" s="200" t="s">
        <v>127</v>
      </c>
      <c r="D46" s="12" t="s">
        <v>204</v>
      </c>
      <c r="E46" s="12" t="s">
        <v>300</v>
      </c>
      <c r="F46" s="16">
        <v>900000</v>
      </c>
      <c r="G46" s="16">
        <v>5604.3</v>
      </c>
      <c r="H46" s="16">
        <v>1.1000000000000001</v>
      </c>
    </row>
    <row r="47" spans="2:8">
      <c r="B47" s="12" t="s">
        <v>278</v>
      </c>
      <c r="C47" s="200" t="s">
        <v>127</v>
      </c>
      <c r="D47" s="12" t="s">
        <v>128</v>
      </c>
      <c r="E47" s="12" t="s">
        <v>279</v>
      </c>
      <c r="F47" s="16">
        <v>990000</v>
      </c>
      <c r="G47" s="16">
        <v>5252.94</v>
      </c>
      <c r="H47" s="16">
        <v>1.03</v>
      </c>
    </row>
    <row r="48" spans="2:8">
      <c r="B48" s="12" t="s">
        <v>1467</v>
      </c>
      <c r="C48" s="200" t="s">
        <v>127</v>
      </c>
      <c r="D48" s="12" t="s">
        <v>152</v>
      </c>
      <c r="E48" s="12" t="s">
        <v>596</v>
      </c>
      <c r="F48" s="16">
        <v>5500000</v>
      </c>
      <c r="G48" s="16">
        <v>3511.75</v>
      </c>
      <c r="H48" s="16">
        <v>0.69</v>
      </c>
    </row>
    <row r="49" spans="2:8">
      <c r="B49" s="12" t="s">
        <v>1106</v>
      </c>
      <c r="C49" s="200" t="s">
        <v>127</v>
      </c>
      <c r="D49" s="12" t="s">
        <v>146</v>
      </c>
      <c r="E49" s="12" t="s">
        <v>777</v>
      </c>
      <c r="F49" s="16">
        <v>1100000</v>
      </c>
      <c r="G49" s="16">
        <v>3065.7</v>
      </c>
      <c r="H49" s="16">
        <v>0.6</v>
      </c>
    </row>
    <row r="50" spans="2:8">
      <c r="B50" s="132" t="s">
        <v>208</v>
      </c>
      <c r="C50" s="204"/>
      <c r="D50" s="132"/>
      <c r="E50" s="132"/>
      <c r="F50" s="205"/>
      <c r="G50" s="205">
        <f>SUM(G13:G49)</f>
        <v>491154.87999999995</v>
      </c>
      <c r="H50" s="205">
        <f>SUM(H13:H49)</f>
        <v>96.029999999999959</v>
      </c>
    </row>
    <row r="51" spans="2:8">
      <c r="B51" s="132" t="s">
        <v>209</v>
      </c>
      <c r="C51" s="204"/>
      <c r="D51" s="132"/>
      <c r="E51" s="132"/>
      <c r="F51" s="205"/>
      <c r="G51" s="205">
        <v>21262.03</v>
      </c>
      <c r="H51" s="205">
        <v>4.16</v>
      </c>
    </row>
    <row r="52" spans="2:8">
      <c r="B52" s="132" t="s">
        <v>110</v>
      </c>
      <c r="C52" s="204"/>
      <c r="D52" s="132"/>
      <c r="E52" s="132"/>
      <c r="F52" s="205"/>
      <c r="G52" s="205">
        <v>512416.91000000003</v>
      </c>
      <c r="H52" s="205">
        <v>100.19</v>
      </c>
    </row>
    <row r="53" spans="2:8">
      <c r="B53" s="132" t="s">
        <v>111</v>
      </c>
      <c r="C53" s="204"/>
      <c r="D53" s="132"/>
      <c r="E53" s="132"/>
      <c r="F53" s="205"/>
      <c r="G53" s="205">
        <v>-947.67457231003209</v>
      </c>
      <c r="H53" s="205">
        <v>-0.18999999999999773</v>
      </c>
    </row>
    <row r="54" spans="2:8">
      <c r="B54" s="132" t="s">
        <v>112</v>
      </c>
      <c r="C54" s="204"/>
      <c r="D54" s="132"/>
      <c r="E54" s="132"/>
      <c r="F54" s="205"/>
      <c r="G54" s="205">
        <v>511469.23542768997</v>
      </c>
      <c r="H54" s="205">
        <v>100</v>
      </c>
    </row>
    <row r="55" spans="2:8">
      <c r="B55" s="12" t="s">
        <v>113</v>
      </c>
    </row>
    <row r="56" spans="2:8">
      <c r="B56" s="12" t="s">
        <v>114</v>
      </c>
    </row>
    <row r="57" spans="2:8">
      <c r="B57" s="12" t="s">
        <v>115</v>
      </c>
      <c r="C57" s="259">
        <v>44834</v>
      </c>
    </row>
    <row r="58" spans="2:8" ht="25.5">
      <c r="B58" s="260" t="s">
        <v>116</v>
      </c>
      <c r="C58" s="15" t="s">
        <v>117</v>
      </c>
    </row>
    <row r="59" spans="2:8">
      <c r="B59" s="132"/>
    </row>
    <row r="60" spans="2:8">
      <c r="B60" s="132" t="s">
        <v>118</v>
      </c>
    </row>
    <row r="61" spans="2:8">
      <c r="B61" s="132" t="s">
        <v>210</v>
      </c>
    </row>
    <row r="62" spans="2:8">
      <c r="B62" s="132" t="s">
        <v>119</v>
      </c>
    </row>
    <row r="63" spans="2:8">
      <c r="B63" s="132" t="s">
        <v>778</v>
      </c>
      <c r="C63" s="204"/>
    </row>
    <row r="64" spans="2:8">
      <c r="B64" s="132" t="s">
        <v>779</v>
      </c>
      <c r="C64" s="204"/>
    </row>
    <row r="65" spans="1:8">
      <c r="B65" s="132" t="s">
        <v>780</v>
      </c>
      <c r="C65" s="204"/>
    </row>
    <row r="66" spans="1:8">
      <c r="B66" s="132" t="s">
        <v>781</v>
      </c>
      <c r="C66" s="204"/>
    </row>
    <row r="67" spans="1:8">
      <c r="B67" s="132" t="s">
        <v>782</v>
      </c>
      <c r="C67" s="204"/>
    </row>
    <row r="68" spans="1:8">
      <c r="B68" s="132" t="s">
        <v>783</v>
      </c>
      <c r="C68" s="204"/>
    </row>
    <row r="69" spans="1:8">
      <c r="B69" s="132" t="s">
        <v>784</v>
      </c>
      <c r="C69" s="204"/>
    </row>
    <row r="70" spans="1:8">
      <c r="B70" s="132" t="s">
        <v>785</v>
      </c>
      <c r="C70" s="204"/>
    </row>
    <row r="71" spans="1:8">
      <c r="B71" s="132" t="s">
        <v>786</v>
      </c>
      <c r="C71" s="204"/>
    </row>
    <row r="72" spans="1:8">
      <c r="B72" s="132" t="s">
        <v>787</v>
      </c>
      <c r="C72" s="204"/>
    </row>
    <row r="73" spans="1:8">
      <c r="B73" s="132" t="s">
        <v>788</v>
      </c>
      <c r="C73" s="204"/>
    </row>
    <row r="74" spans="1:8">
      <c r="B74" s="132" t="s">
        <v>789</v>
      </c>
      <c r="C74" s="204"/>
    </row>
    <row r="75" spans="1:8">
      <c r="B75" s="324" t="s">
        <v>2484</v>
      </c>
      <c r="C75" s="204"/>
    </row>
    <row r="76" spans="1:8">
      <c r="B76" s="324" t="s">
        <v>120</v>
      </c>
    </row>
    <row r="77" spans="1:8">
      <c r="B77" s="132" t="s">
        <v>121</v>
      </c>
    </row>
    <row r="79" spans="1:8" s="270" customFormat="1" ht="15">
      <c r="A79" s="270" t="s">
        <v>4056</v>
      </c>
      <c r="B79" s="268" t="s">
        <v>2448</v>
      </c>
      <c r="C79" s="269">
        <v>44834</v>
      </c>
      <c r="F79" s="271"/>
      <c r="G79" s="271"/>
      <c r="H79" s="271"/>
    </row>
    <row r="80" spans="1:8" s="270" customFormat="1" ht="45">
      <c r="B80" s="272" t="s">
        <v>2449</v>
      </c>
      <c r="C80" s="272" t="s">
        <v>2450</v>
      </c>
      <c r="D80" s="137" t="s">
        <v>2451</v>
      </c>
      <c r="E80" s="272" t="s">
        <v>2452</v>
      </c>
      <c r="F80" s="273" t="s">
        <v>2453</v>
      </c>
      <c r="G80" s="271"/>
      <c r="H80" s="271"/>
    </row>
    <row r="81" spans="2:8" s="296" customFormat="1">
      <c r="B81" s="364" t="s">
        <v>117</v>
      </c>
      <c r="C81" s="364" t="s">
        <v>117</v>
      </c>
      <c r="D81" s="364" t="s">
        <v>117</v>
      </c>
      <c r="E81" s="364" t="s">
        <v>117</v>
      </c>
      <c r="F81" s="365"/>
      <c r="G81" s="295"/>
      <c r="H81" s="295"/>
    </row>
    <row r="82" spans="2:8" s="270" customFormat="1">
      <c r="C82" s="295"/>
      <c r="F82" s="271"/>
      <c r="G82" s="271"/>
      <c r="H82" s="271"/>
    </row>
    <row r="83" spans="2:8" s="346" customFormat="1">
      <c r="B83" s="366" t="s">
        <v>4057</v>
      </c>
      <c r="C83" s="328" t="s">
        <v>117</v>
      </c>
      <c r="F83" s="347"/>
      <c r="G83" s="347"/>
      <c r="H83" s="347"/>
    </row>
    <row r="84" spans="2:8" s="346" customFormat="1">
      <c r="B84" s="366"/>
      <c r="C84" s="328"/>
      <c r="F84" s="347"/>
      <c r="G84" s="347"/>
      <c r="H84" s="347"/>
    </row>
    <row r="85" spans="2:8" s="346" customFormat="1" ht="15">
      <c r="B85" s="281" t="s">
        <v>2641</v>
      </c>
      <c r="C85" s="367"/>
      <c r="F85" s="347"/>
      <c r="G85" s="347"/>
      <c r="H85" s="347"/>
    </row>
    <row r="86" spans="2:8" s="346" customFormat="1" ht="15.75">
      <c r="B86" s="312" t="s">
        <v>2454</v>
      </c>
      <c r="C86" s="145" t="s">
        <v>2455</v>
      </c>
      <c r="F86" s="347"/>
      <c r="G86" s="347"/>
      <c r="H86" s="347"/>
    </row>
    <row r="87" spans="2:8" s="296" customFormat="1" ht="15">
      <c r="B87" s="158" t="s">
        <v>117</v>
      </c>
      <c r="C87" s="157" t="s">
        <v>117</v>
      </c>
      <c r="F87" s="295"/>
      <c r="G87" s="295"/>
      <c r="H87" s="295"/>
    </row>
    <row r="88" spans="2:8" s="270" customFormat="1">
      <c r="C88" s="368"/>
      <c r="F88" s="271"/>
      <c r="G88" s="271"/>
      <c r="H88" s="271"/>
    </row>
    <row r="89" spans="2:8" s="270" customFormat="1">
      <c r="C89" s="368"/>
      <c r="F89" s="271"/>
      <c r="G89" s="271"/>
      <c r="H89" s="271"/>
    </row>
    <row r="90" spans="2:8" s="346" customFormat="1" ht="15.75">
      <c r="B90" s="312" t="s">
        <v>2459</v>
      </c>
      <c r="C90" s="145" t="s">
        <v>2455</v>
      </c>
      <c r="F90" s="347"/>
      <c r="G90" s="347"/>
      <c r="H90" s="347"/>
    </row>
    <row r="91" spans="2:8" s="270" customFormat="1" ht="15">
      <c r="B91" s="158" t="s">
        <v>117</v>
      </c>
      <c r="C91" s="157" t="s">
        <v>117</v>
      </c>
      <c r="F91" s="271"/>
      <c r="G91" s="271"/>
      <c r="H91" s="271"/>
    </row>
    <row r="92" spans="2:8" s="270" customFormat="1">
      <c r="C92" s="368"/>
      <c r="F92" s="271"/>
      <c r="G92" s="271"/>
      <c r="H92" s="271"/>
    </row>
    <row r="93" spans="2:8" s="270" customFormat="1">
      <c r="C93" s="368"/>
      <c r="F93" s="271"/>
      <c r="G93" s="271"/>
      <c r="H93" s="271"/>
    </row>
    <row r="94" spans="2:8" s="346" customFormat="1" ht="15.75">
      <c r="B94" s="283" t="s">
        <v>2460</v>
      </c>
      <c r="C94" s="145" t="s">
        <v>3779</v>
      </c>
      <c r="F94" s="347"/>
      <c r="G94" s="347"/>
      <c r="H94" s="347"/>
    </row>
    <row r="95" spans="2:8" s="270" customFormat="1" ht="15">
      <c r="B95" s="158" t="s">
        <v>117</v>
      </c>
      <c r="C95" s="157" t="s">
        <v>117</v>
      </c>
      <c r="F95" s="271"/>
      <c r="G95" s="271"/>
      <c r="H95" s="271"/>
    </row>
    <row r="96" spans="2:8" s="270" customFormat="1">
      <c r="C96" s="368"/>
      <c r="F96" s="271"/>
      <c r="G96" s="271"/>
      <c r="H96" s="271"/>
    </row>
    <row r="97" spans="2:8" s="346" customFormat="1" ht="15.75">
      <c r="B97" s="283" t="s">
        <v>2462</v>
      </c>
      <c r="C97" s="145" t="s">
        <v>3779</v>
      </c>
      <c r="F97" s="347"/>
      <c r="G97" s="347"/>
      <c r="H97" s="347"/>
    </row>
    <row r="98" spans="2:8" s="270" customFormat="1" ht="15">
      <c r="B98" s="158" t="s">
        <v>117</v>
      </c>
      <c r="C98" s="157" t="s">
        <v>117</v>
      </c>
      <c r="F98" s="271"/>
      <c r="G98" s="271"/>
      <c r="H98" s="271"/>
    </row>
    <row r="99" spans="2:8" s="270" customFormat="1">
      <c r="C99" s="368"/>
      <c r="F99" s="271"/>
      <c r="G99" s="271"/>
      <c r="H99" s="271"/>
    </row>
    <row r="100" spans="2:8" s="346" customFormat="1" ht="15">
      <c r="B100" s="369" t="s">
        <v>2463</v>
      </c>
      <c r="C100" s="157" t="s">
        <v>117</v>
      </c>
      <c r="F100" s="347"/>
      <c r="G100" s="347"/>
      <c r="H100" s="347"/>
    </row>
    <row r="101" spans="2:8" s="270" customFormat="1">
      <c r="C101" s="368"/>
      <c r="F101" s="271"/>
      <c r="G101" s="271"/>
      <c r="H101" s="271"/>
    </row>
    <row r="102" spans="2:8" s="270" customFormat="1">
      <c r="C102" s="368"/>
      <c r="F102" s="271"/>
      <c r="G102" s="271"/>
      <c r="H102" s="271"/>
    </row>
    <row r="103" spans="2:8" s="270" customFormat="1" ht="15">
      <c r="B103" s="288" t="s">
        <v>3782</v>
      </c>
      <c r="C103" s="269">
        <v>44834</v>
      </c>
      <c r="D103" s="165"/>
      <c r="E103" s="289"/>
      <c r="F103" s="290"/>
      <c r="G103" s="271"/>
      <c r="H103" s="271"/>
    </row>
    <row r="104" spans="2:8" s="270" customFormat="1" ht="45">
      <c r="B104" s="291" t="s">
        <v>2449</v>
      </c>
      <c r="C104" s="291" t="s">
        <v>3783</v>
      </c>
      <c r="D104" s="168" t="s">
        <v>2451</v>
      </c>
      <c r="E104" s="292" t="s">
        <v>2452</v>
      </c>
      <c r="F104" s="263" t="s">
        <v>2453</v>
      </c>
      <c r="G104" s="271"/>
      <c r="H104" s="271"/>
    </row>
    <row r="105" spans="2:8" s="296" customFormat="1">
      <c r="B105" s="293" t="s">
        <v>117</v>
      </c>
      <c r="C105" s="294" t="s">
        <v>117</v>
      </c>
      <c r="D105" s="173" t="s">
        <v>117</v>
      </c>
      <c r="E105" s="173" t="s">
        <v>117</v>
      </c>
      <c r="F105" s="173" t="s">
        <v>117</v>
      </c>
      <c r="G105" s="295"/>
      <c r="H105" s="295"/>
    </row>
    <row r="106" spans="2:8" s="270" customFormat="1">
      <c r="B106" s="297"/>
      <c r="C106" s="298"/>
      <c r="D106" s="298"/>
      <c r="E106" s="298"/>
      <c r="F106" s="290"/>
      <c r="G106" s="271"/>
      <c r="H106" s="271"/>
    </row>
    <row r="107" spans="2:8" s="270" customFormat="1">
      <c r="B107" s="298"/>
      <c r="C107" s="298"/>
      <c r="D107" s="298"/>
      <c r="E107" s="298"/>
      <c r="F107" s="290"/>
      <c r="G107" s="271"/>
      <c r="H107" s="271"/>
    </row>
    <row r="108" spans="2:8" s="270" customFormat="1">
      <c r="B108" s="270" t="s">
        <v>3784</v>
      </c>
      <c r="C108" s="294" t="s">
        <v>117</v>
      </c>
      <c r="D108" s="298"/>
      <c r="E108" s="298"/>
      <c r="F108" s="290"/>
      <c r="G108" s="271"/>
      <c r="H108" s="271"/>
    </row>
    <row r="109" spans="2:8" s="270" customFormat="1">
      <c r="B109" s="298"/>
      <c r="C109" s="298"/>
      <c r="D109" s="298"/>
      <c r="E109" s="298"/>
      <c r="F109" s="290"/>
      <c r="G109" s="271"/>
      <c r="H109" s="271"/>
    </row>
    <row r="110" spans="2:8" s="270" customFormat="1" ht="15">
      <c r="B110" s="281" t="s">
        <v>4048</v>
      </c>
      <c r="C110" s="298"/>
      <c r="E110" s="298"/>
      <c r="F110" s="290"/>
      <c r="G110" s="271"/>
      <c r="H110" s="271"/>
    </row>
    <row r="111" spans="2:8" s="270" customFormat="1">
      <c r="B111" s="298"/>
      <c r="C111" s="298"/>
      <c r="E111" s="298"/>
      <c r="F111" s="290"/>
      <c r="G111" s="271"/>
      <c r="H111" s="271"/>
    </row>
    <row r="112" spans="2:8" s="270" customFormat="1" ht="15">
      <c r="B112" s="300" t="s">
        <v>3785</v>
      </c>
      <c r="C112" s="175" t="s">
        <v>2455</v>
      </c>
      <c r="E112" s="298"/>
      <c r="F112" s="290"/>
      <c r="G112" s="271"/>
      <c r="H112" s="271"/>
    </row>
    <row r="113" spans="2:8" s="270" customFormat="1" ht="15">
      <c r="B113" s="158" t="s">
        <v>117</v>
      </c>
      <c r="C113" s="157" t="s">
        <v>117</v>
      </c>
      <c r="E113" s="298"/>
      <c r="F113" s="290"/>
      <c r="G113" s="271"/>
      <c r="H113" s="271"/>
    </row>
    <row r="114" spans="2:8" s="270" customFormat="1" ht="15">
      <c r="B114" s="161"/>
      <c r="C114" s="232"/>
      <c r="E114" s="298"/>
      <c r="F114" s="290"/>
      <c r="G114" s="271"/>
      <c r="H114" s="271"/>
    </row>
    <row r="115" spans="2:8" s="270" customFormat="1">
      <c r="E115" s="298"/>
      <c r="F115" s="290"/>
      <c r="G115" s="271"/>
      <c r="H115" s="271"/>
    </row>
    <row r="116" spans="2:8" s="270" customFormat="1" ht="15">
      <c r="B116" s="303" t="s">
        <v>3776</v>
      </c>
      <c r="C116" s="178" t="s">
        <v>2455</v>
      </c>
      <c r="E116" s="298"/>
      <c r="F116" s="290"/>
      <c r="G116" s="271"/>
      <c r="H116" s="271"/>
    </row>
    <row r="117" spans="2:8" s="270" customFormat="1" ht="15">
      <c r="B117" s="158" t="s">
        <v>117</v>
      </c>
      <c r="C117" s="157" t="s">
        <v>117</v>
      </c>
      <c r="E117" s="298"/>
      <c r="F117" s="290"/>
      <c r="G117" s="271"/>
      <c r="H117" s="271"/>
    </row>
    <row r="118" spans="2:8" s="270" customFormat="1" ht="15">
      <c r="B118" s="370"/>
      <c r="C118" s="371"/>
      <c r="E118" s="298"/>
      <c r="F118" s="290"/>
      <c r="G118" s="271"/>
      <c r="H118" s="271"/>
    </row>
    <row r="119" spans="2:8" s="270" customFormat="1">
      <c r="C119" s="296"/>
      <c r="E119" s="298"/>
      <c r="F119" s="290"/>
      <c r="G119" s="271"/>
      <c r="H119" s="271"/>
    </row>
    <row r="120" spans="2:8" s="270" customFormat="1" ht="15">
      <c r="B120" s="300" t="s">
        <v>3786</v>
      </c>
      <c r="C120" s="175" t="s">
        <v>3779</v>
      </c>
      <c r="E120" s="298"/>
      <c r="F120" s="290"/>
      <c r="G120" s="271"/>
      <c r="H120" s="271"/>
    </row>
    <row r="121" spans="2:8" s="270" customFormat="1" ht="15">
      <c r="B121" s="158" t="s">
        <v>117</v>
      </c>
      <c r="C121" s="157" t="s">
        <v>117</v>
      </c>
      <c r="E121" s="298"/>
      <c r="F121" s="290"/>
      <c r="G121" s="271"/>
      <c r="H121" s="271"/>
    </row>
    <row r="122" spans="2:8" s="270" customFormat="1">
      <c r="C122" s="296"/>
      <c r="F122" s="271"/>
      <c r="G122" s="271"/>
      <c r="H122" s="271"/>
    </row>
    <row r="123" spans="2:8" s="270" customFormat="1" ht="15">
      <c r="B123" s="303" t="s">
        <v>3787</v>
      </c>
      <c r="C123" s="179" t="s">
        <v>3779</v>
      </c>
      <c r="F123" s="271"/>
      <c r="G123" s="271"/>
      <c r="H123" s="271"/>
    </row>
    <row r="124" spans="2:8" s="270" customFormat="1" ht="15">
      <c r="B124" s="158" t="s">
        <v>117</v>
      </c>
      <c r="C124" s="157" t="s">
        <v>117</v>
      </c>
      <c r="F124" s="271"/>
      <c r="G124" s="271"/>
      <c r="H124" s="271"/>
    </row>
    <row r="125" spans="2:8" s="270" customFormat="1">
      <c r="C125" s="296"/>
      <c r="F125" s="271"/>
      <c r="G125" s="271"/>
      <c r="H125" s="271"/>
    </row>
    <row r="126" spans="2:8" s="270" customFormat="1" ht="15">
      <c r="B126" s="304" t="s">
        <v>3788</v>
      </c>
      <c r="C126" s="157" t="s">
        <v>117</v>
      </c>
      <c r="F126" s="271"/>
      <c r="G126" s="271"/>
      <c r="H126" s="271"/>
    </row>
  </sheetData>
  <mergeCells count="3">
    <mergeCell ref="B1:E1"/>
    <mergeCell ref="C3:C7"/>
    <mergeCell ref="D3:D7"/>
  </mergeCells>
  <conditionalFormatting sqref="C114">
    <cfRule type="expression" dxfId="2559" priority="1">
      <formula>#REF!="Total"</formula>
    </cfRule>
  </conditionalFormatting>
  <conditionalFormatting sqref="C114">
    <cfRule type="expression" dxfId="2558" priority="11" stopIfTrue="1">
      <formula>$C114="Total"</formula>
    </cfRule>
  </conditionalFormatting>
  <conditionalFormatting sqref="C114">
    <cfRule type="expression" dxfId="2557" priority="10">
      <formula>#REF!="Total"</formula>
    </cfRule>
  </conditionalFormatting>
  <conditionalFormatting sqref="C114">
    <cfRule type="expression" dxfId="2556" priority="9">
      <formula>#REF!="Total"</formula>
    </cfRule>
  </conditionalFormatting>
  <conditionalFormatting sqref="C114">
    <cfRule type="expression" dxfId="2555" priority="8">
      <formula>#REF!="Total"</formula>
    </cfRule>
  </conditionalFormatting>
  <conditionalFormatting sqref="C114">
    <cfRule type="expression" dxfId="2554" priority="7">
      <formula>#REF!="Total"</formula>
    </cfRule>
  </conditionalFormatting>
  <conditionalFormatting sqref="C114">
    <cfRule type="expression" dxfId="2553" priority="6">
      <formula>#REF!="Total"</formula>
    </cfRule>
  </conditionalFormatting>
  <conditionalFormatting sqref="C114">
    <cfRule type="expression" dxfId="2552" priority="5">
      <formula>#REF!="Total"</formula>
    </cfRule>
  </conditionalFormatting>
  <conditionalFormatting sqref="C114">
    <cfRule type="expression" dxfId="2551" priority="4">
      <formula>#REF!="Total"</formula>
    </cfRule>
  </conditionalFormatting>
  <conditionalFormatting sqref="C114">
    <cfRule type="expression" dxfId="2550" priority="12">
      <formula>#REF!="Total"</formula>
    </cfRule>
  </conditionalFormatting>
  <conditionalFormatting sqref="C114">
    <cfRule type="expression" dxfId="2549" priority="13">
      <formula>#REF!="Total"</formula>
    </cfRule>
  </conditionalFormatting>
  <conditionalFormatting sqref="C114">
    <cfRule type="expression" dxfId="2548" priority="14">
      <formula>#REF!="Total"</formula>
    </cfRule>
  </conditionalFormatting>
  <conditionalFormatting sqref="C114">
    <cfRule type="expression" dxfId="2547" priority="15">
      <formula>#REF!="Total"</formula>
    </cfRule>
  </conditionalFormatting>
  <conditionalFormatting sqref="C114">
    <cfRule type="expression" dxfId="2546" priority="16">
      <formula>$A114="Total"</formula>
    </cfRule>
  </conditionalFormatting>
  <conditionalFormatting sqref="C114">
    <cfRule type="expression" dxfId="2545" priority="3">
      <formula>#REF!="Total"</formula>
    </cfRule>
  </conditionalFormatting>
  <conditionalFormatting sqref="C114">
    <cfRule type="expression" dxfId="2544" priority="2">
      <formula>#REF!="Total"</formula>
    </cfRule>
  </conditionalFormatting>
  <conditionalFormatting sqref="C114">
    <cfRule type="expression" dxfId="2543" priority="17" stopIfTrue="1">
      <formula>#REF!="Total"</formula>
    </cfRule>
  </conditionalFormatting>
  <conditionalFormatting sqref="C114">
    <cfRule type="expression" dxfId="2542" priority="18">
      <formula>#REF!="Total"</formula>
    </cfRule>
  </conditionalFormatting>
  <conditionalFormatting sqref="C114">
    <cfRule type="expression" dxfId="2541" priority="19">
      <formula>#REF!="Total"</formula>
    </cfRule>
  </conditionalFormatting>
  <conditionalFormatting sqref="C114">
    <cfRule type="expression" dxfId="2540" priority="20">
      <formula>#REF!="Total"</formula>
    </cfRule>
  </conditionalFormatting>
  <conditionalFormatting sqref="C114">
    <cfRule type="expression" dxfId="2539" priority="21">
      <formula>#REF!="Total"</formula>
    </cfRule>
  </conditionalFormatting>
  <conditionalFormatting sqref="C114">
    <cfRule type="expression" dxfId="2538" priority="22">
      <formula>#REF!="Total"</formula>
    </cfRule>
  </conditionalFormatting>
  <conditionalFormatting sqref="C114">
    <cfRule type="expression" dxfId="2537" priority="23">
      <formula>#REF!="Total"</formula>
    </cfRule>
  </conditionalFormatting>
  <conditionalFormatting sqref="C114">
    <cfRule type="expression" dxfId="2536" priority="24">
      <formula>#REF!="Total"</formula>
    </cfRule>
  </conditionalFormatting>
  <conditionalFormatting sqref="C114">
    <cfRule type="expression" dxfId="2535" priority="25">
      <formula>#REF!="Total"</formula>
    </cfRule>
  </conditionalFormatting>
  <conditionalFormatting sqref="C114">
    <cfRule type="expression" dxfId="2534" priority="26">
      <formula>#REF!="Total"</formula>
    </cfRule>
  </conditionalFormatting>
  <conditionalFormatting sqref="C114">
    <cfRule type="expression" dxfId="2533" priority="27">
      <formula>#REF!="Total"</formula>
    </cfRule>
  </conditionalFormatting>
  <conditionalFormatting sqref="C114">
    <cfRule type="expression" dxfId="2532" priority="28">
      <formula>#REF!="Total"</formula>
    </cfRule>
  </conditionalFormatting>
  <conditionalFormatting sqref="C114">
    <cfRule type="expression" dxfId="2531" priority="29">
      <formula>#REF!="Total"</formula>
    </cfRule>
  </conditionalFormatting>
  <conditionalFormatting sqref="C114">
    <cfRule type="expression" dxfId="2530" priority="30">
      <formula>#REF!="Total"</formula>
    </cfRule>
  </conditionalFormatting>
  <conditionalFormatting sqref="C114">
    <cfRule type="expression" dxfId="2529" priority="31">
      <formula>#REF!="Total"</formula>
    </cfRule>
  </conditionalFormatting>
  <conditionalFormatting sqref="C114">
    <cfRule type="expression" dxfId="2528" priority="32">
      <formula>#REF!="Total"</formula>
    </cfRule>
  </conditionalFormatting>
  <conditionalFormatting sqref="C114">
    <cfRule type="expression" dxfId="2527" priority="33">
      <formula>#REF!="Total"</formula>
    </cfRule>
  </conditionalFormatting>
  <hyperlinks>
    <hyperlink ref="A1" location="Index!A1" display="Index" xr:uid="{3972815A-E074-4747-954C-C8BBC76246D4}"/>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950-0637-41F6-B503-C19527C37115}">
  <dimension ref="A1:I151"/>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2.28515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49</v>
      </c>
      <c r="C1" s="420"/>
      <c r="D1" s="420"/>
      <c r="E1" s="420"/>
      <c r="F1" s="4"/>
      <c r="G1" s="4"/>
      <c r="H1" s="4"/>
    </row>
    <row r="2" spans="1:9" s="1" customFormat="1" ht="13.5" thickBot="1">
      <c r="C2" s="5"/>
      <c r="F2" s="4"/>
      <c r="G2" s="4"/>
      <c r="H2" s="4"/>
    </row>
    <row r="3" spans="1:9" s="13" customFormat="1" ht="15">
      <c r="B3" s="48" t="s">
        <v>3968</v>
      </c>
      <c r="C3" s="421"/>
      <c r="D3" s="424"/>
      <c r="F3" s="18"/>
      <c r="G3" s="18"/>
      <c r="H3" s="18"/>
    </row>
    <row r="4" spans="1:9" s="13" customFormat="1" ht="30">
      <c r="B4" s="114" t="s">
        <v>3969</v>
      </c>
      <c r="C4" s="422"/>
      <c r="D4" s="425"/>
      <c r="F4" s="18"/>
      <c r="G4" s="18"/>
      <c r="H4" s="18"/>
    </row>
    <row r="5" spans="1:9" s="13" customFormat="1" ht="15">
      <c r="B5" s="114" t="s">
        <v>1556</v>
      </c>
      <c r="C5" s="422"/>
      <c r="D5" s="425"/>
      <c r="F5" s="18"/>
      <c r="G5" s="18"/>
      <c r="H5" s="18"/>
    </row>
    <row r="6" spans="1:9" s="13" customFormat="1" ht="15">
      <c r="B6" s="49" t="s">
        <v>3970</v>
      </c>
      <c r="C6" s="422"/>
      <c r="D6" s="425"/>
      <c r="F6" s="18"/>
      <c r="G6" s="18"/>
      <c r="H6" s="18"/>
    </row>
    <row r="7" spans="1:9" s="13" customFormat="1" ht="30.75" thickBot="1">
      <c r="B7" s="50" t="s">
        <v>3971</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2055000</v>
      </c>
      <c r="G16" s="16">
        <v>17714.099999999999</v>
      </c>
      <c r="H16" s="16">
        <v>7.99</v>
      </c>
    </row>
    <row r="17" spans="2:8">
      <c r="B17" s="12" t="s">
        <v>1078</v>
      </c>
      <c r="C17" s="200" t="s">
        <v>127</v>
      </c>
      <c r="D17" s="12" t="s">
        <v>128</v>
      </c>
      <c r="E17" s="12" t="s">
        <v>130</v>
      </c>
      <c r="F17" s="16">
        <v>932300</v>
      </c>
      <c r="G17" s="16">
        <v>13251.25</v>
      </c>
      <c r="H17" s="16">
        <v>5.98</v>
      </c>
    </row>
    <row r="18" spans="2:8">
      <c r="B18" s="12" t="s">
        <v>1116</v>
      </c>
      <c r="C18" s="200" t="s">
        <v>127</v>
      </c>
      <c r="D18" s="12" t="s">
        <v>131</v>
      </c>
      <c r="E18" s="12" t="s">
        <v>132</v>
      </c>
      <c r="F18" s="16">
        <v>469000</v>
      </c>
      <c r="G18" s="16">
        <v>11151.65</v>
      </c>
      <c r="H18" s="16">
        <v>5.03</v>
      </c>
    </row>
    <row r="19" spans="2:8">
      <c r="B19" s="12" t="s">
        <v>1172</v>
      </c>
      <c r="C19" s="200" t="s">
        <v>127</v>
      </c>
      <c r="D19" s="12" t="s">
        <v>136</v>
      </c>
      <c r="E19" s="12" t="s">
        <v>137</v>
      </c>
      <c r="F19" s="16">
        <v>2785000</v>
      </c>
      <c r="G19" s="16">
        <v>9251.77</v>
      </c>
      <c r="H19" s="16">
        <v>4.17</v>
      </c>
    </row>
    <row r="20" spans="2:8">
      <c r="B20" s="12" t="s">
        <v>1165</v>
      </c>
      <c r="C20" s="200" t="s">
        <v>127</v>
      </c>
      <c r="D20" s="12" t="s">
        <v>141</v>
      </c>
      <c r="E20" s="12" t="s">
        <v>299</v>
      </c>
      <c r="F20" s="16">
        <v>935000</v>
      </c>
      <c r="G20" s="16">
        <v>8541.23</v>
      </c>
      <c r="H20" s="16">
        <v>3.85</v>
      </c>
    </row>
    <row r="21" spans="2:8">
      <c r="B21" s="12" t="s">
        <v>1418</v>
      </c>
      <c r="C21" s="200" t="s">
        <v>127</v>
      </c>
      <c r="D21" s="12" t="s">
        <v>204</v>
      </c>
      <c r="E21" s="12" t="s">
        <v>300</v>
      </c>
      <c r="F21" s="16">
        <v>999000</v>
      </c>
      <c r="G21" s="16">
        <v>6220.77</v>
      </c>
      <c r="H21" s="16">
        <v>2.81</v>
      </c>
    </row>
    <row r="22" spans="2:8">
      <c r="B22" s="12" t="s">
        <v>1047</v>
      </c>
      <c r="C22" s="200" t="s">
        <v>127</v>
      </c>
      <c r="D22" s="12" t="s">
        <v>164</v>
      </c>
      <c r="E22" s="12" t="s">
        <v>303</v>
      </c>
      <c r="F22" s="16">
        <v>1200000</v>
      </c>
      <c r="G22" s="16">
        <v>6187.2</v>
      </c>
      <c r="H22" s="16">
        <v>2.79</v>
      </c>
    </row>
    <row r="23" spans="2:8">
      <c r="B23" s="12" t="s">
        <v>1166</v>
      </c>
      <c r="C23" s="200" t="s">
        <v>127</v>
      </c>
      <c r="D23" s="12" t="s">
        <v>139</v>
      </c>
      <c r="E23" s="12" t="s">
        <v>140</v>
      </c>
      <c r="F23" s="16">
        <v>220000</v>
      </c>
      <c r="G23" s="16">
        <v>5735.29</v>
      </c>
      <c r="H23" s="16">
        <v>2.59</v>
      </c>
    </row>
    <row r="24" spans="2:8">
      <c r="B24" s="12" t="s">
        <v>1324</v>
      </c>
      <c r="C24" s="200" t="s">
        <v>127</v>
      </c>
      <c r="D24" s="12" t="s">
        <v>150</v>
      </c>
      <c r="E24" s="12" t="s">
        <v>302</v>
      </c>
      <c r="F24" s="16">
        <v>200000</v>
      </c>
      <c r="G24" s="16">
        <v>5121.5</v>
      </c>
      <c r="H24" s="16">
        <v>2.31</v>
      </c>
    </row>
    <row r="25" spans="2:8">
      <c r="B25" s="12" t="s">
        <v>1468</v>
      </c>
      <c r="C25" s="200" t="s">
        <v>127</v>
      </c>
      <c r="D25" s="12" t="s">
        <v>139</v>
      </c>
      <c r="E25" s="12" t="s">
        <v>304</v>
      </c>
      <c r="F25" s="16">
        <v>91521</v>
      </c>
      <c r="G25" s="16">
        <v>4974.03</v>
      </c>
      <c r="H25" s="16">
        <v>2.2400000000000002</v>
      </c>
    </row>
    <row r="26" spans="2:8">
      <c r="B26" s="12" t="s">
        <v>1079</v>
      </c>
      <c r="C26" s="200" t="s">
        <v>127</v>
      </c>
      <c r="D26" s="12" t="s">
        <v>128</v>
      </c>
      <c r="E26" s="12" t="s">
        <v>143</v>
      </c>
      <c r="F26" s="16">
        <v>625000</v>
      </c>
      <c r="G26" s="16">
        <v>4582.5</v>
      </c>
      <c r="H26" s="16">
        <v>2.0699999999999998</v>
      </c>
    </row>
    <row r="27" spans="2:8">
      <c r="B27" s="12" t="s">
        <v>1057</v>
      </c>
      <c r="C27" s="200" t="s">
        <v>127</v>
      </c>
      <c r="D27" s="12" t="s">
        <v>158</v>
      </c>
      <c r="E27" s="12" t="s">
        <v>159</v>
      </c>
      <c r="F27" s="16">
        <v>529919</v>
      </c>
      <c r="G27" s="16">
        <v>4463.51</v>
      </c>
      <c r="H27" s="16">
        <v>2.0099999999999998</v>
      </c>
    </row>
    <row r="28" spans="2:8">
      <c r="B28" s="12" t="s">
        <v>1050</v>
      </c>
      <c r="C28" s="200" t="s">
        <v>127</v>
      </c>
      <c r="D28" s="12" t="s">
        <v>128</v>
      </c>
      <c r="E28" s="12" t="s">
        <v>138</v>
      </c>
      <c r="F28" s="16">
        <v>241000</v>
      </c>
      <c r="G28" s="16">
        <v>4384.2700000000004</v>
      </c>
      <c r="H28" s="16">
        <v>1.98</v>
      </c>
    </row>
    <row r="29" spans="2:8">
      <c r="B29" s="12" t="s">
        <v>1469</v>
      </c>
      <c r="C29" s="200" t="s">
        <v>127</v>
      </c>
      <c r="D29" s="12" t="s">
        <v>139</v>
      </c>
      <c r="E29" s="12" t="s">
        <v>305</v>
      </c>
      <c r="F29" s="16">
        <v>324100</v>
      </c>
      <c r="G29" s="16">
        <v>4370.6499999999996</v>
      </c>
      <c r="H29" s="16">
        <v>1.97</v>
      </c>
    </row>
    <row r="30" spans="2:8">
      <c r="B30" s="12" t="s">
        <v>1085</v>
      </c>
      <c r="C30" s="200" t="s">
        <v>127</v>
      </c>
      <c r="D30" s="12" t="s">
        <v>167</v>
      </c>
      <c r="E30" s="12" t="s">
        <v>168</v>
      </c>
      <c r="F30" s="16">
        <v>539426</v>
      </c>
      <c r="G30" s="16">
        <v>4330.78</v>
      </c>
      <c r="H30" s="16">
        <v>1.95</v>
      </c>
    </row>
    <row r="31" spans="2:8">
      <c r="B31" s="12" t="s">
        <v>1060</v>
      </c>
      <c r="C31" s="200" t="s">
        <v>127</v>
      </c>
      <c r="D31" s="12" t="s">
        <v>139</v>
      </c>
      <c r="E31" s="12" t="s">
        <v>281</v>
      </c>
      <c r="F31" s="16">
        <v>129000</v>
      </c>
      <c r="G31" s="16">
        <v>4311.76</v>
      </c>
      <c r="H31" s="16">
        <v>1.94</v>
      </c>
    </row>
    <row r="32" spans="2:8">
      <c r="B32" s="12" t="s">
        <v>1059</v>
      </c>
      <c r="C32" s="200" t="s">
        <v>127</v>
      </c>
      <c r="D32" s="12" t="s">
        <v>187</v>
      </c>
      <c r="E32" s="12" t="s">
        <v>197</v>
      </c>
      <c r="F32" s="16">
        <v>811000</v>
      </c>
      <c r="G32" s="16">
        <v>4301.95</v>
      </c>
      <c r="H32" s="16">
        <v>1.94</v>
      </c>
    </row>
    <row r="33" spans="2:8">
      <c r="B33" s="12" t="s">
        <v>1126</v>
      </c>
      <c r="C33" s="200" t="s">
        <v>127</v>
      </c>
      <c r="D33" s="12" t="s">
        <v>133</v>
      </c>
      <c r="E33" s="12" t="s">
        <v>135</v>
      </c>
      <c r="F33" s="16">
        <v>143000</v>
      </c>
      <c r="G33" s="16">
        <v>4296.51</v>
      </c>
      <c r="H33" s="16">
        <v>1.94</v>
      </c>
    </row>
    <row r="34" spans="2:8">
      <c r="B34" s="12" t="s">
        <v>1428</v>
      </c>
      <c r="C34" s="200" t="s">
        <v>127</v>
      </c>
      <c r="D34" s="12" t="s">
        <v>191</v>
      </c>
      <c r="E34" s="12" t="s">
        <v>192</v>
      </c>
      <c r="F34" s="16">
        <v>17340</v>
      </c>
      <c r="G34" s="16">
        <v>4266.7299999999996</v>
      </c>
      <c r="H34" s="16">
        <v>1.92</v>
      </c>
    </row>
    <row r="35" spans="2:8">
      <c r="B35" s="12" t="s">
        <v>1463</v>
      </c>
      <c r="C35" s="200" t="s">
        <v>127</v>
      </c>
      <c r="D35" s="12" t="s">
        <v>139</v>
      </c>
      <c r="E35" s="12" t="s">
        <v>638</v>
      </c>
      <c r="F35" s="16">
        <v>970000</v>
      </c>
      <c r="G35" s="16">
        <v>4130.75</v>
      </c>
      <c r="H35" s="16">
        <v>1.86</v>
      </c>
    </row>
    <row r="36" spans="2:8">
      <c r="B36" s="12" t="s">
        <v>1383</v>
      </c>
      <c r="C36" s="200" t="s">
        <v>127</v>
      </c>
      <c r="D36" s="12" t="s">
        <v>146</v>
      </c>
      <c r="E36" s="12" t="s">
        <v>574</v>
      </c>
      <c r="F36" s="16">
        <v>454180</v>
      </c>
      <c r="G36" s="16">
        <v>4128.5</v>
      </c>
      <c r="H36" s="16">
        <v>1.86</v>
      </c>
    </row>
    <row r="37" spans="2:8">
      <c r="B37" s="12" t="s">
        <v>1318</v>
      </c>
      <c r="C37" s="200" t="s">
        <v>127</v>
      </c>
      <c r="D37" s="12" t="s">
        <v>193</v>
      </c>
      <c r="E37" s="12" t="s">
        <v>194</v>
      </c>
      <c r="F37" s="16">
        <v>100000</v>
      </c>
      <c r="G37" s="16">
        <v>3671.6</v>
      </c>
      <c r="H37" s="16">
        <v>1.66</v>
      </c>
    </row>
    <row r="38" spans="2:8">
      <c r="B38" s="12" t="s">
        <v>1470</v>
      </c>
      <c r="C38" s="200" t="s">
        <v>127</v>
      </c>
      <c r="D38" s="12" t="s">
        <v>175</v>
      </c>
      <c r="E38" s="12" t="s">
        <v>730</v>
      </c>
      <c r="F38" s="16">
        <v>380000</v>
      </c>
      <c r="G38" s="16">
        <v>3324.05</v>
      </c>
      <c r="H38" s="16">
        <v>1.5</v>
      </c>
    </row>
    <row r="39" spans="2:8">
      <c r="B39" s="12" t="s">
        <v>1164</v>
      </c>
      <c r="C39" s="200" t="s">
        <v>127</v>
      </c>
      <c r="D39" s="12" t="s">
        <v>187</v>
      </c>
      <c r="E39" s="12" t="s">
        <v>307</v>
      </c>
      <c r="F39" s="16">
        <v>261000</v>
      </c>
      <c r="G39" s="16">
        <v>3263.67</v>
      </c>
      <c r="H39" s="16">
        <v>1.47</v>
      </c>
    </row>
    <row r="40" spans="2:8">
      <c r="B40" s="12" t="s">
        <v>1056</v>
      </c>
      <c r="C40" s="200" t="s">
        <v>127</v>
      </c>
      <c r="D40" s="12" t="s">
        <v>133</v>
      </c>
      <c r="E40" s="12" t="s">
        <v>286</v>
      </c>
      <c r="F40" s="16">
        <v>345000</v>
      </c>
      <c r="G40" s="16">
        <v>3216.61</v>
      </c>
      <c r="H40" s="16">
        <v>1.45</v>
      </c>
    </row>
    <row r="41" spans="2:8">
      <c r="B41" s="12" t="s">
        <v>1471</v>
      </c>
      <c r="C41" s="200" t="s">
        <v>127</v>
      </c>
      <c r="D41" s="12" t="s">
        <v>139</v>
      </c>
      <c r="E41" s="12" t="s">
        <v>639</v>
      </c>
      <c r="F41" s="16">
        <v>495133</v>
      </c>
      <c r="G41" s="16">
        <v>3148.3</v>
      </c>
      <c r="H41" s="16">
        <v>1.42</v>
      </c>
    </row>
    <row r="42" spans="2:8">
      <c r="B42" s="12" t="s">
        <v>1420</v>
      </c>
      <c r="C42" s="200" t="s">
        <v>127</v>
      </c>
      <c r="D42" s="12" t="s">
        <v>139</v>
      </c>
      <c r="E42" s="12" t="s">
        <v>306</v>
      </c>
      <c r="F42" s="16">
        <v>71400</v>
      </c>
      <c r="G42" s="16">
        <v>3121.32</v>
      </c>
      <c r="H42" s="16">
        <v>1.41</v>
      </c>
    </row>
    <row r="43" spans="2:8">
      <c r="B43" s="12" t="s">
        <v>1437</v>
      </c>
      <c r="C43" s="200" t="s">
        <v>127</v>
      </c>
      <c r="D43" s="12" t="s">
        <v>150</v>
      </c>
      <c r="E43" s="12" t="s">
        <v>218</v>
      </c>
      <c r="F43" s="16">
        <v>500000</v>
      </c>
      <c r="G43" s="16">
        <v>2842.5</v>
      </c>
      <c r="H43" s="16">
        <v>1.28</v>
      </c>
    </row>
    <row r="44" spans="2:8">
      <c r="B44" s="12" t="s">
        <v>1472</v>
      </c>
      <c r="C44" s="200" t="s">
        <v>127</v>
      </c>
      <c r="D44" s="12" t="s">
        <v>160</v>
      </c>
      <c r="E44" s="12" t="s">
        <v>309</v>
      </c>
      <c r="F44" s="16">
        <v>68470</v>
      </c>
      <c r="G44" s="16">
        <v>2643.35</v>
      </c>
      <c r="H44" s="16">
        <v>1.19</v>
      </c>
    </row>
    <row r="45" spans="2:8">
      <c r="B45" s="12" t="s">
        <v>1147</v>
      </c>
      <c r="C45" s="200" t="s">
        <v>127</v>
      </c>
      <c r="D45" s="12" t="s">
        <v>193</v>
      </c>
      <c r="E45" s="12" t="s">
        <v>310</v>
      </c>
      <c r="F45" s="16">
        <v>101500</v>
      </c>
      <c r="G45" s="16">
        <v>2587.44</v>
      </c>
      <c r="H45" s="16">
        <v>1.17</v>
      </c>
    </row>
    <row r="46" spans="2:8">
      <c r="B46" s="12" t="s">
        <v>1323</v>
      </c>
      <c r="C46" s="200" t="s">
        <v>127</v>
      </c>
      <c r="D46" s="12" t="s">
        <v>187</v>
      </c>
      <c r="E46" s="12" t="s">
        <v>311</v>
      </c>
      <c r="F46" s="16">
        <v>469000</v>
      </c>
      <c r="G46" s="16">
        <v>2466.71</v>
      </c>
      <c r="H46" s="16">
        <v>1.1100000000000001</v>
      </c>
    </row>
    <row r="47" spans="2:8">
      <c r="B47" s="12" t="s">
        <v>1473</v>
      </c>
      <c r="C47" s="200" t="s">
        <v>127</v>
      </c>
      <c r="D47" s="12" t="s">
        <v>154</v>
      </c>
      <c r="E47" s="12" t="s">
        <v>312</v>
      </c>
      <c r="F47" s="16">
        <v>69000</v>
      </c>
      <c r="G47" s="16">
        <v>2407.7199999999998</v>
      </c>
      <c r="H47" s="16">
        <v>1.0900000000000001</v>
      </c>
    </row>
    <row r="48" spans="2:8">
      <c r="B48" s="12" t="s">
        <v>1474</v>
      </c>
      <c r="C48" s="200" t="s">
        <v>127</v>
      </c>
      <c r="D48" s="12" t="s">
        <v>204</v>
      </c>
      <c r="E48" s="12" t="s">
        <v>205</v>
      </c>
      <c r="F48" s="16">
        <v>335000</v>
      </c>
      <c r="G48" s="16">
        <v>2406.64</v>
      </c>
      <c r="H48" s="16">
        <v>1.0900000000000001</v>
      </c>
    </row>
    <row r="49" spans="2:8">
      <c r="B49" s="12" t="s">
        <v>1403</v>
      </c>
      <c r="C49" s="200" t="s">
        <v>127</v>
      </c>
      <c r="D49" s="12" t="s">
        <v>160</v>
      </c>
      <c r="E49" s="12" t="s">
        <v>161</v>
      </c>
      <c r="F49" s="16">
        <v>54000</v>
      </c>
      <c r="G49" s="16">
        <v>2368.7399999999998</v>
      </c>
      <c r="H49" s="16">
        <v>1.07</v>
      </c>
    </row>
    <row r="50" spans="2:8">
      <c r="B50" s="12" t="s">
        <v>1132</v>
      </c>
      <c r="C50" s="200" t="s">
        <v>127</v>
      </c>
      <c r="D50" s="12" t="s">
        <v>154</v>
      </c>
      <c r="E50" s="12" t="s">
        <v>559</v>
      </c>
      <c r="F50" s="16">
        <v>85000</v>
      </c>
      <c r="G50" s="16">
        <v>2355.1799999999998</v>
      </c>
      <c r="H50" s="16">
        <v>1.06</v>
      </c>
    </row>
    <row r="51" spans="2:8">
      <c r="B51" s="12" t="s">
        <v>1465</v>
      </c>
      <c r="C51" s="200" t="s">
        <v>127</v>
      </c>
      <c r="D51" s="12" t="s">
        <v>321</v>
      </c>
      <c r="E51" s="12" t="s">
        <v>322</v>
      </c>
      <c r="F51" s="16">
        <v>110000</v>
      </c>
      <c r="G51" s="16">
        <v>2340.58</v>
      </c>
      <c r="H51" s="16">
        <v>1.06</v>
      </c>
    </row>
    <row r="52" spans="2:8">
      <c r="B52" s="12" t="s">
        <v>1475</v>
      </c>
      <c r="C52" s="200" t="s">
        <v>127</v>
      </c>
      <c r="D52" s="12" t="s">
        <v>160</v>
      </c>
      <c r="E52" s="12" t="s">
        <v>316</v>
      </c>
      <c r="F52" s="16">
        <v>370267</v>
      </c>
      <c r="G52" s="16">
        <v>2292.88</v>
      </c>
      <c r="H52" s="16">
        <v>1.03</v>
      </c>
    </row>
    <row r="53" spans="2:8">
      <c r="B53" s="12" t="s">
        <v>1441</v>
      </c>
      <c r="C53" s="200" t="s">
        <v>127</v>
      </c>
      <c r="D53" s="12" t="s">
        <v>158</v>
      </c>
      <c r="E53" s="12" t="s">
        <v>230</v>
      </c>
      <c r="F53" s="16">
        <v>218478</v>
      </c>
      <c r="G53" s="16">
        <v>2282.66</v>
      </c>
      <c r="H53" s="16">
        <v>1.03</v>
      </c>
    </row>
    <row r="54" spans="2:8">
      <c r="B54" s="12" t="s">
        <v>1427</v>
      </c>
      <c r="C54" s="200" t="s">
        <v>127</v>
      </c>
      <c r="D54" s="12" t="s">
        <v>150</v>
      </c>
      <c r="E54" s="12" t="s">
        <v>315</v>
      </c>
      <c r="F54" s="16">
        <v>101500</v>
      </c>
      <c r="G54" s="16">
        <v>2265.94</v>
      </c>
      <c r="H54" s="16">
        <v>1.02</v>
      </c>
    </row>
    <row r="55" spans="2:8">
      <c r="B55" s="12" t="s">
        <v>1113</v>
      </c>
      <c r="C55" s="200" t="s">
        <v>127</v>
      </c>
      <c r="D55" s="12" t="s">
        <v>133</v>
      </c>
      <c r="E55" s="12" t="s">
        <v>134</v>
      </c>
      <c r="F55" s="16">
        <v>155000</v>
      </c>
      <c r="G55" s="16">
        <v>2190.85</v>
      </c>
      <c r="H55" s="16">
        <v>0.99</v>
      </c>
    </row>
    <row r="56" spans="2:8">
      <c r="B56" s="12" t="s">
        <v>1476</v>
      </c>
      <c r="C56" s="200" t="s">
        <v>127</v>
      </c>
      <c r="D56" s="12" t="s">
        <v>150</v>
      </c>
      <c r="E56" s="12" t="s">
        <v>317</v>
      </c>
      <c r="F56" s="16">
        <v>211000</v>
      </c>
      <c r="G56" s="16">
        <v>2190.29</v>
      </c>
      <c r="H56" s="16">
        <v>0.99</v>
      </c>
    </row>
    <row r="57" spans="2:8">
      <c r="B57" s="12" t="s">
        <v>1330</v>
      </c>
      <c r="C57" s="200" t="s">
        <v>127</v>
      </c>
      <c r="D57" s="12" t="s">
        <v>181</v>
      </c>
      <c r="E57" s="12" t="s">
        <v>318</v>
      </c>
      <c r="F57" s="16">
        <v>114000</v>
      </c>
      <c r="G57" s="16">
        <v>2154.14</v>
      </c>
      <c r="H57" s="16">
        <v>0.97</v>
      </c>
    </row>
    <row r="58" spans="2:8">
      <c r="B58" s="12" t="s">
        <v>1457</v>
      </c>
      <c r="C58" s="200" t="s">
        <v>127</v>
      </c>
      <c r="D58" s="12" t="s">
        <v>146</v>
      </c>
      <c r="E58" s="12" t="s">
        <v>256</v>
      </c>
      <c r="F58" s="16">
        <v>76000</v>
      </c>
      <c r="G58" s="16">
        <v>2105.0100000000002</v>
      </c>
      <c r="H58" s="16">
        <v>0.95</v>
      </c>
    </row>
    <row r="59" spans="2:8">
      <c r="B59" s="12" t="s">
        <v>1477</v>
      </c>
      <c r="C59" s="200" t="s">
        <v>127</v>
      </c>
      <c r="D59" s="12" t="s">
        <v>150</v>
      </c>
      <c r="E59" s="12" t="s">
        <v>151</v>
      </c>
      <c r="F59" s="16">
        <v>100000</v>
      </c>
      <c r="G59" s="16">
        <v>2064.15</v>
      </c>
      <c r="H59" s="16">
        <v>0.93</v>
      </c>
    </row>
    <row r="60" spans="2:8">
      <c r="B60" s="12" t="s">
        <v>1046</v>
      </c>
      <c r="C60" s="200" t="s">
        <v>127</v>
      </c>
      <c r="D60" s="12" t="s">
        <v>189</v>
      </c>
      <c r="E60" s="12" t="s">
        <v>470</v>
      </c>
      <c r="F60" s="16">
        <v>250000</v>
      </c>
      <c r="G60" s="16">
        <v>2051.63</v>
      </c>
      <c r="H60" s="16">
        <v>0.93</v>
      </c>
    </row>
    <row r="61" spans="2:8">
      <c r="B61" s="12" t="s">
        <v>1478</v>
      </c>
      <c r="C61" s="200" t="s">
        <v>127</v>
      </c>
      <c r="D61" s="12" t="s">
        <v>162</v>
      </c>
      <c r="E61" s="12" t="s">
        <v>320</v>
      </c>
      <c r="F61" s="16">
        <v>49400</v>
      </c>
      <c r="G61" s="16">
        <v>2028.83</v>
      </c>
      <c r="H61" s="16">
        <v>0.91</v>
      </c>
    </row>
    <row r="62" spans="2:8">
      <c r="B62" s="12" t="s">
        <v>1051</v>
      </c>
      <c r="C62" s="200" t="s">
        <v>127</v>
      </c>
      <c r="D62" s="12" t="s">
        <v>266</v>
      </c>
      <c r="E62" s="12" t="s">
        <v>374</v>
      </c>
      <c r="F62" s="16">
        <v>920000</v>
      </c>
      <c r="G62" s="16">
        <v>1991.8</v>
      </c>
      <c r="H62" s="16">
        <v>0.9</v>
      </c>
    </row>
    <row r="63" spans="2:8">
      <c r="B63" s="12" t="s">
        <v>1479</v>
      </c>
      <c r="C63" s="200" t="s">
        <v>127</v>
      </c>
      <c r="D63" s="12" t="s">
        <v>443</v>
      </c>
      <c r="E63" s="12" t="s">
        <v>445</v>
      </c>
      <c r="F63" s="16">
        <v>400000</v>
      </c>
      <c r="G63" s="16">
        <v>1890.2</v>
      </c>
      <c r="H63" s="16">
        <v>0.85</v>
      </c>
    </row>
    <row r="64" spans="2:8">
      <c r="B64" s="12" t="s">
        <v>1410</v>
      </c>
      <c r="C64" s="200" t="s">
        <v>127</v>
      </c>
      <c r="D64" s="12" t="s">
        <v>128</v>
      </c>
      <c r="E64" s="12" t="s">
        <v>258</v>
      </c>
      <c r="F64" s="16">
        <v>809617</v>
      </c>
      <c r="G64" s="16">
        <v>1824.47</v>
      </c>
      <c r="H64" s="16">
        <v>0.82</v>
      </c>
    </row>
    <row r="65" spans="2:8">
      <c r="B65" s="12" t="s">
        <v>1430</v>
      </c>
      <c r="C65" s="200" t="s">
        <v>127</v>
      </c>
      <c r="D65" s="12" t="s">
        <v>181</v>
      </c>
      <c r="E65" s="12" t="s">
        <v>182</v>
      </c>
      <c r="F65" s="16">
        <v>230000</v>
      </c>
      <c r="G65" s="16">
        <v>1662.33</v>
      </c>
      <c r="H65" s="16">
        <v>0.75</v>
      </c>
    </row>
    <row r="66" spans="2:8">
      <c r="B66" s="12" t="s">
        <v>1067</v>
      </c>
      <c r="C66" s="200" t="s">
        <v>127</v>
      </c>
      <c r="D66" s="12" t="s">
        <v>141</v>
      </c>
      <c r="E66" s="12" t="s">
        <v>142</v>
      </c>
      <c r="F66" s="16">
        <v>59000</v>
      </c>
      <c r="G66" s="16">
        <v>1349.77</v>
      </c>
      <c r="H66" s="16">
        <v>0.61</v>
      </c>
    </row>
    <row r="67" spans="2:8">
      <c r="B67" s="12" t="s">
        <v>1480</v>
      </c>
      <c r="C67" s="200" t="s">
        <v>127</v>
      </c>
      <c r="D67" s="12" t="s">
        <v>139</v>
      </c>
      <c r="E67" s="12" t="s">
        <v>642</v>
      </c>
      <c r="F67" s="16">
        <v>246283</v>
      </c>
      <c r="G67" s="16">
        <v>1347.17</v>
      </c>
      <c r="H67" s="16">
        <v>0.61</v>
      </c>
    </row>
    <row r="68" spans="2:8">
      <c r="B68" s="12" t="s">
        <v>1481</v>
      </c>
      <c r="C68" s="200" t="s">
        <v>127</v>
      </c>
      <c r="D68" s="12" t="s">
        <v>169</v>
      </c>
      <c r="E68" s="12" t="s">
        <v>731</v>
      </c>
      <c r="F68" s="16">
        <v>30500</v>
      </c>
      <c r="G68" s="16">
        <v>1194.6199999999999</v>
      </c>
      <c r="H68" s="16">
        <v>0.54</v>
      </c>
    </row>
    <row r="69" spans="2:8">
      <c r="B69" s="132" t="s">
        <v>208</v>
      </c>
      <c r="C69" s="204"/>
      <c r="D69" s="132"/>
      <c r="E69" s="132"/>
      <c r="F69" s="205"/>
      <c r="G69" s="205">
        <f>SUM(G13:G68)</f>
        <v>210767.84999999995</v>
      </c>
      <c r="H69" s="205">
        <f>SUM(H13:H68)</f>
        <v>95.06</v>
      </c>
    </row>
    <row r="70" spans="2:8">
      <c r="B70" s="132" t="s">
        <v>209</v>
      </c>
      <c r="C70" s="204"/>
      <c r="D70" s="132"/>
      <c r="E70" s="132"/>
      <c r="F70" s="205"/>
      <c r="G70" s="205">
        <v>5501.95</v>
      </c>
      <c r="H70" s="205">
        <v>2.48</v>
      </c>
    </row>
    <row r="71" spans="2:8">
      <c r="B71" s="132" t="s">
        <v>110</v>
      </c>
      <c r="C71" s="204"/>
      <c r="D71" s="132"/>
      <c r="E71" s="132"/>
      <c r="F71" s="205"/>
      <c r="G71" s="205">
        <v>216269.80000000002</v>
      </c>
      <c r="H71" s="205">
        <v>97.53</v>
      </c>
    </row>
    <row r="72" spans="2:8">
      <c r="B72" s="132" t="s">
        <v>324</v>
      </c>
      <c r="C72" s="204"/>
      <c r="D72" s="132"/>
      <c r="E72" s="132"/>
      <c r="F72" s="205"/>
      <c r="G72" s="205">
        <v>5464.4446177100008</v>
      </c>
      <c r="H72" s="205">
        <v>2.4699999999999989</v>
      </c>
    </row>
    <row r="73" spans="2:8">
      <c r="B73" s="132" t="s">
        <v>112</v>
      </c>
      <c r="C73" s="204"/>
      <c r="D73" s="132"/>
      <c r="E73" s="132"/>
      <c r="F73" s="205"/>
      <c r="G73" s="205">
        <v>221734.24461771001</v>
      </c>
      <c r="H73" s="205">
        <v>100</v>
      </c>
    </row>
    <row r="74" spans="2:8">
      <c r="B74" s="12" t="s">
        <v>113</v>
      </c>
    </row>
    <row r="75" spans="2:8">
      <c r="B75" s="12" t="s">
        <v>114</v>
      </c>
    </row>
    <row r="76" spans="2:8">
      <c r="B76" s="12" t="s">
        <v>115</v>
      </c>
      <c r="C76" s="259">
        <v>44834</v>
      </c>
    </row>
    <row r="77" spans="2:8" ht="25.5">
      <c r="B77" s="260" t="s">
        <v>116</v>
      </c>
      <c r="C77" s="15" t="s">
        <v>117</v>
      </c>
    </row>
    <row r="78" spans="2:8">
      <c r="B78" s="132"/>
    </row>
    <row r="79" spans="2:8">
      <c r="B79" s="132" t="s">
        <v>118</v>
      </c>
    </row>
    <row r="80" spans="2:8">
      <c r="B80" s="132" t="s">
        <v>210</v>
      </c>
    </row>
    <row r="81" spans="1:8">
      <c r="B81" s="132" t="s">
        <v>119</v>
      </c>
    </row>
    <row r="82" spans="1:8">
      <c r="B82" s="132" t="s">
        <v>732</v>
      </c>
      <c r="C82" s="204"/>
    </row>
    <row r="83" spans="1:8">
      <c r="B83" s="132" t="s">
        <v>733</v>
      </c>
      <c r="C83" s="204"/>
    </row>
    <row r="84" spans="1:8">
      <c r="B84" s="132" t="s">
        <v>734</v>
      </c>
      <c r="C84" s="204"/>
    </row>
    <row r="85" spans="1:8">
      <c r="B85" s="132" t="s">
        <v>735</v>
      </c>
      <c r="C85" s="204"/>
    </row>
    <row r="86" spans="1:8">
      <c r="B86" s="132" t="s">
        <v>736</v>
      </c>
      <c r="C86" s="204"/>
    </row>
    <row r="87" spans="1:8">
      <c r="B87" s="132" t="s">
        <v>737</v>
      </c>
      <c r="C87" s="204"/>
    </row>
    <row r="88" spans="1:8">
      <c r="B88" s="132" t="s">
        <v>738</v>
      </c>
      <c r="C88" s="204"/>
    </row>
    <row r="89" spans="1:8">
      <c r="B89" s="132" t="s">
        <v>739</v>
      </c>
      <c r="C89" s="204"/>
    </row>
    <row r="90" spans="1:8">
      <c r="B90" s="324" t="s">
        <v>2485</v>
      </c>
      <c r="C90" s="204"/>
    </row>
    <row r="91" spans="1:8">
      <c r="B91" s="324" t="s">
        <v>120</v>
      </c>
    </row>
    <row r="92" spans="1:8">
      <c r="B92" s="324" t="s">
        <v>121</v>
      </c>
    </row>
    <row r="94" spans="1:8" s="270" customFormat="1" ht="15">
      <c r="A94" s="270" t="s">
        <v>4056</v>
      </c>
      <c r="B94" s="268" t="s">
        <v>2448</v>
      </c>
      <c r="C94" s="269">
        <v>44834</v>
      </c>
      <c r="F94" s="271"/>
      <c r="G94" s="271"/>
      <c r="H94" s="271"/>
    </row>
    <row r="95" spans="1:8" s="270" customFormat="1" ht="45">
      <c r="B95" s="272" t="s">
        <v>2449</v>
      </c>
      <c r="C95" s="272" t="s">
        <v>2450</v>
      </c>
      <c r="D95" s="137" t="s">
        <v>2451</v>
      </c>
      <c r="E95" s="272" t="s">
        <v>2452</v>
      </c>
      <c r="F95" s="273" t="s">
        <v>2453</v>
      </c>
      <c r="G95" s="271"/>
      <c r="H95" s="271"/>
    </row>
    <row r="96" spans="1:8" s="296" customFormat="1">
      <c r="B96" s="364" t="s">
        <v>117</v>
      </c>
      <c r="C96" s="364" t="s">
        <v>117</v>
      </c>
      <c r="D96" s="364" t="s">
        <v>117</v>
      </c>
      <c r="E96" s="364" t="s">
        <v>117</v>
      </c>
      <c r="F96" s="365"/>
      <c r="G96" s="295"/>
      <c r="H96" s="295"/>
    </row>
    <row r="97" spans="2:8" s="270" customFormat="1">
      <c r="C97" s="295"/>
      <c r="F97" s="271"/>
      <c r="G97" s="271"/>
      <c r="H97" s="271"/>
    </row>
    <row r="98" spans="2:8" s="346" customFormat="1">
      <c r="B98" s="366" t="s">
        <v>4057</v>
      </c>
      <c r="C98" s="328" t="s">
        <v>117</v>
      </c>
      <c r="F98" s="347"/>
      <c r="G98" s="347"/>
      <c r="H98" s="347"/>
    </row>
    <row r="99" spans="2:8" s="346" customFormat="1">
      <c r="B99" s="366"/>
      <c r="C99" s="328"/>
      <c r="F99" s="347"/>
      <c r="G99" s="347"/>
      <c r="H99" s="347"/>
    </row>
    <row r="100" spans="2:8" s="346" customFormat="1" ht="15">
      <c r="B100" s="281" t="s">
        <v>2641</v>
      </c>
      <c r="C100" s="367"/>
      <c r="F100" s="347"/>
      <c r="G100" s="347"/>
      <c r="H100" s="347"/>
    </row>
    <row r="101" spans="2:8" s="346" customFormat="1" ht="15.75">
      <c r="B101" s="312" t="s">
        <v>2454</v>
      </c>
      <c r="C101" s="145" t="s">
        <v>2455</v>
      </c>
      <c r="F101" s="347"/>
      <c r="G101" s="347"/>
      <c r="H101" s="347"/>
    </row>
    <row r="102" spans="2:8" s="346" customFormat="1" ht="15">
      <c r="B102" s="375" t="s">
        <v>2730</v>
      </c>
      <c r="C102" s="150">
        <v>1</v>
      </c>
      <c r="F102" s="347"/>
      <c r="G102" s="347"/>
      <c r="H102" s="347"/>
    </row>
    <row r="103" spans="2:8" s="296" customFormat="1" ht="15">
      <c r="B103" s="376" t="s">
        <v>2743</v>
      </c>
      <c r="C103" s="157">
        <v>1</v>
      </c>
      <c r="F103" s="295"/>
      <c r="G103" s="295"/>
      <c r="H103" s="295"/>
    </row>
    <row r="104" spans="2:8" s="270" customFormat="1">
      <c r="C104" s="368"/>
      <c r="F104" s="271"/>
      <c r="G104" s="271"/>
      <c r="H104" s="271"/>
    </row>
    <row r="105" spans="2:8" s="270" customFormat="1">
      <c r="C105" s="368"/>
      <c r="F105" s="271"/>
      <c r="G105" s="271"/>
      <c r="H105" s="271"/>
    </row>
    <row r="106" spans="2:8" s="346" customFormat="1" ht="15.75">
      <c r="B106" s="312" t="s">
        <v>2459</v>
      </c>
      <c r="C106" s="145" t="s">
        <v>2455</v>
      </c>
      <c r="F106" s="347"/>
      <c r="G106" s="347"/>
      <c r="H106" s="347"/>
    </row>
    <row r="107" spans="2:8" s="346" customFormat="1" ht="15">
      <c r="B107" s="375" t="s">
        <v>2730</v>
      </c>
      <c r="C107" s="150">
        <v>1</v>
      </c>
      <c r="F107" s="347"/>
      <c r="G107" s="347"/>
      <c r="H107" s="347"/>
    </row>
    <row r="108" spans="2:8" s="270" customFormat="1" ht="15">
      <c r="B108" s="376" t="s">
        <v>2743</v>
      </c>
      <c r="C108" s="157">
        <v>1</v>
      </c>
      <c r="F108" s="271"/>
      <c r="G108" s="271"/>
      <c r="H108" s="271"/>
    </row>
    <row r="109" spans="2:8" s="270" customFormat="1">
      <c r="C109" s="368"/>
      <c r="F109" s="271"/>
      <c r="G109" s="271"/>
      <c r="H109" s="271"/>
    </row>
    <row r="110" spans="2:8" s="270" customFormat="1">
      <c r="C110" s="368"/>
      <c r="F110" s="271"/>
      <c r="G110" s="271"/>
      <c r="H110" s="271"/>
    </row>
    <row r="111" spans="2:8" s="346" customFormat="1" ht="15.75">
      <c r="B111" s="283" t="s">
        <v>2460</v>
      </c>
      <c r="C111" s="145" t="s">
        <v>3779</v>
      </c>
      <c r="F111" s="347"/>
      <c r="G111" s="347"/>
      <c r="H111" s="347"/>
    </row>
    <row r="112" spans="2:8" s="270" customFormat="1" ht="15">
      <c r="B112" s="375" t="s">
        <v>2730</v>
      </c>
      <c r="C112" s="377">
        <v>219264596.09999999</v>
      </c>
      <c r="F112" s="271"/>
      <c r="G112" s="271"/>
      <c r="H112" s="271"/>
    </row>
    <row r="113" spans="2:8" s="270" customFormat="1" ht="15">
      <c r="B113" s="376" t="s">
        <v>2743</v>
      </c>
      <c r="C113" s="377">
        <v>98579249.730000004</v>
      </c>
      <c r="F113" s="271"/>
      <c r="G113" s="271"/>
      <c r="H113" s="271"/>
    </row>
    <row r="114" spans="2:8" s="270" customFormat="1" ht="15">
      <c r="B114" s="378"/>
      <c r="C114" s="148">
        <f>SUM(C112:C113)</f>
        <v>317843845.82999998</v>
      </c>
      <c r="F114" s="271"/>
      <c r="G114" s="271"/>
      <c r="H114" s="271"/>
    </row>
    <row r="115" spans="2:8" s="270" customFormat="1">
      <c r="C115" s="368"/>
      <c r="F115" s="271"/>
      <c r="G115" s="271"/>
      <c r="H115" s="271"/>
    </row>
    <row r="116" spans="2:8" s="346" customFormat="1" ht="15.75">
      <c r="B116" s="283" t="s">
        <v>2462</v>
      </c>
      <c r="C116" s="145" t="s">
        <v>3779</v>
      </c>
      <c r="F116" s="347"/>
      <c r="G116" s="347"/>
      <c r="H116" s="347"/>
    </row>
    <row r="117" spans="2:8" s="346" customFormat="1" ht="15">
      <c r="B117" s="375" t="s">
        <v>2730</v>
      </c>
      <c r="C117" s="246">
        <v>214152419.04999998</v>
      </c>
      <c r="F117" s="347"/>
      <c r="G117" s="347"/>
      <c r="H117" s="347"/>
    </row>
    <row r="118" spans="2:8" s="270" customFormat="1" ht="15">
      <c r="B118" s="376" t="s">
        <v>2743</v>
      </c>
      <c r="C118" s="246">
        <v>97133369.780000001</v>
      </c>
      <c r="F118" s="271"/>
      <c r="G118" s="271"/>
      <c r="H118" s="271"/>
    </row>
    <row r="119" spans="2:8" s="270" customFormat="1" ht="15">
      <c r="B119" s="378"/>
      <c r="C119" s="148">
        <f>SUM(C117:C118)</f>
        <v>311285788.82999998</v>
      </c>
      <c r="F119" s="271"/>
      <c r="G119" s="271"/>
      <c r="H119" s="271"/>
    </row>
    <row r="120" spans="2:8" s="270" customFormat="1">
      <c r="C120" s="368"/>
      <c r="F120" s="271"/>
      <c r="G120" s="271"/>
      <c r="H120" s="271"/>
    </row>
    <row r="121" spans="2:8" s="346" customFormat="1" ht="15">
      <c r="B121" s="369" t="s">
        <v>2463</v>
      </c>
      <c r="C121" s="148">
        <f>+C119-C114</f>
        <v>-6558057</v>
      </c>
      <c r="F121" s="347"/>
      <c r="G121" s="347"/>
      <c r="H121" s="347"/>
    </row>
    <row r="122" spans="2:8" s="270" customFormat="1">
      <c r="C122" s="368"/>
      <c r="F122" s="271"/>
      <c r="G122" s="271"/>
      <c r="H122" s="271"/>
    </row>
    <row r="123" spans="2:8" s="270" customFormat="1">
      <c r="C123" s="368"/>
      <c r="F123" s="271"/>
      <c r="G123" s="271"/>
      <c r="H123" s="271"/>
    </row>
    <row r="124" spans="2:8" s="270" customFormat="1" ht="15">
      <c r="B124" s="288" t="s">
        <v>3782</v>
      </c>
      <c r="C124" s="269">
        <v>44834</v>
      </c>
      <c r="D124" s="165"/>
      <c r="E124" s="289"/>
      <c r="F124" s="290"/>
      <c r="G124" s="271"/>
      <c r="H124" s="271"/>
    </row>
    <row r="125" spans="2:8" s="270" customFormat="1" ht="45">
      <c r="B125" s="291" t="s">
        <v>2449</v>
      </c>
      <c r="C125" s="291" t="s">
        <v>3783</v>
      </c>
      <c r="D125" s="168" t="s">
        <v>2451</v>
      </c>
      <c r="E125" s="292" t="s">
        <v>2452</v>
      </c>
      <c r="F125" s="263" t="s">
        <v>2453</v>
      </c>
      <c r="G125" s="271"/>
      <c r="H125" s="271"/>
    </row>
    <row r="126" spans="2:8" s="296" customFormat="1">
      <c r="B126" s="293" t="s">
        <v>117</v>
      </c>
      <c r="C126" s="294" t="s">
        <v>117</v>
      </c>
      <c r="D126" s="173" t="s">
        <v>117</v>
      </c>
      <c r="E126" s="173" t="s">
        <v>117</v>
      </c>
      <c r="F126" s="173" t="s">
        <v>117</v>
      </c>
      <c r="G126" s="295"/>
      <c r="H126" s="295"/>
    </row>
    <row r="127" spans="2:8" s="270" customFormat="1">
      <c r="B127" s="297"/>
      <c r="C127" s="298"/>
      <c r="D127" s="298"/>
      <c r="E127" s="298"/>
      <c r="F127" s="290"/>
      <c r="G127" s="271"/>
      <c r="H127" s="271"/>
    </row>
    <row r="128" spans="2:8" s="270" customFormat="1">
      <c r="B128" s="298"/>
      <c r="C128" s="298"/>
      <c r="D128" s="298"/>
      <c r="E128" s="298"/>
      <c r="F128" s="290"/>
      <c r="G128" s="271"/>
      <c r="H128" s="271"/>
    </row>
    <row r="129" spans="2:8" s="270" customFormat="1">
      <c r="B129" s="270" t="s">
        <v>3784</v>
      </c>
      <c r="C129" s="294" t="s">
        <v>117</v>
      </c>
      <c r="D129" s="298"/>
      <c r="E129" s="298"/>
      <c r="F129" s="290"/>
      <c r="G129" s="271"/>
      <c r="H129" s="271"/>
    </row>
    <row r="130" spans="2:8" s="270" customFormat="1">
      <c r="B130" s="298"/>
      <c r="C130" s="298"/>
      <c r="D130" s="298"/>
      <c r="E130" s="298"/>
      <c r="F130" s="290"/>
      <c r="G130" s="271"/>
      <c r="H130" s="271"/>
    </row>
    <row r="131" spans="2:8" s="270" customFormat="1" ht="15">
      <c r="B131" s="281" t="s">
        <v>4048</v>
      </c>
      <c r="C131" s="298"/>
      <c r="E131" s="298"/>
      <c r="F131" s="290"/>
      <c r="G131" s="271"/>
      <c r="H131" s="271"/>
    </row>
    <row r="132" spans="2:8" s="270" customFormat="1">
      <c r="B132" s="298"/>
      <c r="C132" s="298"/>
      <c r="E132" s="298"/>
      <c r="F132" s="290"/>
      <c r="G132" s="271"/>
      <c r="H132" s="271"/>
    </row>
    <row r="133" spans="2:8" s="270" customFormat="1" ht="15">
      <c r="B133" s="300" t="s">
        <v>3785</v>
      </c>
      <c r="C133" s="175" t="s">
        <v>2455</v>
      </c>
      <c r="E133" s="298"/>
      <c r="F133" s="290"/>
      <c r="G133" s="271"/>
      <c r="H133" s="271"/>
    </row>
    <row r="134" spans="2:8" s="270" customFormat="1" ht="15">
      <c r="B134" s="250" t="s">
        <v>4096</v>
      </c>
      <c r="C134" s="379">
        <v>1</v>
      </c>
      <c r="E134" s="298"/>
      <c r="F134" s="290"/>
      <c r="G134" s="271"/>
      <c r="H134" s="271"/>
    </row>
    <row r="135" spans="2:8" s="270" customFormat="1" ht="15">
      <c r="B135" s="161"/>
      <c r="C135" s="232"/>
      <c r="E135" s="298"/>
      <c r="F135" s="290"/>
      <c r="G135" s="271"/>
      <c r="H135" s="271"/>
    </row>
    <row r="136" spans="2:8" s="270" customFormat="1">
      <c r="E136" s="298"/>
      <c r="F136" s="290"/>
      <c r="G136" s="271"/>
      <c r="H136" s="271"/>
    </row>
    <row r="137" spans="2:8" s="270" customFormat="1" ht="15">
      <c r="B137" s="303" t="s">
        <v>3776</v>
      </c>
      <c r="C137" s="178" t="s">
        <v>2455</v>
      </c>
      <c r="E137" s="298"/>
      <c r="F137" s="290"/>
      <c r="G137" s="271"/>
      <c r="H137" s="271"/>
    </row>
    <row r="138" spans="2:8" s="270" customFormat="1" ht="15">
      <c r="B138" s="250" t="s">
        <v>4096</v>
      </c>
      <c r="C138" s="379">
        <v>1</v>
      </c>
      <c r="E138" s="298"/>
      <c r="F138" s="290"/>
      <c r="G138" s="271"/>
      <c r="H138" s="271"/>
    </row>
    <row r="139" spans="2:8" s="270" customFormat="1" ht="15">
      <c r="B139" s="370"/>
      <c r="C139" s="371"/>
      <c r="E139" s="298"/>
      <c r="F139" s="290"/>
      <c r="G139" s="271"/>
      <c r="H139" s="271"/>
    </row>
    <row r="140" spans="2:8" s="270" customFormat="1">
      <c r="C140" s="296"/>
      <c r="E140" s="298"/>
      <c r="F140" s="290"/>
      <c r="G140" s="271"/>
      <c r="H140" s="271"/>
    </row>
    <row r="141" spans="2:8" s="270" customFormat="1" ht="15">
      <c r="B141" s="300" t="s">
        <v>3786</v>
      </c>
      <c r="C141" s="175" t="s">
        <v>3779</v>
      </c>
      <c r="E141" s="298"/>
      <c r="F141" s="290"/>
      <c r="G141" s="271"/>
      <c r="H141" s="271"/>
    </row>
    <row r="142" spans="2:8" s="270" customFormat="1" ht="15">
      <c r="B142" s="250" t="s">
        <v>4096</v>
      </c>
      <c r="C142" s="163">
        <v>219843020.08000001</v>
      </c>
      <c r="E142" s="298"/>
      <c r="F142" s="290"/>
      <c r="G142" s="271"/>
      <c r="H142" s="271"/>
    </row>
    <row r="143" spans="2:8" s="270" customFormat="1" ht="15">
      <c r="B143" s="380"/>
      <c r="C143" s="148">
        <f>SUM(C142)</f>
        <v>219843020.08000001</v>
      </c>
      <c r="E143" s="298"/>
      <c r="F143" s="290"/>
      <c r="G143" s="271"/>
      <c r="H143" s="271"/>
    </row>
    <row r="144" spans="2:8" s="270" customFormat="1" ht="15">
      <c r="B144" s="380"/>
      <c r="C144" s="244"/>
      <c r="E144" s="298"/>
      <c r="F144" s="290"/>
      <c r="G144" s="271"/>
      <c r="H144" s="271"/>
    </row>
    <row r="145" spans="2:8" s="270" customFormat="1">
      <c r="C145" s="296"/>
      <c r="F145" s="271"/>
      <c r="G145" s="271"/>
      <c r="H145" s="271"/>
    </row>
    <row r="146" spans="2:8" s="270" customFormat="1" ht="15">
      <c r="B146" s="303" t="s">
        <v>3787</v>
      </c>
      <c r="C146" s="179" t="s">
        <v>3779</v>
      </c>
      <c r="F146" s="271"/>
      <c r="G146" s="271"/>
      <c r="H146" s="271"/>
    </row>
    <row r="147" spans="2:8" s="270" customFormat="1" ht="15">
      <c r="B147" s="250" t="s">
        <v>4096</v>
      </c>
      <c r="C147" s="163">
        <v>230206975.55000001</v>
      </c>
      <c r="F147" s="271"/>
      <c r="G147" s="271"/>
      <c r="H147" s="271"/>
    </row>
    <row r="148" spans="2:8" s="270" customFormat="1" ht="15">
      <c r="B148" s="380"/>
      <c r="C148" s="148">
        <f>SUM(C147)</f>
        <v>230206975.55000001</v>
      </c>
      <c r="F148" s="271"/>
      <c r="G148" s="271"/>
      <c r="H148" s="271"/>
    </row>
    <row r="149" spans="2:8" s="270" customFormat="1" ht="15">
      <c r="B149" s="380"/>
      <c r="C149" s="244"/>
      <c r="F149" s="271"/>
      <c r="G149" s="271"/>
      <c r="H149" s="271"/>
    </row>
    <row r="150" spans="2:8" s="270" customFormat="1">
      <c r="C150" s="296"/>
      <c r="F150" s="271"/>
      <c r="G150" s="271"/>
      <c r="H150" s="271"/>
    </row>
    <row r="151" spans="2:8" s="270" customFormat="1" ht="15">
      <c r="B151" s="304" t="s">
        <v>3788</v>
      </c>
      <c r="C151" s="148">
        <f>+C148-C143</f>
        <v>10363955.469999999</v>
      </c>
      <c r="F151" s="271"/>
      <c r="G151" s="271"/>
      <c r="H151" s="271"/>
    </row>
  </sheetData>
  <mergeCells count="3">
    <mergeCell ref="B1:E1"/>
    <mergeCell ref="C3:C7"/>
    <mergeCell ref="D3:D7"/>
  </mergeCells>
  <conditionalFormatting sqref="C135">
    <cfRule type="expression" dxfId="2526" priority="431">
      <formula>#REF!="Total"</formula>
    </cfRule>
  </conditionalFormatting>
  <conditionalFormatting sqref="C135">
    <cfRule type="expression" dxfId="2525" priority="441" stopIfTrue="1">
      <formula>$C135="Total"</formula>
    </cfRule>
  </conditionalFormatting>
  <conditionalFormatting sqref="C135">
    <cfRule type="expression" dxfId="2524" priority="440">
      <formula>#REF!="Total"</formula>
    </cfRule>
  </conditionalFormatting>
  <conditionalFormatting sqref="C135">
    <cfRule type="expression" dxfId="2523" priority="439">
      <formula>#REF!="Total"</formula>
    </cfRule>
  </conditionalFormatting>
  <conditionalFormatting sqref="C135">
    <cfRule type="expression" dxfId="2522" priority="438">
      <formula>#REF!="Total"</formula>
    </cfRule>
  </conditionalFormatting>
  <conditionalFormatting sqref="C135">
    <cfRule type="expression" dxfId="2521" priority="437">
      <formula>#REF!="Total"</formula>
    </cfRule>
  </conditionalFormatting>
  <conditionalFormatting sqref="C135">
    <cfRule type="expression" dxfId="2520" priority="436">
      <formula>#REF!="Total"</formula>
    </cfRule>
  </conditionalFormatting>
  <conditionalFormatting sqref="C135">
    <cfRule type="expression" dxfId="2519" priority="435">
      <formula>#REF!="Total"</formula>
    </cfRule>
  </conditionalFormatting>
  <conditionalFormatting sqref="C135">
    <cfRule type="expression" dxfId="2518" priority="434">
      <formula>#REF!="Total"</formula>
    </cfRule>
  </conditionalFormatting>
  <conditionalFormatting sqref="C135">
    <cfRule type="expression" dxfId="2517" priority="442">
      <formula>#REF!="Total"</formula>
    </cfRule>
  </conditionalFormatting>
  <conditionalFormatting sqref="C135">
    <cfRule type="expression" dxfId="2516" priority="443">
      <formula>#REF!="Total"</formula>
    </cfRule>
  </conditionalFormatting>
  <conditionalFormatting sqref="C135">
    <cfRule type="expression" dxfId="2515" priority="444">
      <formula>#REF!="Total"</formula>
    </cfRule>
  </conditionalFormatting>
  <conditionalFormatting sqref="C135">
    <cfRule type="expression" dxfId="2514" priority="445">
      <formula>#REF!="Total"</formula>
    </cfRule>
  </conditionalFormatting>
  <conditionalFormatting sqref="C135">
    <cfRule type="expression" dxfId="2513" priority="446">
      <formula>$A135="Total"</formula>
    </cfRule>
  </conditionalFormatting>
  <conditionalFormatting sqref="C135">
    <cfRule type="expression" dxfId="2512" priority="433">
      <formula>#REF!="Total"</formula>
    </cfRule>
  </conditionalFormatting>
  <conditionalFormatting sqref="C135">
    <cfRule type="expression" dxfId="2511" priority="432">
      <formula>#REF!="Total"</formula>
    </cfRule>
  </conditionalFormatting>
  <conditionalFormatting sqref="C135">
    <cfRule type="expression" dxfId="2510" priority="447" stopIfTrue="1">
      <formula>#REF!="Total"</formula>
    </cfRule>
  </conditionalFormatting>
  <conditionalFormatting sqref="C135">
    <cfRule type="expression" dxfId="2509" priority="448">
      <formula>#REF!="Total"</formula>
    </cfRule>
  </conditionalFormatting>
  <conditionalFormatting sqref="C135">
    <cfRule type="expression" dxfId="2508" priority="449">
      <formula>#REF!="Total"</formula>
    </cfRule>
  </conditionalFormatting>
  <conditionalFormatting sqref="C135">
    <cfRule type="expression" dxfId="2507" priority="450">
      <formula>#REF!="Total"</formula>
    </cfRule>
  </conditionalFormatting>
  <conditionalFormatting sqref="C135">
    <cfRule type="expression" dxfId="2506" priority="451">
      <formula>#REF!="Total"</formula>
    </cfRule>
  </conditionalFormatting>
  <conditionalFormatting sqref="C135">
    <cfRule type="expression" dxfId="2505" priority="452">
      <formula>#REF!="Total"</formula>
    </cfRule>
  </conditionalFormatting>
  <conditionalFormatting sqref="C135">
    <cfRule type="expression" dxfId="2504" priority="453">
      <formula>#REF!="Total"</formula>
    </cfRule>
  </conditionalFormatting>
  <conditionalFormatting sqref="C135">
    <cfRule type="expression" dxfId="2503" priority="454">
      <formula>#REF!="Total"</formula>
    </cfRule>
  </conditionalFormatting>
  <conditionalFormatting sqref="C135">
    <cfRule type="expression" dxfId="2502" priority="455">
      <formula>#REF!="Total"</formula>
    </cfRule>
  </conditionalFormatting>
  <conditionalFormatting sqref="C135">
    <cfRule type="expression" dxfId="2501" priority="456">
      <formula>#REF!="Total"</formula>
    </cfRule>
  </conditionalFormatting>
  <conditionalFormatting sqref="C135">
    <cfRule type="expression" dxfId="2500" priority="457">
      <formula>#REF!="Total"</formula>
    </cfRule>
  </conditionalFormatting>
  <conditionalFormatting sqref="C135">
    <cfRule type="expression" dxfId="2499" priority="458">
      <formula>#REF!="Total"</formula>
    </cfRule>
  </conditionalFormatting>
  <conditionalFormatting sqref="C135">
    <cfRule type="expression" dxfId="2498" priority="459">
      <formula>#REF!="Total"</formula>
    </cfRule>
  </conditionalFormatting>
  <conditionalFormatting sqref="C135">
    <cfRule type="expression" dxfId="2497" priority="460">
      <formula>#REF!="Total"</formula>
    </cfRule>
  </conditionalFormatting>
  <conditionalFormatting sqref="C135">
    <cfRule type="expression" dxfId="2496" priority="461">
      <formula>#REF!="Total"</formula>
    </cfRule>
  </conditionalFormatting>
  <conditionalFormatting sqref="C135">
    <cfRule type="expression" dxfId="2495" priority="462">
      <formula>#REF!="Total"</formula>
    </cfRule>
  </conditionalFormatting>
  <conditionalFormatting sqref="C135">
    <cfRule type="expression" dxfId="2494" priority="463">
      <formula>#REF!="Total"</formula>
    </cfRule>
  </conditionalFormatting>
  <conditionalFormatting sqref="C112:C113">
    <cfRule type="expression" dxfId="2493" priority="429">
      <formula>#REF!="Total"</formula>
    </cfRule>
  </conditionalFormatting>
  <conditionalFormatting sqref="C112:C113">
    <cfRule type="expression" dxfId="2492" priority="428">
      <formula>#REF!="Total"</formula>
    </cfRule>
  </conditionalFormatting>
  <conditionalFormatting sqref="C112:C113">
    <cfRule type="expression" dxfId="2491" priority="427">
      <formula>#REF!="Total"</formula>
    </cfRule>
  </conditionalFormatting>
  <conditionalFormatting sqref="C112:C113">
    <cfRule type="expression" dxfId="2490" priority="426">
      <formula>#REF!="Total"</formula>
    </cfRule>
  </conditionalFormatting>
  <conditionalFormatting sqref="C112:C113">
    <cfRule type="expression" dxfId="2489" priority="425">
      <formula>#REF!="Total"</formula>
    </cfRule>
  </conditionalFormatting>
  <conditionalFormatting sqref="C112:C113">
    <cfRule type="expression" dxfId="2488" priority="424">
      <formula>#REF!="Total"</formula>
    </cfRule>
  </conditionalFormatting>
  <conditionalFormatting sqref="C112:C113">
    <cfRule type="expression" dxfId="2487" priority="423">
      <formula>#REF!="Total"</formula>
    </cfRule>
  </conditionalFormatting>
  <conditionalFormatting sqref="C112:C113">
    <cfRule type="expression" dxfId="2486" priority="422">
      <formula>#REF!="Total"</formula>
    </cfRule>
  </conditionalFormatting>
  <conditionalFormatting sqref="C112:C113">
    <cfRule type="expression" dxfId="2485" priority="421">
      <formula>#REF!="Total"</formula>
    </cfRule>
  </conditionalFormatting>
  <conditionalFormatting sqref="C112:C113">
    <cfRule type="expression" dxfId="2484" priority="420">
      <formula>#REF!="Total"</formula>
    </cfRule>
  </conditionalFormatting>
  <conditionalFormatting sqref="C112:C113">
    <cfRule type="expression" dxfId="2483" priority="419">
      <formula>#REF!="Total"</formula>
    </cfRule>
  </conditionalFormatting>
  <conditionalFormatting sqref="C112:C113">
    <cfRule type="expression" dxfId="2482" priority="418">
      <formula>#REF!="Total"</formula>
    </cfRule>
  </conditionalFormatting>
  <conditionalFormatting sqref="C112:C113">
    <cfRule type="expression" dxfId="2481" priority="417">
      <formula>#REF!="Total"</formula>
    </cfRule>
  </conditionalFormatting>
  <conditionalFormatting sqref="C112:C113">
    <cfRule type="expression" dxfId="2480" priority="416">
      <formula>#REF!="Total"</formula>
    </cfRule>
  </conditionalFormatting>
  <conditionalFormatting sqref="C112:C113">
    <cfRule type="expression" dxfId="2479" priority="415">
      <formula>#REF!="Total"</formula>
    </cfRule>
  </conditionalFormatting>
  <conditionalFormatting sqref="C112:C113">
    <cfRule type="expression" dxfId="2478" priority="414">
      <formula>#REF!="Total"</formula>
    </cfRule>
  </conditionalFormatting>
  <conditionalFormatting sqref="C112:C113">
    <cfRule type="expression" dxfId="2477" priority="413">
      <formula>#REF!="Total"</formula>
    </cfRule>
  </conditionalFormatting>
  <conditionalFormatting sqref="C112:C113">
    <cfRule type="expression" dxfId="2476" priority="412">
      <formula>#REF!="Total"</formula>
    </cfRule>
  </conditionalFormatting>
  <conditionalFormatting sqref="C112:C113">
    <cfRule type="expression" dxfId="2475" priority="411">
      <formula>#REF!="Total"</formula>
    </cfRule>
  </conditionalFormatting>
  <conditionalFormatting sqref="C113">
    <cfRule type="expression" dxfId="2474" priority="410">
      <formula>$A109="Total"</formula>
    </cfRule>
  </conditionalFormatting>
  <conditionalFormatting sqref="C112:C113">
    <cfRule type="expression" dxfId="2473" priority="409">
      <formula>#REF!="Total"</formula>
    </cfRule>
  </conditionalFormatting>
  <conditionalFormatting sqref="C112:C113">
    <cfRule type="expression" dxfId="2472" priority="408">
      <formula>#REF!="Total"</formula>
    </cfRule>
  </conditionalFormatting>
  <conditionalFormatting sqref="C112:C113">
    <cfRule type="expression" dxfId="2471" priority="407">
      <formula>#REF!="Total"</formula>
    </cfRule>
  </conditionalFormatting>
  <conditionalFormatting sqref="C112:C113">
    <cfRule type="expression" dxfId="2470" priority="406">
      <formula>#REF!="Total"</formula>
    </cfRule>
  </conditionalFormatting>
  <conditionalFormatting sqref="C112:C113">
    <cfRule type="expression" dxfId="2469" priority="405">
      <formula>#REF!="Total"</formula>
    </cfRule>
  </conditionalFormatting>
  <conditionalFormatting sqref="C112:C113">
    <cfRule type="expression" dxfId="2468" priority="404">
      <formula>#REF!="Total"</formula>
    </cfRule>
  </conditionalFormatting>
  <conditionalFormatting sqref="C112:C113">
    <cfRule type="expression" dxfId="2467" priority="403">
      <formula>#REF!="Total"</formula>
    </cfRule>
  </conditionalFormatting>
  <conditionalFormatting sqref="C112:C113">
    <cfRule type="expression" dxfId="2466" priority="402">
      <formula>#REF!="Total"</formula>
    </cfRule>
  </conditionalFormatting>
  <conditionalFormatting sqref="C112:C113">
    <cfRule type="expression" dxfId="2465" priority="401">
      <formula>#REF!="Total"</formula>
    </cfRule>
  </conditionalFormatting>
  <conditionalFormatting sqref="C112:C113">
    <cfRule type="expression" dxfId="2464" priority="400">
      <formula>#REF!="Total"</formula>
    </cfRule>
  </conditionalFormatting>
  <conditionalFormatting sqref="C112:C113">
    <cfRule type="expression" dxfId="2463" priority="399">
      <formula>#REF!="Total"</formula>
    </cfRule>
  </conditionalFormatting>
  <conditionalFormatting sqref="C112:C113">
    <cfRule type="expression" dxfId="2462" priority="398">
      <formula>#REF!="Total"</formula>
    </cfRule>
  </conditionalFormatting>
  <conditionalFormatting sqref="C112:C113">
    <cfRule type="expression" dxfId="2461" priority="397">
      <formula>#REF!="Total"</formula>
    </cfRule>
  </conditionalFormatting>
  <conditionalFormatting sqref="C112:C113">
    <cfRule type="expression" dxfId="2460" priority="396">
      <formula>#REF!="Total"</formula>
    </cfRule>
  </conditionalFormatting>
  <conditionalFormatting sqref="C112:C113">
    <cfRule type="expression" dxfId="2459" priority="395">
      <formula>#REF!="Total"</formula>
    </cfRule>
  </conditionalFormatting>
  <conditionalFormatting sqref="C112:C113">
    <cfRule type="expression" dxfId="2458" priority="394">
      <formula>#REF!="Total"</formula>
    </cfRule>
  </conditionalFormatting>
  <conditionalFormatting sqref="C112:C113">
    <cfRule type="expression" dxfId="2457" priority="393">
      <formula>#REF!="Total"</formula>
    </cfRule>
  </conditionalFormatting>
  <conditionalFormatting sqref="C112:C113">
    <cfRule type="expression" dxfId="2456" priority="392">
      <formula>#REF!="Total"</formula>
    </cfRule>
  </conditionalFormatting>
  <conditionalFormatting sqref="C112:C113">
    <cfRule type="expression" dxfId="2455" priority="391">
      <formula>#REF!="Total"</formula>
    </cfRule>
  </conditionalFormatting>
  <conditionalFormatting sqref="C112:C113">
    <cfRule type="expression" dxfId="2454" priority="390">
      <formula>#REF!="Total"</formula>
    </cfRule>
  </conditionalFormatting>
  <conditionalFormatting sqref="C112:C113">
    <cfRule type="expression" dxfId="2453" priority="389">
      <formula>#REF!="Total"</formula>
    </cfRule>
  </conditionalFormatting>
  <conditionalFormatting sqref="C112:C113">
    <cfRule type="expression" dxfId="2452" priority="388">
      <formula>#REF!="Total"</formula>
    </cfRule>
  </conditionalFormatting>
  <conditionalFormatting sqref="C112:C113">
    <cfRule type="expression" dxfId="2451" priority="387">
      <formula>#REF!="Total"</formula>
    </cfRule>
  </conditionalFormatting>
  <conditionalFormatting sqref="C112:C113">
    <cfRule type="expression" dxfId="2450" priority="386">
      <formula>#REF!="Total"</formula>
    </cfRule>
  </conditionalFormatting>
  <conditionalFormatting sqref="C112:C113">
    <cfRule type="expression" dxfId="2449" priority="385">
      <formula>#REF!="Total"</formula>
    </cfRule>
  </conditionalFormatting>
  <conditionalFormatting sqref="C112:C113">
    <cfRule type="expression" dxfId="2448" priority="384">
      <formula>#REF!="Total"</formula>
    </cfRule>
  </conditionalFormatting>
  <conditionalFormatting sqref="C112:C113">
    <cfRule type="expression" dxfId="2447" priority="383">
      <formula>#REF!="Total"</formula>
    </cfRule>
  </conditionalFormatting>
  <conditionalFormatting sqref="C112:C113">
    <cfRule type="expression" dxfId="2446" priority="382">
      <formula>#REF!="Total"</formula>
    </cfRule>
  </conditionalFormatting>
  <conditionalFormatting sqref="C112:C113">
    <cfRule type="expression" dxfId="2445" priority="381">
      <formula>#REF!="Total"</formula>
    </cfRule>
  </conditionalFormatting>
  <conditionalFormatting sqref="C112:C113">
    <cfRule type="expression" dxfId="2444" priority="380">
      <formula>#REF!="Total"</formula>
    </cfRule>
  </conditionalFormatting>
  <conditionalFormatting sqref="C112:C113">
    <cfRule type="expression" dxfId="2443" priority="379">
      <formula>#REF!="Total"</formula>
    </cfRule>
  </conditionalFormatting>
  <conditionalFormatting sqref="C112:C113">
    <cfRule type="expression" dxfId="2442" priority="378">
      <formula>#REF!="Total"</formula>
    </cfRule>
  </conditionalFormatting>
  <conditionalFormatting sqref="C112:C113">
    <cfRule type="expression" dxfId="2441" priority="377">
      <formula>#REF!="Total"</formula>
    </cfRule>
  </conditionalFormatting>
  <conditionalFormatting sqref="C112:C113">
    <cfRule type="expression" dxfId="2440" priority="376">
      <formula>#REF!="Total"</formula>
    </cfRule>
  </conditionalFormatting>
  <conditionalFormatting sqref="C112:C113">
    <cfRule type="expression" dxfId="2439" priority="375">
      <formula>#REF!="Total"</formula>
    </cfRule>
  </conditionalFormatting>
  <conditionalFormatting sqref="C112:C113">
    <cfRule type="expression" dxfId="2438" priority="374">
      <formula>#REF!="Total"</formula>
    </cfRule>
  </conditionalFormatting>
  <conditionalFormatting sqref="C112:C113">
    <cfRule type="expression" dxfId="2437" priority="373">
      <formula>#REF!="Total"</formula>
    </cfRule>
  </conditionalFormatting>
  <conditionalFormatting sqref="C112:C113">
    <cfRule type="expression" dxfId="2436" priority="372">
      <formula>#REF!="Total"</formula>
    </cfRule>
  </conditionalFormatting>
  <conditionalFormatting sqref="C112:C113">
    <cfRule type="expression" dxfId="2435" priority="371">
      <formula>#REF!="Total"</formula>
    </cfRule>
  </conditionalFormatting>
  <conditionalFormatting sqref="C112:C113">
    <cfRule type="expression" dxfId="2434" priority="370">
      <formula>#REF!="Total"</formula>
    </cfRule>
  </conditionalFormatting>
  <conditionalFormatting sqref="C112:C113">
    <cfRule type="expression" dxfId="2433" priority="369">
      <formula>#REF!="Total"</formula>
    </cfRule>
  </conditionalFormatting>
  <conditionalFormatting sqref="C112:C113">
    <cfRule type="expression" dxfId="2432" priority="368">
      <formula>#REF!="Total"</formula>
    </cfRule>
  </conditionalFormatting>
  <conditionalFormatting sqref="C112:C113">
    <cfRule type="expression" dxfId="2431" priority="367">
      <formula>#REF!="Total"</formula>
    </cfRule>
  </conditionalFormatting>
  <conditionalFormatting sqref="C112:C113">
    <cfRule type="expression" dxfId="2430" priority="366">
      <formula>#REF!="Total"</formula>
    </cfRule>
  </conditionalFormatting>
  <conditionalFormatting sqref="C112:C113">
    <cfRule type="expression" dxfId="2429" priority="365">
      <formula>#REF!="Total"</formula>
    </cfRule>
  </conditionalFormatting>
  <conditionalFormatting sqref="C112:C113">
    <cfRule type="expression" dxfId="2428" priority="364">
      <formula>#REF!="Total"</formula>
    </cfRule>
  </conditionalFormatting>
  <conditionalFormatting sqref="C112:C113">
    <cfRule type="expression" dxfId="2427" priority="363">
      <formula>#REF!="Total"</formula>
    </cfRule>
  </conditionalFormatting>
  <conditionalFormatting sqref="C112:C113">
    <cfRule type="expression" dxfId="2426" priority="362">
      <formula>$A65556="Total"</formula>
    </cfRule>
  </conditionalFormatting>
  <conditionalFormatting sqref="C112:C113">
    <cfRule type="expression" dxfId="2425" priority="361">
      <formula>#REF!="Total"</formula>
    </cfRule>
  </conditionalFormatting>
  <conditionalFormatting sqref="C112:C113">
    <cfRule type="expression" dxfId="2424" priority="360">
      <formula>$A65597="Total"</formula>
    </cfRule>
  </conditionalFormatting>
  <conditionalFormatting sqref="C113">
    <cfRule type="expression" dxfId="2423" priority="359">
      <formula>$A65602="Total"</formula>
    </cfRule>
  </conditionalFormatting>
  <conditionalFormatting sqref="C112:C113">
    <cfRule type="expression" dxfId="2422" priority="358">
      <formula>$A65603="Total"</formula>
    </cfRule>
  </conditionalFormatting>
  <conditionalFormatting sqref="C112:C113">
    <cfRule type="expression" dxfId="2421" priority="357">
      <formula>$A65594="Total"</formula>
    </cfRule>
  </conditionalFormatting>
  <conditionalFormatting sqref="C112:C113">
    <cfRule type="expression" dxfId="2420" priority="356">
      <formula>$A65558="Total"</formula>
    </cfRule>
  </conditionalFormatting>
  <conditionalFormatting sqref="C113">
    <cfRule type="expression" dxfId="2419" priority="355">
      <formula>$A112="Total"</formula>
    </cfRule>
  </conditionalFormatting>
  <conditionalFormatting sqref="C113">
    <cfRule type="expression" dxfId="2418" priority="354">
      <formula>$A111="Total"</formula>
    </cfRule>
  </conditionalFormatting>
  <conditionalFormatting sqref="C113">
    <cfRule type="expression" dxfId="2417" priority="353">
      <formula>$A110="Total"</formula>
    </cfRule>
  </conditionalFormatting>
  <conditionalFormatting sqref="C113">
    <cfRule type="expression" dxfId="2416" priority="352">
      <formula>$A113="Total"</formula>
    </cfRule>
  </conditionalFormatting>
  <conditionalFormatting sqref="C113">
    <cfRule type="expression" dxfId="2415" priority="351">
      <formula>$A82="Total"</formula>
    </cfRule>
  </conditionalFormatting>
  <conditionalFormatting sqref="C113">
    <cfRule type="expression" dxfId="2414" priority="350">
      <formula>$A83="Total"</formula>
    </cfRule>
  </conditionalFormatting>
  <conditionalFormatting sqref="C113">
    <cfRule type="expression" dxfId="2413" priority="349">
      <formula>$A107="Total"</formula>
    </cfRule>
  </conditionalFormatting>
  <conditionalFormatting sqref="C112:C113">
    <cfRule type="expression" dxfId="2412" priority="348">
      <formula>$A65584="Total"</formula>
    </cfRule>
  </conditionalFormatting>
  <conditionalFormatting sqref="C113">
    <cfRule type="expression" dxfId="2411" priority="347">
      <formula>$A84="Total"</formula>
    </cfRule>
  </conditionalFormatting>
  <conditionalFormatting sqref="C112:C113">
    <cfRule type="expression" dxfId="2410" priority="346">
      <formula>$A65582="Total"</formula>
    </cfRule>
  </conditionalFormatting>
  <conditionalFormatting sqref="C112:C113">
    <cfRule type="expression" dxfId="2409" priority="345">
      <formula>$A65585="Total"</formula>
    </cfRule>
  </conditionalFormatting>
  <conditionalFormatting sqref="C112:C113">
    <cfRule type="expression" dxfId="2408" priority="344">
      <formula>$A65560="Total"</formula>
    </cfRule>
  </conditionalFormatting>
  <conditionalFormatting sqref="C112">
    <cfRule type="expression" dxfId="2407" priority="343">
      <formula>$A112="Total"</formula>
    </cfRule>
  </conditionalFormatting>
  <conditionalFormatting sqref="C112">
    <cfRule type="expression" dxfId="2406" priority="342">
      <formula>$A82="Total"</formula>
    </cfRule>
  </conditionalFormatting>
  <conditionalFormatting sqref="C112">
    <cfRule type="expression" dxfId="2405" priority="341">
      <formula>$A111="Total"</formula>
    </cfRule>
  </conditionalFormatting>
  <conditionalFormatting sqref="C112">
    <cfRule type="expression" dxfId="2404" priority="340">
      <formula>$A110="Total"</formula>
    </cfRule>
  </conditionalFormatting>
  <conditionalFormatting sqref="C112:C113">
    <cfRule type="expression" dxfId="2403" priority="339">
      <formula>$A65602="Total"</formula>
    </cfRule>
  </conditionalFormatting>
  <conditionalFormatting sqref="C112">
    <cfRule type="expression" dxfId="2402" priority="338">
      <formula>$A65598="Total"</formula>
    </cfRule>
  </conditionalFormatting>
  <conditionalFormatting sqref="C112">
    <cfRule type="expression" dxfId="2401" priority="337">
      <formula>$A111="Total"</formula>
    </cfRule>
  </conditionalFormatting>
  <conditionalFormatting sqref="C112">
    <cfRule type="expression" dxfId="2400" priority="336">
      <formula>$A110="Total"</formula>
    </cfRule>
  </conditionalFormatting>
  <conditionalFormatting sqref="C112">
    <cfRule type="expression" dxfId="2399" priority="335">
      <formula>$A109="Total"</formula>
    </cfRule>
  </conditionalFormatting>
  <conditionalFormatting sqref="C112">
    <cfRule type="expression" dxfId="2398" priority="334">
      <formula>$A112="Total"</formula>
    </cfRule>
  </conditionalFormatting>
  <conditionalFormatting sqref="C112">
    <cfRule type="expression" dxfId="2397" priority="333">
      <formula>$A106="Total"</formula>
    </cfRule>
  </conditionalFormatting>
  <conditionalFormatting sqref="C112:C113">
    <cfRule type="expression" dxfId="2396" priority="332">
      <formula>$A65595="Total"</formula>
    </cfRule>
  </conditionalFormatting>
  <conditionalFormatting sqref="C112">
    <cfRule type="expression" dxfId="2395" priority="331">
      <formula>$A65607="Total"</formula>
    </cfRule>
  </conditionalFormatting>
  <conditionalFormatting sqref="C112">
    <cfRule type="expression" dxfId="2394" priority="330">
      <formula>$A82="Total"</formula>
    </cfRule>
  </conditionalFormatting>
  <conditionalFormatting sqref="C112">
    <cfRule type="expression" dxfId="2393" priority="329">
      <formula>$A83="Total"</formula>
    </cfRule>
  </conditionalFormatting>
  <conditionalFormatting sqref="C112:C113">
    <cfRule type="expression" dxfId="2392" priority="328">
      <formula>$A65583="Total"</formula>
    </cfRule>
  </conditionalFormatting>
  <conditionalFormatting sqref="C112:C113">
    <cfRule type="expression" dxfId="2391" priority="327">
      <formula>$A65581="Total"</formula>
    </cfRule>
  </conditionalFormatting>
  <conditionalFormatting sqref="C112">
    <cfRule type="expression" dxfId="2390" priority="326">
      <formula>$A111="Total"</formula>
    </cfRule>
  </conditionalFormatting>
  <conditionalFormatting sqref="C112">
    <cfRule type="expression" dxfId="2389" priority="325">
      <formula>$A110="Total"</formula>
    </cfRule>
  </conditionalFormatting>
  <conditionalFormatting sqref="C112">
    <cfRule type="expression" dxfId="2388" priority="324">
      <formula>$A109="Total"</formula>
    </cfRule>
  </conditionalFormatting>
  <conditionalFormatting sqref="C112">
    <cfRule type="expression" dxfId="2387" priority="323">
      <formula>$A65603="Total"</formula>
    </cfRule>
  </conditionalFormatting>
  <conditionalFormatting sqref="C112">
    <cfRule type="expression" dxfId="2386" priority="322">
      <formula>$A65598="Total"</formula>
    </cfRule>
  </conditionalFormatting>
  <conditionalFormatting sqref="C112">
    <cfRule type="expression" dxfId="2385" priority="321">
      <formula>$A65602="Total"</formula>
    </cfRule>
  </conditionalFormatting>
  <conditionalFormatting sqref="C112:C113">
    <cfRule type="expression" dxfId="2384" priority="320">
      <formula>$A65561="Total"</formula>
    </cfRule>
  </conditionalFormatting>
  <conditionalFormatting sqref="C112:C113">
    <cfRule type="expression" dxfId="2383" priority="319">
      <formula>$A188="Total"</formula>
    </cfRule>
  </conditionalFormatting>
  <conditionalFormatting sqref="C113">
    <cfRule type="expression" dxfId="2382" priority="318">
      <formula>#REF!="Total"</formula>
    </cfRule>
  </conditionalFormatting>
  <conditionalFormatting sqref="C112">
    <cfRule type="expression" dxfId="2381" priority="317">
      <formula>$A141="Total"</formula>
    </cfRule>
  </conditionalFormatting>
  <conditionalFormatting sqref="C112:C113">
    <cfRule type="expression" dxfId="2380" priority="430">
      <formula>#REF!="Total"</formula>
    </cfRule>
  </conditionalFormatting>
  <conditionalFormatting sqref="C113">
    <cfRule type="expression" dxfId="2379" priority="316">
      <formula>#REF!="Total"</formula>
    </cfRule>
  </conditionalFormatting>
  <conditionalFormatting sqref="C112:C113">
    <cfRule type="expression" dxfId="2378" priority="315">
      <formula>$A65557="Total"</formula>
    </cfRule>
  </conditionalFormatting>
  <conditionalFormatting sqref="C134">
    <cfRule type="expression" dxfId="2377" priority="307">
      <formula>#REF!="Total"</formula>
    </cfRule>
  </conditionalFormatting>
  <conditionalFormatting sqref="C134">
    <cfRule type="expression" dxfId="2376" priority="306">
      <formula>#REF!="Total"</formula>
    </cfRule>
  </conditionalFormatting>
  <conditionalFormatting sqref="C134">
    <cfRule type="expression" dxfId="2375" priority="305">
      <formula>#REF!="Total"</formula>
    </cfRule>
  </conditionalFormatting>
  <conditionalFormatting sqref="C134">
    <cfRule type="expression" dxfId="2374" priority="304">
      <formula>#REF!="Total"</formula>
    </cfRule>
  </conditionalFormatting>
  <conditionalFormatting sqref="C134">
    <cfRule type="expression" dxfId="2373" priority="303">
      <formula>#REF!="Total"</formula>
    </cfRule>
  </conditionalFormatting>
  <conditionalFormatting sqref="C134">
    <cfRule type="expression" dxfId="2372" priority="302">
      <formula>#REF!="Total"</formula>
    </cfRule>
  </conditionalFormatting>
  <conditionalFormatting sqref="C134">
    <cfRule type="expression" dxfId="2371" priority="301">
      <formula>#REF!="Total"</formula>
    </cfRule>
  </conditionalFormatting>
  <conditionalFormatting sqref="C134">
    <cfRule type="expression" dxfId="2370" priority="300">
      <formula>#REF!="Total"</formula>
    </cfRule>
  </conditionalFormatting>
  <conditionalFormatting sqref="C134">
    <cfRule type="expression" dxfId="2369" priority="299">
      <formula>#REF!="Total"</formula>
    </cfRule>
  </conditionalFormatting>
  <conditionalFormatting sqref="C134">
    <cfRule type="expression" dxfId="2368" priority="298">
      <formula>#REF!="Total"</formula>
    </cfRule>
  </conditionalFormatting>
  <conditionalFormatting sqref="C134">
    <cfRule type="expression" dxfId="2367" priority="297">
      <formula>#REF!="Total"</formula>
    </cfRule>
  </conditionalFormatting>
  <conditionalFormatting sqref="C134">
    <cfRule type="expression" dxfId="2366" priority="296">
      <formula>#REF!="Total"</formula>
    </cfRule>
  </conditionalFormatting>
  <conditionalFormatting sqref="C134">
    <cfRule type="expression" dxfId="2365" priority="295">
      <formula>#REF!="Total"</formula>
    </cfRule>
  </conditionalFormatting>
  <conditionalFormatting sqref="C134">
    <cfRule type="expression" dxfId="2364" priority="294">
      <formula>#REF!="Total"</formula>
    </cfRule>
  </conditionalFormatting>
  <conditionalFormatting sqref="C134">
    <cfRule type="expression" dxfId="2363" priority="293">
      <formula>#REF!="Total"</formula>
    </cfRule>
  </conditionalFormatting>
  <conditionalFormatting sqref="C134">
    <cfRule type="expression" dxfId="2362" priority="292">
      <formula>#REF!="Total"</formula>
    </cfRule>
  </conditionalFormatting>
  <conditionalFormatting sqref="C134">
    <cfRule type="expression" dxfId="2361" priority="291">
      <formula>#REF!="Total"</formula>
    </cfRule>
  </conditionalFormatting>
  <conditionalFormatting sqref="C134">
    <cfRule type="expression" dxfId="2360" priority="290">
      <formula>#REF!="Total"</formula>
    </cfRule>
  </conditionalFormatting>
  <conditionalFormatting sqref="C134">
    <cfRule type="expression" dxfId="2359" priority="289">
      <formula>#REF!="Total"</formula>
    </cfRule>
  </conditionalFormatting>
  <conditionalFormatting sqref="C134">
    <cfRule type="expression" dxfId="2358" priority="288">
      <formula>$A130="Total"</formula>
    </cfRule>
  </conditionalFormatting>
  <conditionalFormatting sqref="C134">
    <cfRule type="expression" dxfId="2357" priority="287">
      <formula>$A129="Total"</formula>
    </cfRule>
  </conditionalFormatting>
  <conditionalFormatting sqref="C134">
    <cfRule type="expression" dxfId="2356" priority="286">
      <formula>#REF!="Total"</formula>
    </cfRule>
  </conditionalFormatting>
  <conditionalFormatting sqref="C134">
    <cfRule type="expression" dxfId="2355" priority="285" stopIfTrue="1">
      <formula>#REF!="Total"</formula>
    </cfRule>
  </conditionalFormatting>
  <conditionalFormatting sqref="C134">
    <cfRule type="expression" dxfId="2354" priority="284">
      <formula>#REF!="Total"</formula>
    </cfRule>
  </conditionalFormatting>
  <conditionalFormatting sqref="C134">
    <cfRule type="expression" dxfId="2353" priority="283">
      <formula>#REF!="Total"</formula>
    </cfRule>
  </conditionalFormatting>
  <conditionalFormatting sqref="C134">
    <cfRule type="expression" dxfId="2352" priority="282">
      <formula>#REF!="Total"</formula>
    </cfRule>
  </conditionalFormatting>
  <conditionalFormatting sqref="C134">
    <cfRule type="expression" dxfId="2351" priority="281">
      <formula>#REF!="Total"</formula>
    </cfRule>
  </conditionalFormatting>
  <conditionalFormatting sqref="C134">
    <cfRule type="expression" dxfId="2350" priority="280">
      <formula>#REF!="Total"</formula>
    </cfRule>
  </conditionalFormatting>
  <conditionalFormatting sqref="C134">
    <cfRule type="expression" dxfId="2349" priority="279">
      <formula>#REF!="Total"</formula>
    </cfRule>
  </conditionalFormatting>
  <conditionalFormatting sqref="C134">
    <cfRule type="expression" dxfId="2348" priority="278">
      <formula>#REF!="Total"</formula>
    </cfRule>
  </conditionalFormatting>
  <conditionalFormatting sqref="C134">
    <cfRule type="expression" dxfId="2347" priority="277">
      <formula>#REF!="Total"</formula>
    </cfRule>
  </conditionalFormatting>
  <conditionalFormatting sqref="C134">
    <cfRule type="expression" dxfId="2346" priority="276">
      <formula>#REF!="Total"</formula>
    </cfRule>
  </conditionalFormatting>
  <conditionalFormatting sqref="C134">
    <cfRule type="expression" dxfId="2345" priority="275">
      <formula>#REF!="Total"</formula>
    </cfRule>
  </conditionalFormatting>
  <conditionalFormatting sqref="C134">
    <cfRule type="expression" dxfId="2344" priority="274">
      <formula>#REF!="Total"</formula>
    </cfRule>
  </conditionalFormatting>
  <conditionalFormatting sqref="C134">
    <cfRule type="expression" dxfId="2343" priority="273">
      <formula>#REF!="Total"</formula>
    </cfRule>
  </conditionalFormatting>
  <conditionalFormatting sqref="C134">
    <cfRule type="expression" dxfId="2342" priority="272">
      <formula>#REF!="Total"</formula>
    </cfRule>
  </conditionalFormatting>
  <conditionalFormatting sqref="C134">
    <cfRule type="expression" dxfId="2341" priority="271">
      <formula>#REF!="Total"</formula>
    </cfRule>
  </conditionalFormatting>
  <conditionalFormatting sqref="C134">
    <cfRule type="expression" dxfId="2340" priority="270">
      <formula>#REF!="Total"</formula>
    </cfRule>
  </conditionalFormatting>
  <conditionalFormatting sqref="C134">
    <cfRule type="expression" dxfId="2339" priority="269">
      <formula>#REF!="Total"</formula>
    </cfRule>
  </conditionalFormatting>
  <conditionalFormatting sqref="C134">
    <cfRule type="expression" dxfId="2338" priority="268">
      <formula>#REF!="Total"</formula>
    </cfRule>
  </conditionalFormatting>
  <conditionalFormatting sqref="C134">
    <cfRule type="expression" dxfId="2337" priority="267">
      <formula>#REF!="Total"</formula>
    </cfRule>
  </conditionalFormatting>
  <conditionalFormatting sqref="C134">
    <cfRule type="expression" dxfId="2336" priority="266">
      <formula>#REF!="Total"</formula>
    </cfRule>
  </conditionalFormatting>
  <conditionalFormatting sqref="C134">
    <cfRule type="expression" dxfId="2335" priority="265">
      <formula>#REF!="Total"</formula>
    </cfRule>
  </conditionalFormatting>
  <conditionalFormatting sqref="C134">
    <cfRule type="expression" dxfId="2334" priority="264">
      <formula>#REF!="Total"</formula>
    </cfRule>
  </conditionalFormatting>
  <conditionalFormatting sqref="C134">
    <cfRule type="expression" dxfId="2333" priority="263">
      <formula>#REF!="Total"</formula>
    </cfRule>
  </conditionalFormatting>
  <conditionalFormatting sqref="C134">
    <cfRule type="expression" dxfId="2332" priority="262">
      <formula>#REF!="Total"</formula>
    </cfRule>
  </conditionalFormatting>
  <conditionalFormatting sqref="C134">
    <cfRule type="expression" dxfId="2331" priority="261">
      <formula>#REF!="Total"</formula>
    </cfRule>
  </conditionalFormatting>
  <conditionalFormatting sqref="C134">
    <cfRule type="expression" dxfId="2330" priority="260">
      <formula>#REF!="Total"</formula>
    </cfRule>
  </conditionalFormatting>
  <conditionalFormatting sqref="C134">
    <cfRule type="expression" dxfId="2329" priority="259">
      <formula>#REF!="Total"</formula>
    </cfRule>
  </conditionalFormatting>
  <conditionalFormatting sqref="C134">
    <cfRule type="expression" dxfId="2328" priority="258">
      <formula>#REF!="Total"</formula>
    </cfRule>
  </conditionalFormatting>
  <conditionalFormatting sqref="C134">
    <cfRule type="expression" dxfId="2327" priority="257">
      <formula>#REF!="Total"</formula>
    </cfRule>
  </conditionalFormatting>
  <conditionalFormatting sqref="C134">
    <cfRule type="expression" dxfId="2326" priority="256">
      <formula>#REF!="Total"</formula>
    </cfRule>
  </conditionalFormatting>
  <conditionalFormatting sqref="C134">
    <cfRule type="expression" dxfId="2325" priority="255">
      <formula>#REF!="Total"</formula>
    </cfRule>
  </conditionalFormatting>
  <conditionalFormatting sqref="C134">
    <cfRule type="expression" dxfId="2324" priority="254">
      <formula>#REF!="Total"</formula>
    </cfRule>
  </conditionalFormatting>
  <conditionalFormatting sqref="C134">
    <cfRule type="expression" dxfId="2323" priority="253">
      <formula>#REF!="Total"</formula>
    </cfRule>
  </conditionalFormatting>
  <conditionalFormatting sqref="C134">
    <cfRule type="expression" dxfId="2322" priority="252" stopIfTrue="1">
      <formula>#REF!="Total"</formula>
    </cfRule>
  </conditionalFormatting>
  <conditionalFormatting sqref="C134">
    <cfRule type="expression" dxfId="2321" priority="251" stopIfTrue="1">
      <formula>#REF!="Total"</formula>
    </cfRule>
  </conditionalFormatting>
  <conditionalFormatting sqref="C134">
    <cfRule type="expression" dxfId="2320" priority="250" stopIfTrue="1">
      <formula>#REF!="Total"</formula>
    </cfRule>
  </conditionalFormatting>
  <conditionalFormatting sqref="C134">
    <cfRule type="expression" dxfId="2319" priority="249">
      <formula>#REF!="Total"</formula>
    </cfRule>
  </conditionalFormatting>
  <conditionalFormatting sqref="C134">
    <cfRule type="expression" dxfId="2318" priority="248">
      <formula>#REF!="Total"</formula>
    </cfRule>
  </conditionalFormatting>
  <conditionalFormatting sqref="C134">
    <cfRule type="expression" dxfId="2317" priority="247">
      <formula>#REF!="Total"</formula>
    </cfRule>
  </conditionalFormatting>
  <conditionalFormatting sqref="C134">
    <cfRule type="expression" dxfId="2316" priority="246">
      <formula>#REF!="Total"</formula>
    </cfRule>
  </conditionalFormatting>
  <conditionalFormatting sqref="C134">
    <cfRule type="expression" dxfId="2315" priority="245">
      <formula>#REF!="Total"</formula>
    </cfRule>
  </conditionalFormatting>
  <conditionalFormatting sqref="C134">
    <cfRule type="expression" dxfId="2314" priority="244" stopIfTrue="1">
      <formula>#REF!="Total"</formula>
    </cfRule>
  </conditionalFormatting>
  <conditionalFormatting sqref="C134">
    <cfRule type="expression" dxfId="2313" priority="243">
      <formula>#REF!="Total"</formula>
    </cfRule>
  </conditionalFormatting>
  <conditionalFormatting sqref="C134">
    <cfRule type="expression" dxfId="2312" priority="242">
      <formula>#REF!="Total"</formula>
    </cfRule>
  </conditionalFormatting>
  <conditionalFormatting sqref="C134">
    <cfRule type="expression" dxfId="2311" priority="241">
      <formula>#REF!="Total"</formula>
    </cfRule>
  </conditionalFormatting>
  <conditionalFormatting sqref="C134">
    <cfRule type="expression" dxfId="2310" priority="240">
      <formula>#REF!="Total"</formula>
    </cfRule>
  </conditionalFormatting>
  <conditionalFormatting sqref="C134">
    <cfRule type="expression" dxfId="2309" priority="239">
      <formula>#REF!="Total"</formula>
    </cfRule>
  </conditionalFormatting>
  <conditionalFormatting sqref="C134">
    <cfRule type="expression" dxfId="2308" priority="238">
      <formula>#REF!="Total"</formula>
    </cfRule>
  </conditionalFormatting>
  <conditionalFormatting sqref="C134">
    <cfRule type="expression" dxfId="2307" priority="237">
      <formula>#REF!="Total"</formula>
    </cfRule>
  </conditionalFormatting>
  <conditionalFormatting sqref="C134">
    <cfRule type="expression" dxfId="2306" priority="236" stopIfTrue="1">
      <formula>#REF!="Total"</formula>
    </cfRule>
  </conditionalFormatting>
  <conditionalFormatting sqref="C134">
    <cfRule type="expression" dxfId="2305" priority="235">
      <formula>#REF!="Total"</formula>
    </cfRule>
  </conditionalFormatting>
  <conditionalFormatting sqref="C134">
    <cfRule type="expression" dxfId="2304" priority="234">
      <formula>#REF!="Total"</formula>
    </cfRule>
  </conditionalFormatting>
  <conditionalFormatting sqref="C134">
    <cfRule type="expression" dxfId="2303" priority="233" stopIfTrue="1">
      <formula>#REF!="Total"</formula>
    </cfRule>
  </conditionalFormatting>
  <conditionalFormatting sqref="C134">
    <cfRule type="expression" dxfId="2302" priority="232" stopIfTrue="1">
      <formula>#REF!="Total"</formula>
    </cfRule>
  </conditionalFormatting>
  <conditionalFormatting sqref="C134">
    <cfRule type="expression" dxfId="2301" priority="231">
      <formula>$A65612="Total"</formula>
    </cfRule>
  </conditionalFormatting>
  <conditionalFormatting sqref="C134">
    <cfRule type="expression" dxfId="2300" priority="230">
      <formula>#REF!="Total"</formula>
    </cfRule>
  </conditionalFormatting>
  <conditionalFormatting sqref="C134">
    <cfRule type="expression" dxfId="2299" priority="229">
      <formula>$A65601="Total"</formula>
    </cfRule>
  </conditionalFormatting>
  <conditionalFormatting sqref="C134">
    <cfRule type="expression" dxfId="2298" priority="228" stopIfTrue="1">
      <formula>#REF!="Total"</formula>
    </cfRule>
  </conditionalFormatting>
  <conditionalFormatting sqref="C134">
    <cfRule type="expression" dxfId="2297" priority="227" stopIfTrue="1">
      <formula>#REF!="Total"</formula>
    </cfRule>
  </conditionalFormatting>
  <conditionalFormatting sqref="C134">
    <cfRule type="expression" dxfId="2296" priority="226">
      <formula>#REF!="Total"</formula>
    </cfRule>
  </conditionalFormatting>
  <conditionalFormatting sqref="C134">
    <cfRule type="expression" dxfId="2295" priority="225" stopIfTrue="1">
      <formula>#REF!="Total"</formula>
    </cfRule>
  </conditionalFormatting>
  <conditionalFormatting sqref="C134">
    <cfRule type="expression" dxfId="2294" priority="224" stopIfTrue="1">
      <formula>#REF!="Total"</formula>
    </cfRule>
  </conditionalFormatting>
  <conditionalFormatting sqref="C134">
    <cfRule type="expression" dxfId="2293" priority="223">
      <formula>$A65577="Total"</formula>
    </cfRule>
  </conditionalFormatting>
  <conditionalFormatting sqref="C134">
    <cfRule type="expression" dxfId="2292" priority="222">
      <formula>#REF!="Total"</formula>
    </cfRule>
  </conditionalFormatting>
  <conditionalFormatting sqref="C134">
    <cfRule type="expression" dxfId="2291" priority="221" stopIfTrue="1">
      <formula>#REF!="Total"</formula>
    </cfRule>
  </conditionalFormatting>
  <conditionalFormatting sqref="C134">
    <cfRule type="expression" dxfId="2290" priority="220" stopIfTrue="1">
      <formula>#REF!="Total"</formula>
    </cfRule>
  </conditionalFormatting>
  <conditionalFormatting sqref="C134">
    <cfRule type="expression" dxfId="2289" priority="219">
      <formula>$A65581="Total"</formula>
    </cfRule>
  </conditionalFormatting>
  <conditionalFormatting sqref="C134">
    <cfRule type="expression" dxfId="2288" priority="218">
      <formula>$A65619="Total"</formula>
    </cfRule>
  </conditionalFormatting>
  <conditionalFormatting sqref="C134">
    <cfRule type="expression" dxfId="2287" priority="217">
      <formula>$A65620="Total"</formula>
    </cfRule>
  </conditionalFormatting>
  <conditionalFormatting sqref="C134">
    <cfRule type="expression" dxfId="2286" priority="216">
      <formula>$A65576="Total"</formula>
    </cfRule>
  </conditionalFormatting>
  <conditionalFormatting sqref="C134">
    <cfRule type="expression" dxfId="2285" priority="215">
      <formula>$A65604="Total"</formula>
    </cfRule>
  </conditionalFormatting>
  <conditionalFormatting sqref="C134">
    <cfRule type="expression" dxfId="2284" priority="214">
      <formula>$A65600="Total"</formula>
    </cfRule>
  </conditionalFormatting>
  <conditionalFormatting sqref="C134">
    <cfRule type="expression" dxfId="2283" priority="213">
      <formula>$A65615="Total"</formula>
    </cfRule>
  </conditionalFormatting>
  <conditionalFormatting sqref="C134">
    <cfRule type="expression" dxfId="2282" priority="212">
      <formula>$A65613="Total"</formula>
    </cfRule>
  </conditionalFormatting>
  <conditionalFormatting sqref="C134">
    <cfRule type="expression" dxfId="2281" priority="211">
      <formula>$A65579="Total"</formula>
    </cfRule>
  </conditionalFormatting>
  <conditionalFormatting sqref="C134">
    <cfRule type="expression" dxfId="2280" priority="210">
      <formula>#REF!="Total"</formula>
    </cfRule>
  </conditionalFormatting>
  <conditionalFormatting sqref="C134">
    <cfRule type="expression" dxfId="2279" priority="209">
      <formula>$A134="Total"</formula>
    </cfRule>
  </conditionalFormatting>
  <conditionalFormatting sqref="C134">
    <cfRule type="expression" dxfId="2278" priority="208">
      <formula>$A128="Total"</formula>
    </cfRule>
  </conditionalFormatting>
  <conditionalFormatting sqref="C134">
    <cfRule type="expression" dxfId="2277" priority="207">
      <formula>$A103="Total"</formula>
    </cfRule>
  </conditionalFormatting>
  <conditionalFormatting sqref="C134">
    <cfRule type="expression" dxfId="2276" priority="206">
      <formula>$A127="Total"</formula>
    </cfRule>
  </conditionalFormatting>
  <conditionalFormatting sqref="C134">
    <cfRule type="expression" dxfId="2275" priority="205">
      <formula>$A98="Total"</formula>
    </cfRule>
  </conditionalFormatting>
  <conditionalFormatting sqref="C134">
    <cfRule type="expression" dxfId="2274" priority="204">
      <formula>$A97="Total"</formula>
    </cfRule>
  </conditionalFormatting>
  <conditionalFormatting sqref="C134">
    <cfRule type="expression" dxfId="2273" priority="203">
      <formula>$A102="Total"</formula>
    </cfRule>
  </conditionalFormatting>
  <conditionalFormatting sqref="C134">
    <cfRule type="expression" dxfId="2272" priority="202">
      <formula>$A159="Total"</formula>
    </cfRule>
  </conditionalFormatting>
  <conditionalFormatting sqref="C134">
    <cfRule type="expression" dxfId="2271" priority="201">
      <formula>$A65603="Total"</formula>
    </cfRule>
  </conditionalFormatting>
  <conditionalFormatting sqref="C134">
    <cfRule type="expression" dxfId="2270" priority="200">
      <formula>$A65599="Total"</formula>
    </cfRule>
  </conditionalFormatting>
  <conditionalFormatting sqref="C134">
    <cfRule type="expression" dxfId="2269" priority="199">
      <formula>$A65602="Total"</formula>
    </cfRule>
  </conditionalFormatting>
  <conditionalFormatting sqref="C134">
    <cfRule type="expression" dxfId="2268" priority="198" stopIfTrue="1">
      <formula>$C161="Total"</formula>
    </cfRule>
  </conditionalFormatting>
  <conditionalFormatting sqref="C134">
    <cfRule type="expression" dxfId="2267" priority="197">
      <formula>#REF!="Total"</formula>
    </cfRule>
  </conditionalFormatting>
  <conditionalFormatting sqref="C134">
    <cfRule type="expression" dxfId="2266" priority="196">
      <formula>$A134="Total"</formula>
    </cfRule>
  </conditionalFormatting>
  <conditionalFormatting sqref="C134">
    <cfRule type="expression" dxfId="2265" priority="195">
      <formula>$A125="Total"</formula>
    </cfRule>
  </conditionalFormatting>
  <conditionalFormatting sqref="C134">
    <cfRule type="expression" dxfId="2264" priority="194">
      <formula>$A102="Total"</formula>
    </cfRule>
  </conditionalFormatting>
  <conditionalFormatting sqref="C134">
    <cfRule type="expression" dxfId="2263" priority="193">
      <formula>$A103="Total"</formula>
    </cfRule>
  </conditionalFormatting>
  <conditionalFormatting sqref="C134">
    <cfRule type="expression" dxfId="2262" priority="192">
      <formula>$A98="Total"</formula>
    </cfRule>
  </conditionalFormatting>
  <conditionalFormatting sqref="C134">
    <cfRule type="expression" dxfId="2261" priority="191">
      <formula>$A133="Total"</formula>
    </cfRule>
  </conditionalFormatting>
  <conditionalFormatting sqref="C134">
    <cfRule type="expression" dxfId="2260" priority="190">
      <formula>$A132="Total"</formula>
    </cfRule>
  </conditionalFormatting>
  <conditionalFormatting sqref="C134">
    <cfRule type="expression" dxfId="2259" priority="189">
      <formula>$A128="Total"</formula>
    </cfRule>
  </conditionalFormatting>
  <conditionalFormatting sqref="C134">
    <cfRule type="expression" dxfId="2258" priority="188">
      <formula>$A97="Total"</formula>
    </cfRule>
  </conditionalFormatting>
  <conditionalFormatting sqref="C134">
    <cfRule type="expression" dxfId="2257" priority="187">
      <formula>$A65618="Total"</formula>
    </cfRule>
  </conditionalFormatting>
  <conditionalFormatting sqref="C134">
    <cfRule type="expression" dxfId="2256" priority="186">
      <formula>$A65619="Total"</formula>
    </cfRule>
  </conditionalFormatting>
  <conditionalFormatting sqref="C134">
    <cfRule type="expression" dxfId="2255" priority="185">
      <formula>$A133="Total"</formula>
    </cfRule>
  </conditionalFormatting>
  <conditionalFormatting sqref="C134">
    <cfRule type="expression" dxfId="2254" priority="184">
      <formula>$A132="Total"</formula>
    </cfRule>
  </conditionalFormatting>
  <conditionalFormatting sqref="C134">
    <cfRule type="expression" dxfId="2253" priority="183">
      <formula>$A131="Total"</formula>
    </cfRule>
  </conditionalFormatting>
  <conditionalFormatting sqref="C134">
    <cfRule type="expression" dxfId="2252" priority="182">
      <formula>$A134="Total"</formula>
    </cfRule>
  </conditionalFormatting>
  <conditionalFormatting sqref="C134">
    <cfRule type="expression" dxfId="2251" priority="181">
      <formula>$A126="Total"</formula>
    </cfRule>
  </conditionalFormatting>
  <conditionalFormatting sqref="C134">
    <cfRule type="expression" dxfId="2250" priority="180">
      <formula>$A125="Total"</formula>
    </cfRule>
  </conditionalFormatting>
  <conditionalFormatting sqref="C134">
    <cfRule type="expression" dxfId="2249" priority="179">
      <formula>$A124="Total"</formula>
    </cfRule>
  </conditionalFormatting>
  <conditionalFormatting sqref="C134">
    <cfRule type="expression" dxfId="2248" priority="178">
      <formula>$A65616="Total"</formula>
    </cfRule>
  </conditionalFormatting>
  <conditionalFormatting sqref="C134">
    <cfRule type="expression" dxfId="2247" priority="177">
      <formula>$A102="Total"</formula>
    </cfRule>
  </conditionalFormatting>
  <conditionalFormatting sqref="C134">
    <cfRule type="expression" dxfId="2246" priority="176">
      <formula>$A98="Total"</formula>
    </cfRule>
  </conditionalFormatting>
  <conditionalFormatting sqref="C134">
    <cfRule type="expression" dxfId="2245" priority="175">
      <formula>$A103="Total"</formula>
    </cfRule>
  </conditionalFormatting>
  <conditionalFormatting sqref="C134">
    <cfRule type="expression" dxfId="2244" priority="174">
      <formula>$A65618="Total"</formula>
    </cfRule>
  </conditionalFormatting>
  <conditionalFormatting sqref="C134">
    <cfRule type="expression" dxfId="2243" priority="173">
      <formula>$A65615="Total"</formula>
    </cfRule>
  </conditionalFormatting>
  <conditionalFormatting sqref="C134">
    <cfRule type="expression" dxfId="2242" priority="172">
      <formula>$A104="Total"</formula>
    </cfRule>
  </conditionalFormatting>
  <conditionalFormatting sqref="C134">
    <cfRule type="expression" dxfId="2241" priority="171">
      <formula>$A96="Total"</formula>
    </cfRule>
  </conditionalFormatting>
  <conditionalFormatting sqref="C134">
    <cfRule type="expression" dxfId="2240" priority="170">
      <formula>$A65605="Total"</formula>
    </cfRule>
  </conditionalFormatting>
  <conditionalFormatting sqref="C134">
    <cfRule type="expression" dxfId="2239" priority="169">
      <formula>$A65606="Total"</formula>
    </cfRule>
  </conditionalFormatting>
  <conditionalFormatting sqref="C134">
    <cfRule type="expression" dxfId="2238" priority="168">
      <formula>$A133="Total"</formula>
    </cfRule>
  </conditionalFormatting>
  <conditionalFormatting sqref="C134">
    <cfRule type="expression" dxfId="2237" priority="167">
      <formula>$A132="Total"</formula>
    </cfRule>
  </conditionalFormatting>
  <conditionalFormatting sqref="C134">
    <cfRule type="expression" dxfId="2236" priority="166">
      <formula>$A131="Total"</formula>
    </cfRule>
  </conditionalFormatting>
  <conditionalFormatting sqref="C134">
    <cfRule type="expression" dxfId="2235" priority="165">
      <formula>$A98="Total"</formula>
    </cfRule>
  </conditionalFormatting>
  <conditionalFormatting sqref="C134">
    <cfRule type="expression" dxfId="2234" priority="164">
      <formula>$A65619="Total"</formula>
    </cfRule>
  </conditionalFormatting>
  <conditionalFormatting sqref="C134">
    <cfRule type="expression" dxfId="2233" priority="163">
      <formula>$A102="Total"</formula>
    </cfRule>
  </conditionalFormatting>
  <conditionalFormatting sqref="C134">
    <cfRule type="expression" dxfId="2232" priority="162">
      <formula>$A65582="Total"</formula>
    </cfRule>
  </conditionalFormatting>
  <conditionalFormatting sqref="C134">
    <cfRule type="expression" dxfId="2231" priority="161">
      <formula>$A209="Total"</formula>
    </cfRule>
  </conditionalFormatting>
  <conditionalFormatting sqref="C134">
    <cfRule type="expression" dxfId="2230" priority="160">
      <formula>$A65578="Total"</formula>
    </cfRule>
  </conditionalFormatting>
  <conditionalFormatting sqref="C134">
    <cfRule type="expression" dxfId="2229" priority="159">
      <formula>$A146="Total"</formula>
    </cfRule>
  </conditionalFormatting>
  <conditionalFormatting sqref="C134">
    <cfRule type="expression" dxfId="2228" priority="158">
      <formula>#REF!="Total"</formula>
    </cfRule>
  </conditionalFormatting>
  <conditionalFormatting sqref="C134">
    <cfRule type="expression" dxfId="2227" priority="308">
      <formula>$A65575="Total"</formula>
    </cfRule>
  </conditionalFormatting>
  <conditionalFormatting sqref="C134">
    <cfRule type="expression" dxfId="2226" priority="309">
      <formula>#REF!="Total"</formula>
    </cfRule>
  </conditionalFormatting>
  <conditionalFormatting sqref="C134">
    <cfRule type="expression" dxfId="2225" priority="310" stopIfTrue="1">
      <formula>#REF!="Total"</formula>
    </cfRule>
  </conditionalFormatting>
  <conditionalFormatting sqref="C134">
    <cfRule type="expression" dxfId="2224" priority="311">
      <formula>$A206="Total"</formula>
    </cfRule>
  </conditionalFormatting>
  <conditionalFormatting sqref="C134">
    <cfRule type="expression" dxfId="2223" priority="312">
      <formula>$A65574="Total"</formula>
    </cfRule>
  </conditionalFormatting>
  <conditionalFormatting sqref="C134">
    <cfRule type="expression" dxfId="2222" priority="313">
      <formula>$A129="Total"</formula>
    </cfRule>
  </conditionalFormatting>
  <conditionalFormatting sqref="C134">
    <cfRule type="expression" dxfId="2221" priority="314">
      <formula>$A128="Total"</formula>
    </cfRule>
  </conditionalFormatting>
  <conditionalFormatting sqref="C138">
    <cfRule type="expression" dxfId="2220" priority="150">
      <formula>#REF!="Total"</formula>
    </cfRule>
  </conditionalFormatting>
  <conditionalFormatting sqref="C138">
    <cfRule type="expression" dxfId="2219" priority="149">
      <formula>#REF!="Total"</formula>
    </cfRule>
  </conditionalFormatting>
  <conditionalFormatting sqref="C138">
    <cfRule type="expression" dxfId="2218" priority="148">
      <formula>#REF!="Total"</formula>
    </cfRule>
  </conditionalFormatting>
  <conditionalFormatting sqref="C138">
    <cfRule type="expression" dxfId="2217" priority="147">
      <formula>#REF!="Total"</formula>
    </cfRule>
  </conditionalFormatting>
  <conditionalFormatting sqref="C138">
    <cfRule type="expression" dxfId="2216" priority="146">
      <formula>#REF!="Total"</formula>
    </cfRule>
  </conditionalFormatting>
  <conditionalFormatting sqref="C138">
    <cfRule type="expression" dxfId="2215" priority="145">
      <formula>#REF!="Total"</formula>
    </cfRule>
  </conditionalFormatting>
  <conditionalFormatting sqref="C138">
    <cfRule type="expression" dxfId="2214" priority="144">
      <formula>#REF!="Total"</formula>
    </cfRule>
  </conditionalFormatting>
  <conditionalFormatting sqref="C138">
    <cfRule type="expression" dxfId="2213" priority="143">
      <formula>#REF!="Total"</formula>
    </cfRule>
  </conditionalFormatting>
  <conditionalFormatting sqref="C138">
    <cfRule type="expression" dxfId="2212" priority="142">
      <formula>#REF!="Total"</formula>
    </cfRule>
  </conditionalFormatting>
  <conditionalFormatting sqref="C138">
    <cfRule type="expression" dxfId="2211" priority="141">
      <formula>#REF!="Total"</formula>
    </cfRule>
  </conditionalFormatting>
  <conditionalFormatting sqref="C138">
    <cfRule type="expression" dxfId="2210" priority="140">
      <formula>#REF!="Total"</formula>
    </cfRule>
  </conditionalFormatting>
  <conditionalFormatting sqref="C138">
    <cfRule type="expression" dxfId="2209" priority="139">
      <formula>#REF!="Total"</formula>
    </cfRule>
  </conditionalFormatting>
  <conditionalFormatting sqref="C138">
    <cfRule type="expression" dxfId="2208" priority="138">
      <formula>#REF!="Total"</formula>
    </cfRule>
  </conditionalFormatting>
  <conditionalFormatting sqref="C138">
    <cfRule type="expression" dxfId="2207" priority="137">
      <formula>#REF!="Total"</formula>
    </cfRule>
  </conditionalFormatting>
  <conditionalFormatting sqref="C138">
    <cfRule type="expression" dxfId="2206" priority="136">
      <formula>#REF!="Total"</formula>
    </cfRule>
  </conditionalFormatting>
  <conditionalFormatting sqref="C138">
    <cfRule type="expression" dxfId="2205" priority="135">
      <formula>#REF!="Total"</formula>
    </cfRule>
  </conditionalFormatting>
  <conditionalFormatting sqref="C138">
    <cfRule type="expression" dxfId="2204" priority="134">
      <formula>#REF!="Total"</formula>
    </cfRule>
  </conditionalFormatting>
  <conditionalFormatting sqref="C138">
    <cfRule type="expression" dxfId="2203" priority="133">
      <formula>#REF!="Total"</formula>
    </cfRule>
  </conditionalFormatting>
  <conditionalFormatting sqref="C138">
    <cfRule type="expression" dxfId="2202" priority="132">
      <formula>#REF!="Total"</formula>
    </cfRule>
  </conditionalFormatting>
  <conditionalFormatting sqref="C138">
    <cfRule type="expression" dxfId="2201" priority="131">
      <formula>$A134="Total"</formula>
    </cfRule>
  </conditionalFormatting>
  <conditionalFormatting sqref="C138">
    <cfRule type="expression" dxfId="2200" priority="130">
      <formula>$A133="Total"</formula>
    </cfRule>
  </conditionalFormatting>
  <conditionalFormatting sqref="C138">
    <cfRule type="expression" dxfId="2199" priority="129">
      <formula>#REF!="Total"</formula>
    </cfRule>
  </conditionalFormatting>
  <conditionalFormatting sqref="C138">
    <cfRule type="expression" dxfId="2198" priority="128" stopIfTrue="1">
      <formula>#REF!="Total"</formula>
    </cfRule>
  </conditionalFormatting>
  <conditionalFormatting sqref="C138">
    <cfRule type="expression" dxfId="2197" priority="127">
      <formula>#REF!="Total"</formula>
    </cfRule>
  </conditionalFormatting>
  <conditionalFormatting sqref="C138">
    <cfRule type="expression" dxfId="2196" priority="126">
      <formula>#REF!="Total"</formula>
    </cfRule>
  </conditionalFormatting>
  <conditionalFormatting sqref="C138">
    <cfRule type="expression" dxfId="2195" priority="125">
      <formula>#REF!="Total"</formula>
    </cfRule>
  </conditionalFormatting>
  <conditionalFormatting sqref="C138">
    <cfRule type="expression" dxfId="2194" priority="124">
      <formula>#REF!="Total"</formula>
    </cfRule>
  </conditionalFormatting>
  <conditionalFormatting sqref="C138">
    <cfRule type="expression" dxfId="2193" priority="123">
      <formula>#REF!="Total"</formula>
    </cfRule>
  </conditionalFormatting>
  <conditionalFormatting sqref="C138">
    <cfRule type="expression" dxfId="2192" priority="122">
      <formula>#REF!="Total"</formula>
    </cfRule>
  </conditionalFormatting>
  <conditionalFormatting sqref="C138">
    <cfRule type="expression" dxfId="2191" priority="121">
      <formula>#REF!="Total"</formula>
    </cfRule>
  </conditionalFormatting>
  <conditionalFormatting sqref="C138">
    <cfRule type="expression" dxfId="2190" priority="120">
      <formula>#REF!="Total"</formula>
    </cfRule>
  </conditionalFormatting>
  <conditionalFormatting sqref="C138">
    <cfRule type="expression" dxfId="2189" priority="119">
      <formula>#REF!="Total"</formula>
    </cfRule>
  </conditionalFormatting>
  <conditionalFormatting sqref="C138">
    <cfRule type="expression" dxfId="2188" priority="118">
      <formula>#REF!="Total"</formula>
    </cfRule>
  </conditionalFormatting>
  <conditionalFormatting sqref="C138">
    <cfRule type="expression" dxfId="2187" priority="117">
      <formula>#REF!="Total"</formula>
    </cfRule>
  </conditionalFormatting>
  <conditionalFormatting sqref="C138">
    <cfRule type="expression" dxfId="2186" priority="116">
      <formula>#REF!="Total"</formula>
    </cfRule>
  </conditionalFormatting>
  <conditionalFormatting sqref="C138">
    <cfRule type="expression" dxfId="2185" priority="115">
      <formula>#REF!="Total"</formula>
    </cfRule>
  </conditionalFormatting>
  <conditionalFormatting sqref="C138">
    <cfRule type="expression" dxfId="2184" priority="114">
      <formula>#REF!="Total"</formula>
    </cfRule>
  </conditionalFormatting>
  <conditionalFormatting sqref="C138">
    <cfRule type="expression" dxfId="2183" priority="113">
      <formula>#REF!="Total"</formula>
    </cfRule>
  </conditionalFormatting>
  <conditionalFormatting sqref="C138">
    <cfRule type="expression" dxfId="2182" priority="112">
      <formula>#REF!="Total"</formula>
    </cfRule>
  </conditionalFormatting>
  <conditionalFormatting sqref="C138">
    <cfRule type="expression" dxfId="2181" priority="111">
      <formula>#REF!="Total"</formula>
    </cfRule>
  </conditionalFormatting>
  <conditionalFormatting sqref="C138">
    <cfRule type="expression" dxfId="2180" priority="110">
      <formula>#REF!="Total"</formula>
    </cfRule>
  </conditionalFormatting>
  <conditionalFormatting sqref="C138">
    <cfRule type="expression" dxfId="2179" priority="109">
      <formula>#REF!="Total"</formula>
    </cfRule>
  </conditionalFormatting>
  <conditionalFormatting sqref="C138">
    <cfRule type="expression" dxfId="2178" priority="108">
      <formula>#REF!="Total"</formula>
    </cfRule>
  </conditionalFormatting>
  <conditionalFormatting sqref="C138">
    <cfRule type="expression" dxfId="2177" priority="107">
      <formula>#REF!="Total"</formula>
    </cfRule>
  </conditionalFormatting>
  <conditionalFormatting sqref="C138">
    <cfRule type="expression" dxfId="2176" priority="106">
      <formula>#REF!="Total"</formula>
    </cfRule>
  </conditionalFormatting>
  <conditionalFormatting sqref="C138">
    <cfRule type="expression" dxfId="2175" priority="105">
      <formula>#REF!="Total"</formula>
    </cfRule>
  </conditionalFormatting>
  <conditionalFormatting sqref="C138">
    <cfRule type="expression" dxfId="2174" priority="104">
      <formula>#REF!="Total"</formula>
    </cfRule>
  </conditionalFormatting>
  <conditionalFormatting sqref="C138">
    <cfRule type="expression" dxfId="2173" priority="103">
      <formula>#REF!="Total"</formula>
    </cfRule>
  </conditionalFormatting>
  <conditionalFormatting sqref="C138">
    <cfRule type="expression" dxfId="2172" priority="102">
      <formula>#REF!="Total"</formula>
    </cfRule>
  </conditionalFormatting>
  <conditionalFormatting sqref="C138">
    <cfRule type="expression" dxfId="2171" priority="101">
      <formula>#REF!="Total"</formula>
    </cfRule>
  </conditionalFormatting>
  <conditionalFormatting sqref="C138">
    <cfRule type="expression" dxfId="2170" priority="100">
      <formula>#REF!="Total"</formula>
    </cfRule>
  </conditionalFormatting>
  <conditionalFormatting sqref="C138">
    <cfRule type="expression" dxfId="2169" priority="99">
      <formula>#REF!="Total"</formula>
    </cfRule>
  </conditionalFormatting>
  <conditionalFormatting sqref="C138">
    <cfRule type="expression" dxfId="2168" priority="98">
      <formula>#REF!="Total"</formula>
    </cfRule>
  </conditionalFormatting>
  <conditionalFormatting sqref="C138">
    <cfRule type="expression" dxfId="2167" priority="97">
      <formula>#REF!="Total"</formula>
    </cfRule>
  </conditionalFormatting>
  <conditionalFormatting sqref="C138">
    <cfRule type="expression" dxfId="2166" priority="96">
      <formula>#REF!="Total"</formula>
    </cfRule>
  </conditionalFormatting>
  <conditionalFormatting sqref="C138">
    <cfRule type="expression" dxfId="2165" priority="95" stopIfTrue="1">
      <formula>#REF!="Total"</formula>
    </cfRule>
  </conditionalFormatting>
  <conditionalFormatting sqref="C138">
    <cfRule type="expression" dxfId="2164" priority="94" stopIfTrue="1">
      <formula>#REF!="Total"</formula>
    </cfRule>
  </conditionalFormatting>
  <conditionalFormatting sqref="C138">
    <cfRule type="expression" dxfId="2163" priority="93" stopIfTrue="1">
      <formula>#REF!="Total"</formula>
    </cfRule>
  </conditionalFormatting>
  <conditionalFormatting sqref="C138">
    <cfRule type="expression" dxfId="2162" priority="92">
      <formula>#REF!="Total"</formula>
    </cfRule>
  </conditionalFormatting>
  <conditionalFormatting sqref="C138">
    <cfRule type="expression" dxfId="2161" priority="91">
      <formula>#REF!="Total"</formula>
    </cfRule>
  </conditionalFormatting>
  <conditionalFormatting sqref="C138">
    <cfRule type="expression" dxfId="2160" priority="90">
      <formula>#REF!="Total"</formula>
    </cfRule>
  </conditionalFormatting>
  <conditionalFormatting sqref="C138">
    <cfRule type="expression" dxfId="2159" priority="89">
      <formula>#REF!="Total"</formula>
    </cfRule>
  </conditionalFormatting>
  <conditionalFormatting sqref="C138">
    <cfRule type="expression" dxfId="2158" priority="88">
      <formula>#REF!="Total"</formula>
    </cfRule>
  </conditionalFormatting>
  <conditionalFormatting sqref="C138">
    <cfRule type="expression" dxfId="2157" priority="87" stopIfTrue="1">
      <formula>#REF!="Total"</formula>
    </cfRule>
  </conditionalFormatting>
  <conditionalFormatting sqref="C138">
    <cfRule type="expression" dxfId="2156" priority="86">
      <formula>#REF!="Total"</formula>
    </cfRule>
  </conditionalFormatting>
  <conditionalFormatting sqref="C138">
    <cfRule type="expression" dxfId="2155" priority="85">
      <formula>#REF!="Total"</formula>
    </cfRule>
  </conditionalFormatting>
  <conditionalFormatting sqref="C138">
    <cfRule type="expression" dxfId="2154" priority="84">
      <formula>#REF!="Total"</formula>
    </cfRule>
  </conditionalFormatting>
  <conditionalFormatting sqref="C138">
    <cfRule type="expression" dxfId="2153" priority="83">
      <formula>#REF!="Total"</formula>
    </cfRule>
  </conditionalFormatting>
  <conditionalFormatting sqref="C138">
    <cfRule type="expression" dxfId="2152" priority="82">
      <formula>#REF!="Total"</formula>
    </cfRule>
  </conditionalFormatting>
  <conditionalFormatting sqref="C138">
    <cfRule type="expression" dxfId="2151" priority="81">
      <formula>#REF!="Total"</formula>
    </cfRule>
  </conditionalFormatting>
  <conditionalFormatting sqref="C138">
    <cfRule type="expression" dxfId="2150" priority="80">
      <formula>#REF!="Total"</formula>
    </cfRule>
  </conditionalFormatting>
  <conditionalFormatting sqref="C138">
    <cfRule type="expression" dxfId="2149" priority="79" stopIfTrue="1">
      <formula>#REF!="Total"</formula>
    </cfRule>
  </conditionalFormatting>
  <conditionalFormatting sqref="C138">
    <cfRule type="expression" dxfId="2148" priority="78">
      <formula>#REF!="Total"</formula>
    </cfRule>
  </conditionalFormatting>
  <conditionalFormatting sqref="C138">
    <cfRule type="expression" dxfId="2147" priority="77">
      <formula>#REF!="Total"</formula>
    </cfRule>
  </conditionalFormatting>
  <conditionalFormatting sqref="C138">
    <cfRule type="expression" dxfId="2146" priority="76" stopIfTrue="1">
      <formula>#REF!="Total"</formula>
    </cfRule>
  </conditionalFormatting>
  <conditionalFormatting sqref="C138">
    <cfRule type="expression" dxfId="2145" priority="75" stopIfTrue="1">
      <formula>#REF!="Total"</formula>
    </cfRule>
  </conditionalFormatting>
  <conditionalFormatting sqref="C138">
    <cfRule type="expression" dxfId="2144" priority="74">
      <formula>$A65616="Total"</formula>
    </cfRule>
  </conditionalFormatting>
  <conditionalFormatting sqref="C138">
    <cfRule type="expression" dxfId="2143" priority="73">
      <formula>#REF!="Total"</formula>
    </cfRule>
  </conditionalFormatting>
  <conditionalFormatting sqref="C138">
    <cfRule type="expression" dxfId="2142" priority="72">
      <formula>$A65605="Total"</formula>
    </cfRule>
  </conditionalFormatting>
  <conditionalFormatting sqref="C138">
    <cfRule type="expression" dxfId="2141" priority="71" stopIfTrue="1">
      <formula>#REF!="Total"</formula>
    </cfRule>
  </conditionalFormatting>
  <conditionalFormatting sqref="C138">
    <cfRule type="expression" dxfId="2140" priority="70" stopIfTrue="1">
      <formula>#REF!="Total"</formula>
    </cfRule>
  </conditionalFormatting>
  <conditionalFormatting sqref="C138">
    <cfRule type="expression" dxfId="2139" priority="69">
      <formula>#REF!="Total"</formula>
    </cfRule>
  </conditionalFormatting>
  <conditionalFormatting sqref="C138">
    <cfRule type="expression" dxfId="2138" priority="68" stopIfTrue="1">
      <formula>#REF!="Total"</formula>
    </cfRule>
  </conditionalFormatting>
  <conditionalFormatting sqref="C138">
    <cfRule type="expression" dxfId="2137" priority="67" stopIfTrue="1">
      <formula>#REF!="Total"</formula>
    </cfRule>
  </conditionalFormatting>
  <conditionalFormatting sqref="C138">
    <cfRule type="expression" dxfId="2136" priority="66">
      <formula>$A65581="Total"</formula>
    </cfRule>
  </conditionalFormatting>
  <conditionalFormatting sqref="C138">
    <cfRule type="expression" dxfId="2135" priority="65">
      <formula>#REF!="Total"</formula>
    </cfRule>
  </conditionalFormatting>
  <conditionalFormatting sqref="C138">
    <cfRule type="expression" dxfId="2134" priority="64" stopIfTrue="1">
      <formula>#REF!="Total"</formula>
    </cfRule>
  </conditionalFormatting>
  <conditionalFormatting sqref="C138">
    <cfRule type="expression" dxfId="2133" priority="63" stopIfTrue="1">
      <formula>#REF!="Total"</formula>
    </cfRule>
  </conditionalFormatting>
  <conditionalFormatting sqref="C138">
    <cfRule type="expression" dxfId="2132" priority="62">
      <formula>$A65585="Total"</formula>
    </cfRule>
  </conditionalFormatting>
  <conditionalFormatting sqref="C138">
    <cfRule type="expression" dxfId="2131" priority="61">
      <formula>$A65623="Total"</formula>
    </cfRule>
  </conditionalFormatting>
  <conditionalFormatting sqref="C138">
    <cfRule type="expression" dxfId="2130" priority="60">
      <formula>$A65624="Total"</formula>
    </cfRule>
  </conditionalFormatting>
  <conditionalFormatting sqref="C138">
    <cfRule type="expression" dxfId="2129" priority="59">
      <formula>$A65580="Total"</formula>
    </cfRule>
  </conditionalFormatting>
  <conditionalFormatting sqref="C138">
    <cfRule type="expression" dxfId="2128" priority="58">
      <formula>$A65608="Total"</formula>
    </cfRule>
  </conditionalFormatting>
  <conditionalFormatting sqref="C138">
    <cfRule type="expression" dxfId="2127" priority="57">
      <formula>$A65604="Total"</formula>
    </cfRule>
  </conditionalFormatting>
  <conditionalFormatting sqref="C138">
    <cfRule type="expression" dxfId="2126" priority="56">
      <formula>$A65619="Total"</formula>
    </cfRule>
  </conditionalFormatting>
  <conditionalFormatting sqref="C138">
    <cfRule type="expression" dxfId="2125" priority="55">
      <formula>$A65617="Total"</formula>
    </cfRule>
  </conditionalFormatting>
  <conditionalFormatting sqref="C138">
    <cfRule type="expression" dxfId="2124" priority="54">
      <formula>$A65583="Total"</formula>
    </cfRule>
  </conditionalFormatting>
  <conditionalFormatting sqref="C138">
    <cfRule type="expression" dxfId="2123" priority="53">
      <formula>#REF!="Total"</formula>
    </cfRule>
  </conditionalFormatting>
  <conditionalFormatting sqref="C138">
    <cfRule type="expression" dxfId="2122" priority="52">
      <formula>$A138="Total"</formula>
    </cfRule>
  </conditionalFormatting>
  <conditionalFormatting sqref="C138">
    <cfRule type="expression" dxfId="2121" priority="51">
      <formula>$A132="Total"</formula>
    </cfRule>
  </conditionalFormatting>
  <conditionalFormatting sqref="C138">
    <cfRule type="expression" dxfId="2120" priority="50">
      <formula>$A107="Total"</formula>
    </cfRule>
  </conditionalFormatting>
  <conditionalFormatting sqref="C138">
    <cfRule type="expression" dxfId="2119" priority="49">
      <formula>$A131="Total"</formula>
    </cfRule>
  </conditionalFormatting>
  <conditionalFormatting sqref="C138">
    <cfRule type="expression" dxfId="2118" priority="48">
      <formula>$A102="Total"</formula>
    </cfRule>
  </conditionalFormatting>
  <conditionalFormatting sqref="C138">
    <cfRule type="expression" dxfId="2117" priority="47">
      <formula>$A101="Total"</formula>
    </cfRule>
  </conditionalFormatting>
  <conditionalFormatting sqref="C138">
    <cfRule type="expression" dxfId="2116" priority="46">
      <formula>$A106="Total"</formula>
    </cfRule>
  </conditionalFormatting>
  <conditionalFormatting sqref="C138">
    <cfRule type="expression" dxfId="2115" priority="45">
      <formula>$A163="Total"</formula>
    </cfRule>
  </conditionalFormatting>
  <conditionalFormatting sqref="C138">
    <cfRule type="expression" dxfId="2114" priority="44">
      <formula>$A65607="Total"</formula>
    </cfRule>
  </conditionalFormatting>
  <conditionalFormatting sqref="C138">
    <cfRule type="expression" dxfId="2113" priority="43">
      <formula>$A65603="Total"</formula>
    </cfRule>
  </conditionalFormatting>
  <conditionalFormatting sqref="C138">
    <cfRule type="expression" dxfId="2112" priority="42">
      <formula>$A65606="Total"</formula>
    </cfRule>
  </conditionalFormatting>
  <conditionalFormatting sqref="C138">
    <cfRule type="expression" dxfId="2111" priority="41" stopIfTrue="1">
      <formula>$C165="Total"</formula>
    </cfRule>
  </conditionalFormatting>
  <conditionalFormatting sqref="C138">
    <cfRule type="expression" dxfId="2110" priority="40">
      <formula>#REF!="Total"</formula>
    </cfRule>
  </conditionalFormatting>
  <conditionalFormatting sqref="C138">
    <cfRule type="expression" dxfId="2109" priority="39">
      <formula>$A138="Total"</formula>
    </cfRule>
  </conditionalFormatting>
  <conditionalFormatting sqref="C138">
    <cfRule type="expression" dxfId="2108" priority="38">
      <formula>$A129="Total"</formula>
    </cfRule>
  </conditionalFormatting>
  <conditionalFormatting sqref="C138">
    <cfRule type="expression" dxfId="2107" priority="37">
      <formula>$A106="Total"</formula>
    </cfRule>
  </conditionalFormatting>
  <conditionalFormatting sqref="C138">
    <cfRule type="expression" dxfId="2106" priority="36">
      <formula>$A107="Total"</formula>
    </cfRule>
  </conditionalFormatting>
  <conditionalFormatting sqref="C138">
    <cfRule type="expression" dxfId="2105" priority="35">
      <formula>$A102="Total"</formula>
    </cfRule>
  </conditionalFormatting>
  <conditionalFormatting sqref="C138">
    <cfRule type="expression" dxfId="2104" priority="34">
      <formula>$A137="Total"</formula>
    </cfRule>
  </conditionalFormatting>
  <conditionalFormatting sqref="C138">
    <cfRule type="expression" dxfId="2103" priority="33">
      <formula>$A136="Total"</formula>
    </cfRule>
  </conditionalFormatting>
  <conditionalFormatting sqref="C138">
    <cfRule type="expression" dxfId="2102" priority="32">
      <formula>$A132="Total"</formula>
    </cfRule>
  </conditionalFormatting>
  <conditionalFormatting sqref="C138">
    <cfRule type="expression" dxfId="2101" priority="31">
      <formula>$A101="Total"</formula>
    </cfRule>
  </conditionalFormatting>
  <conditionalFormatting sqref="C138">
    <cfRule type="expression" dxfId="2100" priority="30">
      <formula>$A65622="Total"</formula>
    </cfRule>
  </conditionalFormatting>
  <conditionalFormatting sqref="C138">
    <cfRule type="expression" dxfId="2099" priority="29">
      <formula>$A65623="Total"</formula>
    </cfRule>
  </conditionalFormatting>
  <conditionalFormatting sqref="C138">
    <cfRule type="expression" dxfId="2098" priority="28">
      <formula>$A137="Total"</formula>
    </cfRule>
  </conditionalFormatting>
  <conditionalFormatting sqref="C138">
    <cfRule type="expression" dxfId="2097" priority="27">
      <formula>$A136="Total"</formula>
    </cfRule>
  </conditionalFormatting>
  <conditionalFormatting sqref="C138">
    <cfRule type="expression" dxfId="2096" priority="26">
      <formula>$A135="Total"</formula>
    </cfRule>
  </conditionalFormatting>
  <conditionalFormatting sqref="C138">
    <cfRule type="expression" dxfId="2095" priority="25">
      <formula>$A138="Total"</formula>
    </cfRule>
  </conditionalFormatting>
  <conditionalFormatting sqref="C138">
    <cfRule type="expression" dxfId="2094" priority="24">
      <formula>$A130="Total"</formula>
    </cfRule>
  </conditionalFormatting>
  <conditionalFormatting sqref="C138">
    <cfRule type="expression" dxfId="2093" priority="23">
      <formula>$A129="Total"</formula>
    </cfRule>
  </conditionalFormatting>
  <conditionalFormatting sqref="C138">
    <cfRule type="expression" dxfId="2092" priority="22">
      <formula>$A128="Total"</formula>
    </cfRule>
  </conditionalFormatting>
  <conditionalFormatting sqref="C138">
    <cfRule type="expression" dxfId="2091" priority="21">
      <formula>$A65620="Total"</formula>
    </cfRule>
  </conditionalFormatting>
  <conditionalFormatting sqref="C138">
    <cfRule type="expression" dxfId="2090" priority="20">
      <formula>$A106="Total"</formula>
    </cfRule>
  </conditionalFormatting>
  <conditionalFormatting sqref="C138">
    <cfRule type="expression" dxfId="2089" priority="19">
      <formula>$A102="Total"</formula>
    </cfRule>
  </conditionalFormatting>
  <conditionalFormatting sqref="C138">
    <cfRule type="expression" dxfId="2088" priority="18">
      <formula>$A107="Total"</formula>
    </cfRule>
  </conditionalFormatting>
  <conditionalFormatting sqref="C138">
    <cfRule type="expression" dxfId="2087" priority="17">
      <formula>$A65622="Total"</formula>
    </cfRule>
  </conditionalFormatting>
  <conditionalFormatting sqref="C138">
    <cfRule type="expression" dxfId="2086" priority="16">
      <formula>$A65619="Total"</formula>
    </cfRule>
  </conditionalFormatting>
  <conditionalFormatting sqref="C138">
    <cfRule type="expression" dxfId="2085" priority="15">
      <formula>$A108="Total"</formula>
    </cfRule>
  </conditionalFormatting>
  <conditionalFormatting sqref="C138">
    <cfRule type="expression" dxfId="2084" priority="14">
      <formula>$A100="Total"</formula>
    </cfRule>
  </conditionalFormatting>
  <conditionalFormatting sqref="C138">
    <cfRule type="expression" dxfId="2083" priority="13">
      <formula>$A65609="Total"</formula>
    </cfRule>
  </conditionalFormatting>
  <conditionalFormatting sqref="C138">
    <cfRule type="expression" dxfId="2082" priority="12">
      <formula>$A65610="Total"</formula>
    </cfRule>
  </conditionalFormatting>
  <conditionalFormatting sqref="C138">
    <cfRule type="expression" dxfId="2081" priority="11">
      <formula>$A137="Total"</formula>
    </cfRule>
  </conditionalFormatting>
  <conditionalFormatting sqref="C138">
    <cfRule type="expression" dxfId="2080" priority="10">
      <formula>$A136="Total"</formula>
    </cfRule>
  </conditionalFormatting>
  <conditionalFormatting sqref="C138">
    <cfRule type="expression" dxfId="2079" priority="9">
      <formula>$A135="Total"</formula>
    </cfRule>
  </conditionalFormatting>
  <conditionalFormatting sqref="C138">
    <cfRule type="expression" dxfId="2078" priority="8">
      <formula>$A102="Total"</formula>
    </cfRule>
  </conditionalFormatting>
  <conditionalFormatting sqref="C138">
    <cfRule type="expression" dxfId="2077" priority="7">
      <formula>$A65623="Total"</formula>
    </cfRule>
  </conditionalFormatting>
  <conditionalFormatting sqref="C138">
    <cfRule type="expression" dxfId="2076" priority="6">
      <formula>$A106="Total"</formula>
    </cfRule>
  </conditionalFormatting>
  <conditionalFormatting sqref="C138">
    <cfRule type="expression" dxfId="2075" priority="5">
      <formula>$A65586="Total"</formula>
    </cfRule>
  </conditionalFormatting>
  <conditionalFormatting sqref="C138">
    <cfRule type="expression" dxfId="2074" priority="4">
      <formula>$A213="Total"</formula>
    </cfRule>
  </conditionalFormatting>
  <conditionalFormatting sqref="C138">
    <cfRule type="expression" dxfId="2073" priority="3">
      <formula>$A65582="Total"</formula>
    </cfRule>
  </conditionalFormatting>
  <conditionalFormatting sqref="C138">
    <cfRule type="expression" dxfId="2072" priority="2">
      <formula>$A152="Total"</formula>
    </cfRule>
  </conditionalFormatting>
  <conditionalFormatting sqref="C138">
    <cfRule type="expression" dxfId="2071" priority="1">
      <formula>#REF!="Total"</formula>
    </cfRule>
  </conditionalFormatting>
  <conditionalFormatting sqref="C138">
    <cfRule type="expression" dxfId="2070" priority="151">
      <formula>$A65579="Total"</formula>
    </cfRule>
  </conditionalFormatting>
  <conditionalFormatting sqref="C138">
    <cfRule type="expression" dxfId="2069" priority="152">
      <formula>#REF!="Total"</formula>
    </cfRule>
  </conditionalFormatting>
  <conditionalFormatting sqref="C138">
    <cfRule type="expression" dxfId="2068" priority="153" stopIfTrue="1">
      <formula>#REF!="Total"</formula>
    </cfRule>
  </conditionalFormatting>
  <conditionalFormatting sqref="C138">
    <cfRule type="expression" dxfId="2067" priority="154">
      <formula>$A210="Total"</formula>
    </cfRule>
  </conditionalFormatting>
  <conditionalFormatting sqref="C138">
    <cfRule type="expression" dxfId="2066" priority="155">
      <formula>$A65578="Total"</formula>
    </cfRule>
  </conditionalFormatting>
  <conditionalFormatting sqref="C138">
    <cfRule type="expression" dxfId="2065" priority="156">
      <formula>$A133="Total"</formula>
    </cfRule>
  </conditionalFormatting>
  <conditionalFormatting sqref="C138">
    <cfRule type="expression" dxfId="2064" priority="157">
      <formula>$A132="Total"</formula>
    </cfRule>
  </conditionalFormatting>
  <hyperlinks>
    <hyperlink ref="A1" location="Index!A1" display="Index" xr:uid="{712633BD-A7D1-4EBC-BD19-4CCF21F33519}"/>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ED3C-B12D-4555-AA47-39EF5ECEA266}">
  <dimension ref="A1:I119"/>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2.28515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51</v>
      </c>
      <c r="C1" s="420"/>
      <c r="D1" s="420"/>
      <c r="E1" s="420"/>
      <c r="F1" s="4"/>
      <c r="G1" s="4"/>
      <c r="H1" s="4"/>
    </row>
    <row r="2" spans="1:9" s="1" customFormat="1" ht="13.5" thickBot="1">
      <c r="C2" s="5"/>
      <c r="F2" s="4"/>
      <c r="G2" s="4"/>
      <c r="H2" s="4"/>
    </row>
    <row r="3" spans="1:9" s="13" customFormat="1" ht="15">
      <c r="B3" s="48" t="s">
        <v>3972</v>
      </c>
      <c r="C3" s="421"/>
      <c r="D3" s="424"/>
      <c r="F3" s="18"/>
      <c r="G3" s="18"/>
      <c r="H3" s="18"/>
    </row>
    <row r="4" spans="1:9" s="13" customFormat="1" ht="30">
      <c r="B4" s="49" t="s">
        <v>3973</v>
      </c>
      <c r="C4" s="422"/>
      <c r="D4" s="425"/>
      <c r="F4" s="18"/>
      <c r="G4" s="18"/>
      <c r="H4" s="18"/>
    </row>
    <row r="5" spans="1:9" s="13" customFormat="1" ht="15">
      <c r="B5" s="114" t="s">
        <v>1556</v>
      </c>
      <c r="C5" s="422"/>
      <c r="D5" s="425"/>
      <c r="F5" s="18"/>
      <c r="G5" s="18"/>
      <c r="H5" s="18"/>
    </row>
    <row r="6" spans="1:9" s="13" customFormat="1" ht="15">
      <c r="B6" s="49" t="s">
        <v>3947</v>
      </c>
      <c r="C6" s="422"/>
      <c r="D6" s="425"/>
      <c r="F6" s="18"/>
      <c r="G6" s="18"/>
      <c r="H6" s="18"/>
    </row>
    <row r="7" spans="1:9" s="13" customFormat="1" ht="30.75" thickBot="1">
      <c r="B7" s="50" t="s">
        <v>3974</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1417680</v>
      </c>
      <c r="G16" s="16">
        <v>12220.4</v>
      </c>
      <c r="H16" s="16">
        <v>10.1</v>
      </c>
    </row>
    <row r="17" spans="2:8">
      <c r="B17" s="12" t="s">
        <v>278</v>
      </c>
      <c r="C17" s="200" t="s">
        <v>127</v>
      </c>
      <c r="D17" s="12" t="s">
        <v>128</v>
      </c>
      <c r="E17" s="12" t="s">
        <v>279</v>
      </c>
      <c r="F17" s="16">
        <v>2259000</v>
      </c>
      <c r="G17" s="16">
        <v>11986.25</v>
      </c>
      <c r="H17" s="16">
        <v>9.9</v>
      </c>
    </row>
    <row r="18" spans="2:8">
      <c r="B18" s="12" t="s">
        <v>1116</v>
      </c>
      <c r="C18" s="200" t="s">
        <v>127</v>
      </c>
      <c r="D18" s="12" t="s">
        <v>131</v>
      </c>
      <c r="E18" s="12" t="s">
        <v>132</v>
      </c>
      <c r="F18" s="16">
        <v>352974</v>
      </c>
      <c r="G18" s="16">
        <v>8392.84</v>
      </c>
      <c r="H18" s="16">
        <v>6.94</v>
      </c>
    </row>
    <row r="19" spans="2:8">
      <c r="B19" s="12" t="s">
        <v>1113</v>
      </c>
      <c r="C19" s="200" t="s">
        <v>127</v>
      </c>
      <c r="D19" s="12" t="s">
        <v>133</v>
      </c>
      <c r="E19" s="12" t="s">
        <v>134</v>
      </c>
      <c r="F19" s="16">
        <v>585863</v>
      </c>
      <c r="G19" s="16">
        <v>8280.8799999999992</v>
      </c>
      <c r="H19" s="16">
        <v>6.84</v>
      </c>
    </row>
    <row r="20" spans="2:8">
      <c r="B20" s="12" t="s">
        <v>1315</v>
      </c>
      <c r="C20" s="200" t="s">
        <v>127</v>
      </c>
      <c r="D20" s="12" t="s">
        <v>148</v>
      </c>
      <c r="E20" s="12" t="s">
        <v>149</v>
      </c>
      <c r="F20" s="16">
        <v>892245</v>
      </c>
      <c r="G20" s="16">
        <v>7137.07</v>
      </c>
      <c r="H20" s="16">
        <v>5.9</v>
      </c>
    </row>
    <row r="21" spans="2:8">
      <c r="B21" s="12" t="s">
        <v>1078</v>
      </c>
      <c r="C21" s="200" t="s">
        <v>127</v>
      </c>
      <c r="D21" s="12" t="s">
        <v>128</v>
      </c>
      <c r="E21" s="12" t="s">
        <v>130</v>
      </c>
      <c r="F21" s="16">
        <v>457000</v>
      </c>
      <c r="G21" s="16">
        <v>6495.57</v>
      </c>
      <c r="H21" s="16">
        <v>5.37</v>
      </c>
    </row>
    <row r="22" spans="2:8">
      <c r="B22" s="12" t="s">
        <v>1154</v>
      </c>
      <c r="C22" s="200" t="s">
        <v>127</v>
      </c>
      <c r="D22" s="12" t="s">
        <v>152</v>
      </c>
      <c r="E22" s="12" t="s">
        <v>153</v>
      </c>
      <c r="F22" s="16">
        <v>320000</v>
      </c>
      <c r="G22" s="16">
        <v>5912.64</v>
      </c>
      <c r="H22" s="16">
        <v>4.8899999999999997</v>
      </c>
    </row>
    <row r="23" spans="2:8">
      <c r="B23" s="12" t="s">
        <v>1067</v>
      </c>
      <c r="C23" s="200" t="s">
        <v>127</v>
      </c>
      <c r="D23" s="12" t="s">
        <v>141</v>
      </c>
      <c r="E23" s="12" t="s">
        <v>142</v>
      </c>
      <c r="F23" s="16">
        <v>195000</v>
      </c>
      <c r="G23" s="16">
        <v>4461.1099999999997</v>
      </c>
      <c r="H23" s="16">
        <v>3.69</v>
      </c>
    </row>
    <row r="24" spans="2:8">
      <c r="B24" s="12" t="s">
        <v>1320</v>
      </c>
      <c r="C24" s="200" t="s">
        <v>127</v>
      </c>
      <c r="D24" s="12" t="s">
        <v>162</v>
      </c>
      <c r="E24" s="12" t="s">
        <v>469</v>
      </c>
      <c r="F24" s="16">
        <v>369369</v>
      </c>
      <c r="G24" s="16">
        <v>4118.28</v>
      </c>
      <c r="H24" s="16">
        <v>3.4</v>
      </c>
    </row>
    <row r="25" spans="2:8">
      <c r="B25" s="12" t="s">
        <v>1372</v>
      </c>
      <c r="C25" s="200" t="s">
        <v>127</v>
      </c>
      <c r="D25" s="12" t="s">
        <v>150</v>
      </c>
      <c r="E25" s="12" t="s">
        <v>498</v>
      </c>
      <c r="F25" s="16">
        <v>514666</v>
      </c>
      <c r="G25" s="16">
        <v>3579.5</v>
      </c>
      <c r="H25" s="16">
        <v>2.96</v>
      </c>
    </row>
    <row r="26" spans="2:8">
      <c r="B26" s="12" t="s">
        <v>1079</v>
      </c>
      <c r="C26" s="200" t="s">
        <v>127</v>
      </c>
      <c r="D26" s="12" t="s">
        <v>128</v>
      </c>
      <c r="E26" s="12" t="s">
        <v>143</v>
      </c>
      <c r="F26" s="16">
        <v>455000</v>
      </c>
      <c r="G26" s="16">
        <v>3336.06</v>
      </c>
      <c r="H26" s="16">
        <v>2.76</v>
      </c>
    </row>
    <row r="27" spans="2:8">
      <c r="B27" s="12" t="s">
        <v>1371</v>
      </c>
      <c r="C27" s="200" t="s">
        <v>127</v>
      </c>
      <c r="D27" s="12" t="s">
        <v>154</v>
      </c>
      <c r="E27" s="12" t="s">
        <v>155</v>
      </c>
      <c r="F27" s="16">
        <v>146500</v>
      </c>
      <c r="G27" s="16">
        <v>3178.32</v>
      </c>
      <c r="H27" s="16">
        <v>2.63</v>
      </c>
    </row>
    <row r="28" spans="2:8">
      <c r="B28" s="12" t="s">
        <v>1319</v>
      </c>
      <c r="C28" s="200" t="s">
        <v>127</v>
      </c>
      <c r="D28" s="12" t="s">
        <v>266</v>
      </c>
      <c r="E28" s="12" t="s">
        <v>291</v>
      </c>
      <c r="F28" s="16">
        <v>1430000</v>
      </c>
      <c r="G28" s="16">
        <v>3034.46</v>
      </c>
      <c r="H28" s="16">
        <v>2.5099999999999998</v>
      </c>
    </row>
    <row r="29" spans="2:8">
      <c r="B29" s="12" t="s">
        <v>1056</v>
      </c>
      <c r="C29" s="200" t="s">
        <v>127</v>
      </c>
      <c r="D29" s="12" t="s">
        <v>133</v>
      </c>
      <c r="E29" s="12" t="s">
        <v>286</v>
      </c>
      <c r="F29" s="16">
        <v>318000</v>
      </c>
      <c r="G29" s="16">
        <v>2964.87</v>
      </c>
      <c r="H29" s="16">
        <v>2.4500000000000002</v>
      </c>
    </row>
    <row r="30" spans="2:8">
      <c r="B30" s="12" t="s">
        <v>1164</v>
      </c>
      <c r="C30" s="200" t="s">
        <v>127</v>
      </c>
      <c r="D30" s="12" t="s">
        <v>187</v>
      </c>
      <c r="E30" s="12" t="s">
        <v>307</v>
      </c>
      <c r="F30" s="16">
        <v>235000</v>
      </c>
      <c r="G30" s="16">
        <v>2938.56</v>
      </c>
      <c r="H30" s="16">
        <v>2.4300000000000002</v>
      </c>
    </row>
    <row r="31" spans="2:8">
      <c r="B31" s="12" t="s">
        <v>1142</v>
      </c>
      <c r="C31" s="200" t="s">
        <v>127</v>
      </c>
      <c r="D31" s="12" t="s">
        <v>162</v>
      </c>
      <c r="E31" s="12" t="s">
        <v>285</v>
      </c>
      <c r="F31" s="16">
        <v>300000</v>
      </c>
      <c r="G31" s="16">
        <v>2845.95</v>
      </c>
      <c r="H31" s="16">
        <v>2.35</v>
      </c>
    </row>
    <row r="32" spans="2:8">
      <c r="B32" s="12" t="s">
        <v>1127</v>
      </c>
      <c r="C32" s="200" t="s">
        <v>127</v>
      </c>
      <c r="D32" s="12" t="s">
        <v>242</v>
      </c>
      <c r="E32" s="12" t="s">
        <v>375</v>
      </c>
      <c r="F32" s="16">
        <v>93394</v>
      </c>
      <c r="G32" s="16">
        <v>2800.28</v>
      </c>
      <c r="H32" s="16">
        <v>2.31</v>
      </c>
    </row>
    <row r="33" spans="2:8">
      <c r="B33" s="12" t="s">
        <v>1049</v>
      </c>
      <c r="C33" s="200" t="s">
        <v>127</v>
      </c>
      <c r="D33" s="12" t="s">
        <v>193</v>
      </c>
      <c r="E33" s="12" t="s">
        <v>283</v>
      </c>
      <c r="F33" s="16">
        <v>31017</v>
      </c>
      <c r="G33" s="16">
        <v>2738.23</v>
      </c>
      <c r="H33" s="16">
        <v>2.2599999999999998</v>
      </c>
    </row>
    <row r="34" spans="2:8">
      <c r="B34" s="12" t="s">
        <v>1055</v>
      </c>
      <c r="C34" s="200" t="s">
        <v>127</v>
      </c>
      <c r="D34" s="12" t="s">
        <v>164</v>
      </c>
      <c r="E34" s="12" t="s">
        <v>165</v>
      </c>
      <c r="F34" s="16">
        <v>104746</v>
      </c>
      <c r="G34" s="16">
        <v>2530.3000000000002</v>
      </c>
      <c r="H34" s="16">
        <v>2.09</v>
      </c>
    </row>
    <row r="35" spans="2:8">
      <c r="B35" s="12" t="s">
        <v>1063</v>
      </c>
      <c r="C35" s="200" t="s">
        <v>127</v>
      </c>
      <c r="D35" s="12" t="s">
        <v>224</v>
      </c>
      <c r="E35" s="12" t="s">
        <v>476</v>
      </c>
      <c r="F35" s="16">
        <v>56147</v>
      </c>
      <c r="G35" s="16">
        <v>2461.15</v>
      </c>
      <c r="H35" s="16">
        <v>2.0299999999999998</v>
      </c>
    </row>
    <row r="36" spans="2:8">
      <c r="B36" s="12" t="s">
        <v>1096</v>
      </c>
      <c r="C36" s="200" t="s">
        <v>127</v>
      </c>
      <c r="D36" s="12" t="s">
        <v>313</v>
      </c>
      <c r="E36" s="12" t="s">
        <v>494</v>
      </c>
      <c r="F36" s="16">
        <v>683730</v>
      </c>
      <c r="G36" s="16">
        <v>2438.86</v>
      </c>
      <c r="H36" s="16">
        <v>2.02</v>
      </c>
    </row>
    <row r="37" spans="2:8">
      <c r="B37" s="12" t="s">
        <v>1324</v>
      </c>
      <c r="C37" s="200" t="s">
        <v>127</v>
      </c>
      <c r="D37" s="12" t="s">
        <v>150</v>
      </c>
      <c r="E37" s="12" t="s">
        <v>302</v>
      </c>
      <c r="F37" s="16">
        <v>88000</v>
      </c>
      <c r="G37" s="16">
        <v>2253.46</v>
      </c>
      <c r="H37" s="16">
        <v>1.86</v>
      </c>
    </row>
    <row r="38" spans="2:8">
      <c r="B38" s="12" t="s">
        <v>1100</v>
      </c>
      <c r="C38" s="200" t="s">
        <v>127</v>
      </c>
      <c r="D38" s="12" t="s">
        <v>164</v>
      </c>
      <c r="E38" s="12" t="s">
        <v>179</v>
      </c>
      <c r="F38" s="16">
        <v>35168</v>
      </c>
      <c r="G38" s="16">
        <v>2199.79</v>
      </c>
      <c r="H38" s="16">
        <v>1.82</v>
      </c>
    </row>
    <row r="39" spans="2:8">
      <c r="B39" s="12" t="s">
        <v>1153</v>
      </c>
      <c r="C39" s="200" t="s">
        <v>127</v>
      </c>
      <c r="D39" s="12" t="s">
        <v>371</v>
      </c>
      <c r="E39" s="12" t="s">
        <v>372</v>
      </c>
      <c r="F39" s="16">
        <v>508573</v>
      </c>
      <c r="G39" s="16">
        <v>1986.23</v>
      </c>
      <c r="H39" s="16">
        <v>1.64</v>
      </c>
    </row>
    <row r="40" spans="2:8">
      <c r="B40" s="12" t="s">
        <v>1134</v>
      </c>
      <c r="C40" s="200" t="s">
        <v>127</v>
      </c>
      <c r="D40" s="12" t="s">
        <v>139</v>
      </c>
      <c r="E40" s="12" t="s">
        <v>319</v>
      </c>
      <c r="F40" s="16">
        <v>195883</v>
      </c>
      <c r="G40" s="16">
        <v>1775.58</v>
      </c>
      <c r="H40" s="16">
        <v>1.47</v>
      </c>
    </row>
    <row r="41" spans="2:8">
      <c r="B41" s="12" t="s">
        <v>1091</v>
      </c>
      <c r="C41" s="200" t="s">
        <v>127</v>
      </c>
      <c r="D41" s="12" t="s">
        <v>139</v>
      </c>
      <c r="E41" s="12" t="s">
        <v>721</v>
      </c>
      <c r="F41" s="16">
        <v>96636</v>
      </c>
      <c r="G41" s="16">
        <v>1760.22</v>
      </c>
      <c r="H41" s="16">
        <v>1.45</v>
      </c>
    </row>
    <row r="42" spans="2:8">
      <c r="B42" s="12" t="s">
        <v>1418</v>
      </c>
      <c r="C42" s="200" t="s">
        <v>127</v>
      </c>
      <c r="D42" s="12" t="s">
        <v>204</v>
      </c>
      <c r="E42" s="12" t="s">
        <v>300</v>
      </c>
      <c r="F42" s="16">
        <v>263525</v>
      </c>
      <c r="G42" s="16">
        <v>1640.97</v>
      </c>
      <c r="H42" s="16">
        <v>1.36</v>
      </c>
    </row>
    <row r="43" spans="2:8">
      <c r="B43" s="12" t="s">
        <v>1147</v>
      </c>
      <c r="C43" s="200" t="s">
        <v>127</v>
      </c>
      <c r="D43" s="12" t="s">
        <v>193</v>
      </c>
      <c r="E43" s="12" t="s">
        <v>310</v>
      </c>
      <c r="F43" s="16">
        <v>50241</v>
      </c>
      <c r="G43" s="16">
        <v>1280.74</v>
      </c>
      <c r="H43" s="16">
        <v>1.06</v>
      </c>
    </row>
    <row r="44" spans="2:8">
      <c r="B44" s="12" t="s">
        <v>1124</v>
      </c>
      <c r="C44" s="200" t="s">
        <v>127</v>
      </c>
      <c r="D44" s="12" t="s">
        <v>128</v>
      </c>
      <c r="E44" s="12" t="s">
        <v>289</v>
      </c>
      <c r="F44" s="16">
        <v>105000</v>
      </c>
      <c r="G44" s="16">
        <v>1244.46</v>
      </c>
      <c r="H44" s="16">
        <v>1.03</v>
      </c>
    </row>
    <row r="45" spans="2:8">
      <c r="B45" s="12" t="s">
        <v>1318</v>
      </c>
      <c r="C45" s="200" t="s">
        <v>127</v>
      </c>
      <c r="D45" s="12" t="s">
        <v>193</v>
      </c>
      <c r="E45" s="12" t="s">
        <v>194</v>
      </c>
      <c r="F45" s="16">
        <v>17600</v>
      </c>
      <c r="G45" s="16">
        <v>646.20000000000005</v>
      </c>
      <c r="H45" s="16">
        <v>0.53</v>
      </c>
    </row>
    <row r="46" spans="2:8">
      <c r="B46" s="12" t="s">
        <v>1333</v>
      </c>
      <c r="C46" s="200" t="s">
        <v>127</v>
      </c>
      <c r="D46" s="12" t="s">
        <v>148</v>
      </c>
      <c r="E46" s="12" t="s">
        <v>503</v>
      </c>
      <c r="F46" s="16">
        <v>56588</v>
      </c>
      <c r="G46" s="16">
        <v>227.51</v>
      </c>
      <c r="H46" s="16">
        <v>0.19</v>
      </c>
    </row>
    <row r="47" spans="2:8">
      <c r="B47" s="132" t="s">
        <v>208</v>
      </c>
      <c r="C47" s="204"/>
      <c r="D47" s="132"/>
      <c r="E47" s="132"/>
      <c r="F47" s="205"/>
      <c r="G47" s="205">
        <f>SUM(G13:G46)</f>
        <v>118866.74</v>
      </c>
      <c r="H47" s="205">
        <f>SUM(H13:H46)</f>
        <v>98.240000000000009</v>
      </c>
    </row>
    <row r="48" spans="2:8">
      <c r="B48" s="132" t="s">
        <v>209</v>
      </c>
      <c r="C48" s="204"/>
      <c r="D48" s="132"/>
      <c r="E48" s="132"/>
      <c r="F48" s="205"/>
      <c r="G48" s="205">
        <v>2524.7399999999998</v>
      </c>
      <c r="H48" s="205">
        <v>2.09</v>
      </c>
    </row>
    <row r="49" spans="2:8">
      <c r="B49" s="132" t="s">
        <v>110</v>
      </c>
      <c r="C49" s="204"/>
      <c r="D49" s="132"/>
      <c r="E49" s="132"/>
      <c r="F49" s="205"/>
      <c r="G49" s="205">
        <v>121391.48000000001</v>
      </c>
      <c r="H49" s="205">
        <v>100.31</v>
      </c>
    </row>
    <row r="50" spans="2:8">
      <c r="B50" s="132" t="s">
        <v>111</v>
      </c>
      <c r="C50" s="204"/>
      <c r="D50" s="132"/>
      <c r="E50" s="132"/>
      <c r="F50" s="205"/>
      <c r="G50" s="205">
        <v>-374.83943760999864</v>
      </c>
      <c r="H50" s="205">
        <v>-0.31000000000000227</v>
      </c>
    </row>
    <row r="51" spans="2:8">
      <c r="B51" s="132" t="s">
        <v>112</v>
      </c>
      <c r="C51" s="204"/>
      <c r="D51" s="132"/>
      <c r="E51" s="132"/>
      <c r="F51" s="205"/>
      <c r="G51" s="205">
        <v>121016.64056239001</v>
      </c>
      <c r="H51" s="205">
        <v>100</v>
      </c>
    </row>
    <row r="52" spans="2:8">
      <c r="B52" s="12" t="s">
        <v>113</v>
      </c>
    </row>
    <row r="53" spans="2:8">
      <c r="B53" s="12" t="s">
        <v>114</v>
      </c>
    </row>
    <row r="54" spans="2:8">
      <c r="B54" s="12" t="s">
        <v>115</v>
      </c>
      <c r="C54" s="259">
        <v>44834</v>
      </c>
    </row>
    <row r="55" spans="2:8" ht="25.5">
      <c r="B55" s="260" t="s">
        <v>116</v>
      </c>
      <c r="C55" s="15" t="s">
        <v>117</v>
      </c>
    </row>
    <row r="56" spans="2:8">
      <c r="B56" s="132"/>
    </row>
    <row r="57" spans="2:8">
      <c r="B57" s="132" t="s">
        <v>118</v>
      </c>
    </row>
    <row r="58" spans="2:8">
      <c r="B58" s="132" t="s">
        <v>210</v>
      </c>
    </row>
    <row r="59" spans="2:8">
      <c r="B59" s="132" t="s">
        <v>119</v>
      </c>
    </row>
    <row r="60" spans="2:8">
      <c r="B60" s="132" t="s">
        <v>722</v>
      </c>
      <c r="C60" s="204"/>
    </row>
    <row r="61" spans="2:8">
      <c r="B61" s="132" t="s">
        <v>723</v>
      </c>
      <c r="C61" s="204"/>
    </row>
    <row r="62" spans="2:8">
      <c r="B62" s="132" t="s">
        <v>724</v>
      </c>
      <c r="C62" s="204"/>
    </row>
    <row r="63" spans="2:8">
      <c r="B63" s="132" t="s">
        <v>725</v>
      </c>
      <c r="C63" s="204"/>
    </row>
    <row r="64" spans="2:8">
      <c r="B64" s="132" t="s">
        <v>726</v>
      </c>
      <c r="C64" s="204"/>
    </row>
    <row r="65" spans="1:8">
      <c r="B65" s="132" t="s">
        <v>727</v>
      </c>
      <c r="C65" s="204"/>
    </row>
    <row r="66" spans="1:8">
      <c r="B66" s="132" t="s">
        <v>728</v>
      </c>
      <c r="C66" s="204"/>
    </row>
    <row r="67" spans="1:8">
      <c r="B67" s="132" t="s">
        <v>729</v>
      </c>
      <c r="C67" s="204"/>
    </row>
    <row r="68" spans="1:8">
      <c r="B68" s="324" t="s">
        <v>2482</v>
      </c>
      <c r="C68" s="204"/>
    </row>
    <row r="69" spans="1:8">
      <c r="B69" s="324" t="s">
        <v>120</v>
      </c>
    </row>
    <row r="70" spans="1:8">
      <c r="B70" s="324" t="s">
        <v>121</v>
      </c>
    </row>
    <row r="72" spans="1:8" s="270" customFormat="1" ht="15">
      <c r="A72" s="270" t="s">
        <v>4056</v>
      </c>
      <c r="B72" s="268" t="s">
        <v>2448</v>
      </c>
      <c r="C72" s="269">
        <v>44834</v>
      </c>
      <c r="F72" s="271"/>
      <c r="G72" s="271"/>
      <c r="H72" s="271"/>
    </row>
    <row r="73" spans="1:8" s="270" customFormat="1" ht="45">
      <c r="B73" s="272" t="s">
        <v>2449</v>
      </c>
      <c r="C73" s="272" t="s">
        <v>2450</v>
      </c>
      <c r="D73" s="137" t="s">
        <v>2451</v>
      </c>
      <c r="E73" s="272" t="s">
        <v>2452</v>
      </c>
      <c r="F73" s="273" t="s">
        <v>2453</v>
      </c>
      <c r="G73" s="271"/>
      <c r="H73" s="271"/>
    </row>
    <row r="74" spans="1:8" s="296" customFormat="1">
      <c r="B74" s="364" t="s">
        <v>117</v>
      </c>
      <c r="C74" s="364" t="s">
        <v>117</v>
      </c>
      <c r="D74" s="364" t="s">
        <v>117</v>
      </c>
      <c r="E74" s="364" t="s">
        <v>117</v>
      </c>
      <c r="F74" s="365"/>
      <c r="G74" s="295"/>
      <c r="H74" s="295"/>
    </row>
    <row r="75" spans="1:8" s="270" customFormat="1">
      <c r="C75" s="295"/>
      <c r="F75" s="271"/>
      <c r="G75" s="271"/>
      <c r="H75" s="271"/>
    </row>
    <row r="76" spans="1:8" s="346" customFormat="1">
      <c r="B76" s="366" t="s">
        <v>4057</v>
      </c>
      <c r="C76" s="328" t="s">
        <v>117</v>
      </c>
      <c r="F76" s="347"/>
      <c r="G76" s="347"/>
      <c r="H76" s="347"/>
    </row>
    <row r="77" spans="1:8" s="346" customFormat="1">
      <c r="B77" s="366"/>
      <c r="C77" s="328"/>
      <c r="F77" s="347"/>
      <c r="G77" s="347"/>
      <c r="H77" s="347"/>
    </row>
    <row r="78" spans="1:8" s="346" customFormat="1" ht="15">
      <c r="B78" s="281" t="s">
        <v>2641</v>
      </c>
      <c r="C78" s="367"/>
      <c r="F78" s="347"/>
      <c r="G78" s="347"/>
      <c r="H78" s="347"/>
    </row>
    <row r="79" spans="1:8" s="346" customFormat="1" ht="15.75">
      <c r="B79" s="312" t="s">
        <v>2454</v>
      </c>
      <c r="C79" s="145" t="s">
        <v>2455</v>
      </c>
      <c r="F79" s="347"/>
      <c r="G79" s="347"/>
      <c r="H79" s="347"/>
    </row>
    <row r="80" spans="1:8" s="296" customFormat="1" ht="15">
      <c r="B80" s="158" t="s">
        <v>117</v>
      </c>
      <c r="C80" s="157" t="s">
        <v>117</v>
      </c>
      <c r="F80" s="295"/>
      <c r="G80" s="295"/>
      <c r="H80" s="295"/>
    </row>
    <row r="81" spans="2:8" s="270" customFormat="1">
      <c r="C81" s="368"/>
      <c r="F81" s="271"/>
      <c r="G81" s="271"/>
      <c r="H81" s="271"/>
    </row>
    <row r="82" spans="2:8" s="270" customFormat="1">
      <c r="C82" s="368"/>
      <c r="F82" s="271"/>
      <c r="G82" s="271"/>
      <c r="H82" s="271"/>
    </row>
    <row r="83" spans="2:8" s="346" customFormat="1" ht="15.75">
      <c r="B83" s="312" t="s">
        <v>2459</v>
      </c>
      <c r="C83" s="145" t="s">
        <v>2455</v>
      </c>
      <c r="F83" s="347"/>
      <c r="G83" s="347"/>
      <c r="H83" s="347"/>
    </row>
    <row r="84" spans="2:8" s="270" customFormat="1" ht="15">
      <c r="B84" s="158" t="s">
        <v>117</v>
      </c>
      <c r="C84" s="157" t="s">
        <v>117</v>
      </c>
      <c r="F84" s="271"/>
      <c r="G84" s="271"/>
      <c r="H84" s="271"/>
    </row>
    <row r="85" spans="2:8" s="270" customFormat="1">
      <c r="C85" s="368"/>
      <c r="F85" s="271"/>
      <c r="G85" s="271"/>
      <c r="H85" s="271"/>
    </row>
    <row r="86" spans="2:8" s="270" customFormat="1">
      <c r="C86" s="368"/>
      <c r="F86" s="271"/>
      <c r="G86" s="271"/>
      <c r="H86" s="271"/>
    </row>
    <row r="87" spans="2:8" s="346" customFormat="1" ht="15.75">
      <c r="B87" s="283" t="s">
        <v>2460</v>
      </c>
      <c r="C87" s="145" t="s">
        <v>3779</v>
      </c>
      <c r="F87" s="347"/>
      <c r="G87" s="347"/>
      <c r="H87" s="347"/>
    </row>
    <row r="88" spans="2:8" s="270" customFormat="1" ht="15">
      <c r="B88" s="158" t="s">
        <v>117</v>
      </c>
      <c r="C88" s="157" t="s">
        <v>117</v>
      </c>
      <c r="F88" s="271"/>
      <c r="G88" s="271"/>
      <c r="H88" s="271"/>
    </row>
    <row r="89" spans="2:8" s="270" customFormat="1">
      <c r="C89" s="368"/>
      <c r="F89" s="271"/>
      <c r="G89" s="271"/>
      <c r="H89" s="271"/>
    </row>
    <row r="90" spans="2:8" s="346" customFormat="1" ht="15.75">
      <c r="B90" s="283" t="s">
        <v>2462</v>
      </c>
      <c r="C90" s="145" t="s">
        <v>3779</v>
      </c>
      <c r="F90" s="347"/>
      <c r="G90" s="347"/>
      <c r="H90" s="347"/>
    </row>
    <row r="91" spans="2:8" s="270" customFormat="1" ht="15">
      <c r="B91" s="158" t="s">
        <v>117</v>
      </c>
      <c r="C91" s="157" t="s">
        <v>117</v>
      </c>
      <c r="F91" s="271"/>
      <c r="G91" s="271"/>
      <c r="H91" s="271"/>
    </row>
    <row r="92" spans="2:8" s="270" customFormat="1">
      <c r="C92" s="368"/>
      <c r="F92" s="271"/>
      <c r="G92" s="271"/>
      <c r="H92" s="271"/>
    </row>
    <row r="93" spans="2:8" s="346" customFormat="1" ht="15">
      <c r="B93" s="369" t="s">
        <v>2463</v>
      </c>
      <c r="C93" s="157" t="s">
        <v>117</v>
      </c>
      <c r="F93" s="347"/>
      <c r="G93" s="347"/>
      <c r="H93" s="347"/>
    </row>
    <row r="94" spans="2:8" s="270" customFormat="1">
      <c r="C94" s="368"/>
      <c r="F94" s="271"/>
      <c r="G94" s="271"/>
      <c r="H94" s="271"/>
    </row>
    <row r="95" spans="2:8" s="270" customFormat="1">
      <c r="C95" s="368"/>
      <c r="F95" s="271"/>
      <c r="G95" s="271"/>
      <c r="H95" s="271"/>
    </row>
    <row r="96" spans="2:8" s="270" customFormat="1" ht="15">
      <c r="B96" s="288" t="s">
        <v>3782</v>
      </c>
      <c r="C96" s="269">
        <v>44834</v>
      </c>
      <c r="D96" s="165"/>
      <c r="E96" s="289"/>
      <c r="F96" s="290"/>
      <c r="G96" s="271"/>
      <c r="H96" s="271"/>
    </row>
    <row r="97" spans="2:8" s="270" customFormat="1" ht="45">
      <c r="B97" s="291" t="s">
        <v>2449</v>
      </c>
      <c r="C97" s="291" t="s">
        <v>3783</v>
      </c>
      <c r="D97" s="168" t="s">
        <v>2451</v>
      </c>
      <c r="E97" s="292" t="s">
        <v>2452</v>
      </c>
      <c r="F97" s="263" t="s">
        <v>2453</v>
      </c>
      <c r="G97" s="271"/>
      <c r="H97" s="271"/>
    </row>
    <row r="98" spans="2:8" s="296" customFormat="1">
      <c r="B98" s="293" t="s">
        <v>117</v>
      </c>
      <c r="C98" s="294" t="s">
        <v>117</v>
      </c>
      <c r="D98" s="173" t="s">
        <v>117</v>
      </c>
      <c r="E98" s="173" t="s">
        <v>117</v>
      </c>
      <c r="F98" s="173" t="s">
        <v>117</v>
      </c>
      <c r="G98" s="295"/>
      <c r="H98" s="295"/>
    </row>
    <row r="99" spans="2:8" s="270" customFormat="1">
      <c r="B99" s="297"/>
      <c r="C99" s="298"/>
      <c r="D99" s="298"/>
      <c r="E99" s="298"/>
      <c r="F99" s="290"/>
      <c r="G99" s="271"/>
      <c r="H99" s="271"/>
    </row>
    <row r="100" spans="2:8" s="270" customFormat="1">
      <c r="B100" s="298"/>
      <c r="C100" s="298"/>
      <c r="D100" s="298"/>
      <c r="E100" s="298"/>
      <c r="F100" s="290"/>
      <c r="G100" s="271"/>
      <c r="H100" s="271"/>
    </row>
    <row r="101" spans="2:8" s="270" customFormat="1">
      <c r="B101" s="270" t="s">
        <v>3784</v>
      </c>
      <c r="C101" s="294" t="s">
        <v>117</v>
      </c>
      <c r="D101" s="298"/>
      <c r="E101" s="298"/>
      <c r="F101" s="290"/>
      <c r="G101" s="271"/>
      <c r="H101" s="271"/>
    </row>
    <row r="102" spans="2:8" s="270" customFormat="1">
      <c r="B102" s="298"/>
      <c r="C102" s="298"/>
      <c r="D102" s="298"/>
      <c r="E102" s="298"/>
      <c r="F102" s="290"/>
      <c r="G102" s="271"/>
      <c r="H102" s="271"/>
    </row>
    <row r="103" spans="2:8" s="270" customFormat="1" ht="15">
      <c r="B103" s="281" t="s">
        <v>4048</v>
      </c>
      <c r="C103" s="298"/>
      <c r="E103" s="298"/>
      <c r="F103" s="290"/>
      <c r="G103" s="271"/>
      <c r="H103" s="271"/>
    </row>
    <row r="104" spans="2:8" s="270" customFormat="1">
      <c r="B104" s="298"/>
      <c r="C104" s="298"/>
      <c r="E104" s="298"/>
      <c r="F104" s="290"/>
      <c r="G104" s="271"/>
      <c r="H104" s="271"/>
    </row>
    <row r="105" spans="2:8" s="270" customFormat="1" ht="15">
      <c r="B105" s="300" t="s">
        <v>3785</v>
      </c>
      <c r="C105" s="175" t="s">
        <v>2455</v>
      </c>
      <c r="E105" s="298"/>
      <c r="F105" s="290"/>
      <c r="G105" s="271"/>
      <c r="H105" s="271"/>
    </row>
    <row r="106" spans="2:8" s="270" customFormat="1" ht="15">
      <c r="B106" s="158" t="s">
        <v>117</v>
      </c>
      <c r="C106" s="157" t="s">
        <v>117</v>
      </c>
      <c r="E106" s="298"/>
      <c r="F106" s="290"/>
      <c r="G106" s="271"/>
      <c r="H106" s="271"/>
    </row>
    <row r="107" spans="2:8" s="270" customFormat="1" ht="15">
      <c r="B107" s="161"/>
      <c r="C107" s="232"/>
      <c r="E107" s="298"/>
      <c r="F107" s="290"/>
      <c r="G107" s="271"/>
      <c r="H107" s="271"/>
    </row>
    <row r="108" spans="2:8" s="270" customFormat="1">
      <c r="E108" s="298"/>
      <c r="F108" s="290"/>
      <c r="G108" s="271"/>
      <c r="H108" s="271"/>
    </row>
    <row r="109" spans="2:8" s="270" customFormat="1" ht="15">
      <c r="B109" s="303" t="s">
        <v>3776</v>
      </c>
      <c r="C109" s="178" t="s">
        <v>2455</v>
      </c>
      <c r="E109" s="298"/>
      <c r="F109" s="290"/>
      <c r="G109" s="271"/>
      <c r="H109" s="271"/>
    </row>
    <row r="110" spans="2:8" s="270" customFormat="1" ht="15">
      <c r="B110" s="158" t="s">
        <v>117</v>
      </c>
      <c r="C110" s="157" t="s">
        <v>117</v>
      </c>
      <c r="E110" s="298"/>
      <c r="F110" s="290"/>
      <c r="G110" s="271"/>
      <c r="H110" s="271"/>
    </row>
    <row r="111" spans="2:8" s="270" customFormat="1" ht="15">
      <c r="B111" s="370"/>
      <c r="C111" s="371"/>
      <c r="E111" s="298"/>
      <c r="F111" s="290"/>
      <c r="G111" s="271"/>
      <c r="H111" s="271"/>
    </row>
    <row r="112" spans="2:8" s="270" customFormat="1">
      <c r="C112" s="296"/>
      <c r="E112" s="298"/>
      <c r="F112" s="290"/>
      <c r="G112" s="271"/>
      <c r="H112" s="271"/>
    </row>
    <row r="113" spans="2:8" s="270" customFormat="1" ht="15">
      <c r="B113" s="300" t="s">
        <v>3786</v>
      </c>
      <c r="C113" s="175" t="s">
        <v>3779</v>
      </c>
      <c r="E113" s="298"/>
      <c r="F113" s="290"/>
      <c r="G113" s="271"/>
      <c r="H113" s="271"/>
    </row>
    <row r="114" spans="2:8" s="270" customFormat="1" ht="15">
      <c r="B114" s="158" t="s">
        <v>117</v>
      </c>
      <c r="C114" s="157" t="s">
        <v>117</v>
      </c>
      <c r="E114" s="298"/>
      <c r="F114" s="290"/>
      <c r="G114" s="271"/>
      <c r="H114" s="271"/>
    </row>
    <row r="115" spans="2:8" s="270" customFormat="1">
      <c r="C115" s="296"/>
      <c r="F115" s="271"/>
      <c r="G115" s="271"/>
      <c r="H115" s="271"/>
    </row>
    <row r="116" spans="2:8" s="270" customFormat="1" ht="15">
      <c r="B116" s="303" t="s">
        <v>3787</v>
      </c>
      <c r="C116" s="179" t="s">
        <v>3779</v>
      </c>
      <c r="F116" s="271"/>
      <c r="G116" s="271"/>
      <c r="H116" s="271"/>
    </row>
    <row r="117" spans="2:8" s="270" customFormat="1" ht="15">
      <c r="B117" s="158" t="s">
        <v>117</v>
      </c>
      <c r="C117" s="157" t="s">
        <v>117</v>
      </c>
      <c r="F117" s="271"/>
      <c r="G117" s="271"/>
      <c r="H117" s="271"/>
    </row>
    <row r="118" spans="2:8" s="270" customFormat="1">
      <c r="C118" s="296"/>
      <c r="F118" s="271"/>
      <c r="G118" s="271"/>
      <c r="H118" s="271"/>
    </row>
    <row r="119" spans="2:8" s="270" customFormat="1" ht="15">
      <c r="B119" s="304" t="s">
        <v>3788</v>
      </c>
      <c r="C119" s="157" t="s">
        <v>117</v>
      </c>
      <c r="F119" s="271"/>
      <c r="G119" s="271"/>
      <c r="H119" s="271"/>
    </row>
  </sheetData>
  <mergeCells count="3">
    <mergeCell ref="B1:E1"/>
    <mergeCell ref="C3:C7"/>
    <mergeCell ref="D3:D7"/>
  </mergeCells>
  <conditionalFormatting sqref="C107">
    <cfRule type="expression" dxfId="2063" priority="1">
      <formula>#REF!="Total"</formula>
    </cfRule>
  </conditionalFormatting>
  <conditionalFormatting sqref="C107">
    <cfRule type="expression" dxfId="2062" priority="11" stopIfTrue="1">
      <formula>$C107="Total"</formula>
    </cfRule>
  </conditionalFormatting>
  <conditionalFormatting sqref="C107">
    <cfRule type="expression" dxfId="2061" priority="10">
      <formula>#REF!="Total"</formula>
    </cfRule>
  </conditionalFormatting>
  <conditionalFormatting sqref="C107">
    <cfRule type="expression" dxfId="2060" priority="9">
      <formula>#REF!="Total"</formula>
    </cfRule>
  </conditionalFormatting>
  <conditionalFormatting sqref="C107">
    <cfRule type="expression" dxfId="2059" priority="8">
      <formula>#REF!="Total"</formula>
    </cfRule>
  </conditionalFormatting>
  <conditionalFormatting sqref="C107">
    <cfRule type="expression" dxfId="2058" priority="7">
      <formula>#REF!="Total"</formula>
    </cfRule>
  </conditionalFormatting>
  <conditionalFormatting sqref="C107">
    <cfRule type="expression" dxfId="2057" priority="6">
      <formula>#REF!="Total"</formula>
    </cfRule>
  </conditionalFormatting>
  <conditionalFormatting sqref="C107">
    <cfRule type="expression" dxfId="2056" priority="5">
      <formula>#REF!="Total"</formula>
    </cfRule>
  </conditionalFormatting>
  <conditionalFormatting sqref="C107">
    <cfRule type="expression" dxfId="2055" priority="4">
      <formula>#REF!="Total"</formula>
    </cfRule>
  </conditionalFormatting>
  <conditionalFormatting sqref="C107">
    <cfRule type="expression" dxfId="2054" priority="12">
      <formula>#REF!="Total"</formula>
    </cfRule>
  </conditionalFormatting>
  <conditionalFormatting sqref="C107">
    <cfRule type="expression" dxfId="2053" priority="13">
      <formula>#REF!="Total"</formula>
    </cfRule>
  </conditionalFormatting>
  <conditionalFormatting sqref="C107">
    <cfRule type="expression" dxfId="2052" priority="14">
      <formula>#REF!="Total"</formula>
    </cfRule>
  </conditionalFormatting>
  <conditionalFormatting sqref="C107">
    <cfRule type="expression" dxfId="2051" priority="15">
      <formula>#REF!="Total"</formula>
    </cfRule>
  </conditionalFormatting>
  <conditionalFormatting sqref="C107">
    <cfRule type="expression" dxfId="2050" priority="16">
      <formula>$A107="Total"</formula>
    </cfRule>
  </conditionalFormatting>
  <conditionalFormatting sqref="C107">
    <cfRule type="expression" dxfId="2049" priority="3">
      <formula>#REF!="Total"</formula>
    </cfRule>
  </conditionalFormatting>
  <conditionalFormatting sqref="C107">
    <cfRule type="expression" dxfId="2048" priority="2">
      <formula>#REF!="Total"</formula>
    </cfRule>
  </conditionalFormatting>
  <conditionalFormatting sqref="C107">
    <cfRule type="expression" dxfId="2047" priority="17" stopIfTrue="1">
      <formula>#REF!="Total"</formula>
    </cfRule>
  </conditionalFormatting>
  <conditionalFormatting sqref="C107">
    <cfRule type="expression" dxfId="2046" priority="18">
      <formula>#REF!="Total"</formula>
    </cfRule>
  </conditionalFormatting>
  <conditionalFormatting sqref="C107">
    <cfRule type="expression" dxfId="2045" priority="19">
      <formula>#REF!="Total"</formula>
    </cfRule>
  </conditionalFormatting>
  <conditionalFormatting sqref="C107">
    <cfRule type="expression" dxfId="2044" priority="20">
      <formula>#REF!="Total"</formula>
    </cfRule>
  </conditionalFormatting>
  <conditionalFormatting sqref="C107">
    <cfRule type="expression" dxfId="2043" priority="21">
      <formula>#REF!="Total"</formula>
    </cfRule>
  </conditionalFormatting>
  <conditionalFormatting sqref="C107">
    <cfRule type="expression" dxfId="2042" priority="22">
      <formula>#REF!="Total"</formula>
    </cfRule>
  </conditionalFormatting>
  <conditionalFormatting sqref="C107">
    <cfRule type="expression" dxfId="2041" priority="23">
      <formula>#REF!="Total"</formula>
    </cfRule>
  </conditionalFormatting>
  <conditionalFormatting sqref="C107">
    <cfRule type="expression" dxfId="2040" priority="24">
      <formula>#REF!="Total"</formula>
    </cfRule>
  </conditionalFormatting>
  <conditionalFormatting sqref="C107">
    <cfRule type="expression" dxfId="2039" priority="25">
      <formula>#REF!="Total"</formula>
    </cfRule>
  </conditionalFormatting>
  <conditionalFormatting sqref="C107">
    <cfRule type="expression" dxfId="2038" priority="26">
      <formula>#REF!="Total"</formula>
    </cfRule>
  </conditionalFormatting>
  <conditionalFormatting sqref="C107">
    <cfRule type="expression" dxfId="2037" priority="27">
      <formula>#REF!="Total"</formula>
    </cfRule>
  </conditionalFormatting>
  <conditionalFormatting sqref="C107">
    <cfRule type="expression" dxfId="2036" priority="28">
      <formula>#REF!="Total"</formula>
    </cfRule>
  </conditionalFormatting>
  <conditionalFormatting sqref="C107">
    <cfRule type="expression" dxfId="2035" priority="29">
      <formula>#REF!="Total"</formula>
    </cfRule>
  </conditionalFormatting>
  <conditionalFormatting sqref="C107">
    <cfRule type="expression" dxfId="2034" priority="30">
      <formula>#REF!="Total"</formula>
    </cfRule>
  </conditionalFormatting>
  <conditionalFormatting sqref="C107">
    <cfRule type="expression" dxfId="2033" priority="31">
      <formula>#REF!="Total"</formula>
    </cfRule>
  </conditionalFormatting>
  <conditionalFormatting sqref="C107">
    <cfRule type="expression" dxfId="2032" priority="32">
      <formula>#REF!="Total"</formula>
    </cfRule>
  </conditionalFormatting>
  <conditionalFormatting sqref="C107">
    <cfRule type="expression" dxfId="2031" priority="33">
      <formula>#REF!="Total"</formula>
    </cfRule>
  </conditionalFormatting>
  <hyperlinks>
    <hyperlink ref="A1" location="Index!A1" display="Index" xr:uid="{20D50BF0-889E-4AB3-A529-959E308D0B9C}"/>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8801E-1C8A-4DF9-A9A9-79B19C7CEEA0}">
  <dimension ref="A1:I141"/>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61</v>
      </c>
      <c r="C1" s="420"/>
      <c r="D1" s="420"/>
      <c r="E1" s="420"/>
      <c r="F1" s="4"/>
      <c r="G1" s="4"/>
      <c r="H1" s="4"/>
    </row>
    <row r="2" spans="1:9" s="1" customFormat="1" ht="13.5" thickBot="1">
      <c r="C2" s="5"/>
      <c r="F2" s="4"/>
      <c r="G2" s="4"/>
      <c r="H2" s="4"/>
    </row>
    <row r="3" spans="1:9" s="13" customFormat="1" ht="15">
      <c r="B3" s="48" t="s">
        <v>3975</v>
      </c>
      <c r="C3" s="421"/>
      <c r="D3" s="424"/>
      <c r="F3" s="18"/>
      <c r="G3" s="18"/>
      <c r="H3" s="18"/>
    </row>
    <row r="4" spans="1:9" s="13" customFormat="1" ht="30">
      <c r="B4" s="49" t="s">
        <v>3976</v>
      </c>
      <c r="C4" s="422"/>
      <c r="D4" s="425"/>
      <c r="F4" s="18"/>
      <c r="G4" s="18"/>
      <c r="H4" s="18"/>
    </row>
    <row r="5" spans="1:9" s="13" customFormat="1" ht="15">
      <c r="B5" s="49" t="s">
        <v>1556</v>
      </c>
      <c r="C5" s="422"/>
      <c r="D5" s="425"/>
      <c r="F5" s="18"/>
      <c r="G5" s="18"/>
      <c r="H5" s="18"/>
    </row>
    <row r="6" spans="1:9" s="13" customFormat="1" ht="15">
      <c r="B6" s="49" t="s">
        <v>3947</v>
      </c>
      <c r="C6" s="422"/>
      <c r="D6" s="425"/>
      <c r="F6" s="18"/>
      <c r="G6" s="18"/>
      <c r="H6" s="18"/>
    </row>
    <row r="7" spans="1:9" s="13" customFormat="1" ht="30.75" thickBot="1">
      <c r="B7" s="50" t="s">
        <v>3977</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2800000</v>
      </c>
      <c r="G16" s="16">
        <v>24136</v>
      </c>
      <c r="H16" s="16">
        <v>7.95</v>
      </c>
    </row>
    <row r="17" spans="2:8">
      <c r="B17" s="12" t="s">
        <v>1078</v>
      </c>
      <c r="C17" s="200" t="s">
        <v>127</v>
      </c>
      <c r="D17" s="12" t="s">
        <v>128</v>
      </c>
      <c r="E17" s="12" t="s">
        <v>130</v>
      </c>
      <c r="F17" s="16">
        <v>1305000</v>
      </c>
      <c r="G17" s="16">
        <v>18548.62</v>
      </c>
      <c r="H17" s="16">
        <v>6.11</v>
      </c>
    </row>
    <row r="18" spans="2:8">
      <c r="B18" s="12" t="s">
        <v>278</v>
      </c>
      <c r="C18" s="200" t="s">
        <v>127</v>
      </c>
      <c r="D18" s="12" t="s">
        <v>128</v>
      </c>
      <c r="E18" s="12" t="s">
        <v>279</v>
      </c>
      <c r="F18" s="16">
        <v>3450000</v>
      </c>
      <c r="G18" s="16">
        <v>18305.7</v>
      </c>
      <c r="H18" s="16">
        <v>6.03</v>
      </c>
    </row>
    <row r="19" spans="2:8">
      <c r="B19" s="12" t="s">
        <v>1113</v>
      </c>
      <c r="C19" s="200" t="s">
        <v>127</v>
      </c>
      <c r="D19" s="12" t="s">
        <v>133</v>
      </c>
      <c r="E19" s="12" t="s">
        <v>134</v>
      </c>
      <c r="F19" s="16">
        <v>1160000</v>
      </c>
      <c r="G19" s="16">
        <v>16396.02</v>
      </c>
      <c r="H19" s="16">
        <v>5.4</v>
      </c>
    </row>
    <row r="20" spans="2:8">
      <c r="B20" s="12" t="s">
        <v>1116</v>
      </c>
      <c r="C20" s="200" t="s">
        <v>127</v>
      </c>
      <c r="D20" s="12" t="s">
        <v>131</v>
      </c>
      <c r="E20" s="12" t="s">
        <v>132</v>
      </c>
      <c r="F20" s="16">
        <v>675000</v>
      </c>
      <c r="G20" s="16">
        <v>16049.81</v>
      </c>
      <c r="H20" s="16">
        <v>5.29</v>
      </c>
    </row>
    <row r="21" spans="2:8">
      <c r="B21" s="12" t="s">
        <v>1067</v>
      </c>
      <c r="C21" s="200" t="s">
        <v>127</v>
      </c>
      <c r="D21" s="12" t="s">
        <v>141</v>
      </c>
      <c r="E21" s="12" t="s">
        <v>142</v>
      </c>
      <c r="F21" s="16">
        <v>575000</v>
      </c>
      <c r="G21" s="16">
        <v>13154.56</v>
      </c>
      <c r="H21" s="16">
        <v>4.33</v>
      </c>
    </row>
    <row r="22" spans="2:8">
      <c r="B22" s="12" t="s">
        <v>1079</v>
      </c>
      <c r="C22" s="200" t="s">
        <v>127</v>
      </c>
      <c r="D22" s="12" t="s">
        <v>128</v>
      </c>
      <c r="E22" s="12" t="s">
        <v>143</v>
      </c>
      <c r="F22" s="16">
        <v>1465000</v>
      </c>
      <c r="G22" s="16">
        <v>10741.38</v>
      </c>
      <c r="H22" s="16">
        <v>3.54</v>
      </c>
    </row>
    <row r="23" spans="2:8">
      <c r="B23" s="12" t="s">
        <v>1315</v>
      </c>
      <c r="C23" s="200" t="s">
        <v>127</v>
      </c>
      <c r="D23" s="12" t="s">
        <v>148</v>
      </c>
      <c r="E23" s="12" t="s">
        <v>149</v>
      </c>
      <c r="F23" s="16">
        <v>1213000</v>
      </c>
      <c r="G23" s="16">
        <v>9702.7900000000009</v>
      </c>
      <c r="H23" s="16">
        <v>3.2</v>
      </c>
    </row>
    <row r="24" spans="2:8">
      <c r="B24" s="12" t="s">
        <v>1154</v>
      </c>
      <c r="C24" s="200" t="s">
        <v>127</v>
      </c>
      <c r="D24" s="12" t="s">
        <v>152</v>
      </c>
      <c r="E24" s="12" t="s">
        <v>153</v>
      </c>
      <c r="F24" s="16">
        <v>390000</v>
      </c>
      <c r="G24" s="16">
        <v>7206.03</v>
      </c>
      <c r="H24" s="16">
        <v>2.37</v>
      </c>
    </row>
    <row r="25" spans="2:8">
      <c r="B25" s="12" t="s">
        <v>1164</v>
      </c>
      <c r="C25" s="200" t="s">
        <v>127</v>
      </c>
      <c r="D25" s="12" t="s">
        <v>187</v>
      </c>
      <c r="E25" s="12" t="s">
        <v>307</v>
      </c>
      <c r="F25" s="16">
        <v>525000</v>
      </c>
      <c r="G25" s="16">
        <v>6564.86</v>
      </c>
      <c r="H25" s="16">
        <v>2.16</v>
      </c>
    </row>
    <row r="26" spans="2:8">
      <c r="B26" s="12" t="s">
        <v>1482</v>
      </c>
      <c r="C26" s="200" t="s">
        <v>127</v>
      </c>
      <c r="D26" s="12" t="s">
        <v>262</v>
      </c>
      <c r="E26" s="12" t="s">
        <v>605</v>
      </c>
      <c r="F26" s="16">
        <v>1220000</v>
      </c>
      <c r="G26" s="16">
        <v>6237.25</v>
      </c>
      <c r="H26" s="16">
        <v>2.0499999999999998</v>
      </c>
    </row>
    <row r="27" spans="2:8">
      <c r="B27" s="12" t="s">
        <v>1483</v>
      </c>
      <c r="C27" s="200" t="s">
        <v>127</v>
      </c>
      <c r="D27" s="12" t="s">
        <v>150</v>
      </c>
      <c r="E27" s="12" t="s">
        <v>606</v>
      </c>
      <c r="F27" s="16">
        <v>430000</v>
      </c>
      <c r="G27" s="16">
        <v>6214.79</v>
      </c>
      <c r="H27" s="16">
        <v>2.0499999999999998</v>
      </c>
    </row>
    <row r="28" spans="2:8">
      <c r="B28" s="12" t="s">
        <v>1130</v>
      </c>
      <c r="C28" s="200" t="s">
        <v>127</v>
      </c>
      <c r="D28" s="12" t="s">
        <v>128</v>
      </c>
      <c r="E28" s="12" t="s">
        <v>411</v>
      </c>
      <c r="F28" s="16">
        <v>5000000</v>
      </c>
      <c r="G28" s="16">
        <v>5937.5</v>
      </c>
      <c r="H28" s="16">
        <v>1.96</v>
      </c>
    </row>
    <row r="29" spans="2:8">
      <c r="B29" s="12" t="s">
        <v>1433</v>
      </c>
      <c r="C29" s="200" t="s">
        <v>127</v>
      </c>
      <c r="D29" s="12" t="s">
        <v>162</v>
      </c>
      <c r="E29" s="12" t="s">
        <v>546</v>
      </c>
      <c r="F29" s="16">
        <v>275000</v>
      </c>
      <c r="G29" s="16">
        <v>5755.34</v>
      </c>
      <c r="H29" s="16">
        <v>1.9</v>
      </c>
    </row>
    <row r="30" spans="2:8">
      <c r="B30" s="12" t="s">
        <v>1075</v>
      </c>
      <c r="C30" s="200" t="s">
        <v>127</v>
      </c>
      <c r="D30" s="12" t="s">
        <v>266</v>
      </c>
      <c r="E30" s="12" t="s">
        <v>290</v>
      </c>
      <c r="F30" s="16">
        <v>3451000</v>
      </c>
      <c r="G30" s="16">
        <v>5509.52</v>
      </c>
      <c r="H30" s="16">
        <v>1.81</v>
      </c>
    </row>
    <row r="31" spans="2:8">
      <c r="B31" s="12" t="s">
        <v>1326</v>
      </c>
      <c r="C31" s="200" t="s">
        <v>127</v>
      </c>
      <c r="D31" s="12" t="s">
        <v>150</v>
      </c>
      <c r="E31" s="12" t="s">
        <v>323</v>
      </c>
      <c r="F31" s="16">
        <v>242800</v>
      </c>
      <c r="G31" s="16">
        <v>5179.8999999999996</v>
      </c>
      <c r="H31" s="16">
        <v>1.71</v>
      </c>
    </row>
    <row r="32" spans="2:8">
      <c r="B32" s="12" t="s">
        <v>1165</v>
      </c>
      <c r="C32" s="200" t="s">
        <v>127</v>
      </c>
      <c r="D32" s="12" t="s">
        <v>141</v>
      </c>
      <c r="E32" s="12" t="s">
        <v>299</v>
      </c>
      <c r="F32" s="16">
        <v>525000</v>
      </c>
      <c r="G32" s="16">
        <v>4795.88</v>
      </c>
      <c r="H32" s="16">
        <v>1.58</v>
      </c>
    </row>
    <row r="33" spans="2:8">
      <c r="B33" s="12" t="s">
        <v>1056</v>
      </c>
      <c r="C33" s="200" t="s">
        <v>127</v>
      </c>
      <c r="D33" s="12" t="s">
        <v>133</v>
      </c>
      <c r="E33" s="12" t="s">
        <v>286</v>
      </c>
      <c r="F33" s="16">
        <v>510000</v>
      </c>
      <c r="G33" s="16">
        <v>4754.99</v>
      </c>
      <c r="H33" s="16">
        <v>1.57</v>
      </c>
    </row>
    <row r="34" spans="2:8">
      <c r="B34" s="12" t="s">
        <v>1153</v>
      </c>
      <c r="C34" s="200" t="s">
        <v>127</v>
      </c>
      <c r="D34" s="12" t="s">
        <v>371</v>
      </c>
      <c r="E34" s="12" t="s">
        <v>372</v>
      </c>
      <c r="F34" s="16">
        <v>1200000</v>
      </c>
      <c r="G34" s="16">
        <v>4686.6000000000004</v>
      </c>
      <c r="H34" s="16">
        <v>1.54</v>
      </c>
    </row>
    <row r="35" spans="2:8">
      <c r="B35" s="12" t="s">
        <v>1043</v>
      </c>
      <c r="C35" s="200" t="s">
        <v>127</v>
      </c>
      <c r="D35" s="12" t="s">
        <v>204</v>
      </c>
      <c r="E35" s="12" t="s">
        <v>607</v>
      </c>
      <c r="F35" s="16">
        <v>413891</v>
      </c>
      <c r="G35" s="16">
        <v>4585.08</v>
      </c>
      <c r="H35" s="16">
        <v>1.51</v>
      </c>
    </row>
    <row r="36" spans="2:8">
      <c r="B36" s="12" t="s">
        <v>1142</v>
      </c>
      <c r="C36" s="200" t="s">
        <v>127</v>
      </c>
      <c r="D36" s="12" t="s">
        <v>162</v>
      </c>
      <c r="E36" s="12" t="s">
        <v>285</v>
      </c>
      <c r="F36" s="16">
        <v>475000</v>
      </c>
      <c r="G36" s="16">
        <v>4506.09</v>
      </c>
      <c r="H36" s="16">
        <v>1.48</v>
      </c>
    </row>
    <row r="37" spans="2:8">
      <c r="B37" s="12" t="s">
        <v>1324</v>
      </c>
      <c r="C37" s="200" t="s">
        <v>127</v>
      </c>
      <c r="D37" s="12" t="s">
        <v>150</v>
      </c>
      <c r="E37" s="12" t="s">
        <v>302</v>
      </c>
      <c r="F37" s="16">
        <v>175000</v>
      </c>
      <c r="G37" s="16">
        <v>4481.3100000000004</v>
      </c>
      <c r="H37" s="16">
        <v>1.48</v>
      </c>
    </row>
    <row r="38" spans="2:8">
      <c r="B38" s="12" t="s">
        <v>1320</v>
      </c>
      <c r="C38" s="200" t="s">
        <v>127</v>
      </c>
      <c r="D38" s="12" t="s">
        <v>162</v>
      </c>
      <c r="E38" s="12" t="s">
        <v>469</v>
      </c>
      <c r="F38" s="16">
        <v>400000</v>
      </c>
      <c r="G38" s="16">
        <v>4459.8</v>
      </c>
      <c r="H38" s="16">
        <v>1.47</v>
      </c>
    </row>
    <row r="39" spans="2:8">
      <c r="B39" s="12" t="s">
        <v>1134</v>
      </c>
      <c r="C39" s="200" t="s">
        <v>127</v>
      </c>
      <c r="D39" s="12" t="s">
        <v>139</v>
      </c>
      <c r="E39" s="12" t="s">
        <v>319</v>
      </c>
      <c r="F39" s="16">
        <v>490000</v>
      </c>
      <c r="G39" s="16">
        <v>4441.6099999999997</v>
      </c>
      <c r="H39" s="16">
        <v>1.46</v>
      </c>
    </row>
    <row r="40" spans="2:8">
      <c r="B40" s="12" t="s">
        <v>1100</v>
      </c>
      <c r="C40" s="200" t="s">
        <v>127</v>
      </c>
      <c r="D40" s="12" t="s">
        <v>164</v>
      </c>
      <c r="E40" s="12" t="s">
        <v>179</v>
      </c>
      <c r="F40" s="16">
        <v>70000</v>
      </c>
      <c r="G40" s="16">
        <v>4378.57</v>
      </c>
      <c r="H40" s="16">
        <v>1.44</v>
      </c>
    </row>
    <row r="41" spans="2:8">
      <c r="B41" s="12" t="s">
        <v>1484</v>
      </c>
      <c r="C41" s="200" t="s">
        <v>127</v>
      </c>
      <c r="D41" s="12" t="s">
        <v>128</v>
      </c>
      <c r="E41" s="12" t="s">
        <v>428</v>
      </c>
      <c r="F41" s="16">
        <v>2500000</v>
      </c>
      <c r="G41" s="16">
        <v>4352.5</v>
      </c>
      <c r="H41" s="16">
        <v>1.43</v>
      </c>
    </row>
    <row r="42" spans="2:8">
      <c r="B42" s="12" t="s">
        <v>1325</v>
      </c>
      <c r="C42" s="200" t="s">
        <v>127</v>
      </c>
      <c r="D42" s="12" t="s">
        <v>193</v>
      </c>
      <c r="E42" s="12" t="s">
        <v>467</v>
      </c>
      <c r="F42" s="16">
        <v>1050000</v>
      </c>
      <c r="G42" s="16">
        <v>4248.3</v>
      </c>
      <c r="H42" s="16">
        <v>1.4</v>
      </c>
    </row>
    <row r="43" spans="2:8">
      <c r="B43" s="12" t="s">
        <v>1370</v>
      </c>
      <c r="C43" s="200" t="s">
        <v>127</v>
      </c>
      <c r="D43" s="12" t="s">
        <v>313</v>
      </c>
      <c r="E43" s="12" t="s">
        <v>493</v>
      </c>
      <c r="F43" s="16">
        <v>830000</v>
      </c>
      <c r="G43" s="16">
        <v>4222.21</v>
      </c>
      <c r="H43" s="16">
        <v>1.39</v>
      </c>
    </row>
    <row r="44" spans="2:8">
      <c r="B44" s="12" t="s">
        <v>1047</v>
      </c>
      <c r="C44" s="200" t="s">
        <v>127</v>
      </c>
      <c r="D44" s="12" t="s">
        <v>164</v>
      </c>
      <c r="E44" s="12" t="s">
        <v>303</v>
      </c>
      <c r="F44" s="16">
        <v>800000</v>
      </c>
      <c r="G44" s="16">
        <v>4124.8</v>
      </c>
      <c r="H44" s="16">
        <v>1.36</v>
      </c>
    </row>
    <row r="45" spans="2:8">
      <c r="B45" s="12" t="s">
        <v>1441</v>
      </c>
      <c r="C45" s="200" t="s">
        <v>127</v>
      </c>
      <c r="D45" s="12" t="s">
        <v>158</v>
      </c>
      <c r="E45" s="12" t="s">
        <v>230</v>
      </c>
      <c r="F45" s="16">
        <v>377000</v>
      </c>
      <c r="G45" s="16">
        <v>3938.9</v>
      </c>
      <c r="H45" s="16">
        <v>1.3</v>
      </c>
    </row>
    <row r="46" spans="2:8">
      <c r="B46" s="12" t="s">
        <v>1431</v>
      </c>
      <c r="C46" s="200" t="s">
        <v>127</v>
      </c>
      <c r="D46" s="12" t="s">
        <v>160</v>
      </c>
      <c r="E46" s="12" t="s">
        <v>542</v>
      </c>
      <c r="F46" s="16">
        <v>139757</v>
      </c>
      <c r="G46" s="16">
        <v>3927.31</v>
      </c>
      <c r="H46" s="16">
        <v>1.29</v>
      </c>
    </row>
    <row r="47" spans="2:8">
      <c r="B47" s="12" t="s">
        <v>1457</v>
      </c>
      <c r="C47" s="200" t="s">
        <v>127</v>
      </c>
      <c r="D47" s="12" t="s">
        <v>146</v>
      </c>
      <c r="E47" s="12" t="s">
        <v>256</v>
      </c>
      <c r="F47" s="16">
        <v>140000</v>
      </c>
      <c r="G47" s="16">
        <v>3877.65</v>
      </c>
      <c r="H47" s="16">
        <v>1.28</v>
      </c>
    </row>
    <row r="48" spans="2:8">
      <c r="B48" s="12" t="s">
        <v>1419</v>
      </c>
      <c r="C48" s="200" t="s">
        <v>127</v>
      </c>
      <c r="D48" s="12" t="s">
        <v>146</v>
      </c>
      <c r="E48" s="12" t="s">
        <v>531</v>
      </c>
      <c r="F48" s="16">
        <v>661000</v>
      </c>
      <c r="G48" s="16">
        <v>3695.65</v>
      </c>
      <c r="H48" s="16">
        <v>1.22</v>
      </c>
    </row>
    <row r="49" spans="2:8">
      <c r="B49" s="12" t="s">
        <v>1430</v>
      </c>
      <c r="C49" s="200" t="s">
        <v>127</v>
      </c>
      <c r="D49" s="12" t="s">
        <v>181</v>
      </c>
      <c r="E49" s="12" t="s">
        <v>182</v>
      </c>
      <c r="F49" s="16">
        <v>505000</v>
      </c>
      <c r="G49" s="16">
        <v>3649.89</v>
      </c>
      <c r="H49" s="16">
        <v>1.2</v>
      </c>
    </row>
    <row r="50" spans="2:8">
      <c r="B50" s="12" t="s">
        <v>1485</v>
      </c>
      <c r="C50" s="200" t="s">
        <v>127</v>
      </c>
      <c r="D50" s="12" t="s">
        <v>162</v>
      </c>
      <c r="E50" s="12" t="s">
        <v>608</v>
      </c>
      <c r="F50" s="16">
        <v>512000</v>
      </c>
      <c r="G50" s="16">
        <v>3640.06</v>
      </c>
      <c r="H50" s="16">
        <v>1.2</v>
      </c>
    </row>
    <row r="51" spans="2:8">
      <c r="B51" s="12" t="s">
        <v>1084</v>
      </c>
      <c r="C51" s="200" t="s">
        <v>127</v>
      </c>
      <c r="D51" s="12" t="s">
        <v>150</v>
      </c>
      <c r="E51" s="12" t="s">
        <v>496</v>
      </c>
      <c r="F51" s="16">
        <v>300000</v>
      </c>
      <c r="G51" s="16">
        <v>3587.55</v>
      </c>
      <c r="H51" s="16">
        <v>1.18</v>
      </c>
    </row>
    <row r="52" spans="2:8">
      <c r="B52" s="12" t="s">
        <v>1486</v>
      </c>
      <c r="C52" s="200" t="s">
        <v>127</v>
      </c>
      <c r="D52" s="12" t="s">
        <v>150</v>
      </c>
      <c r="E52" s="12" t="s">
        <v>609</v>
      </c>
      <c r="F52" s="16">
        <v>1000000</v>
      </c>
      <c r="G52" s="16">
        <v>3561</v>
      </c>
      <c r="H52" s="16">
        <v>1.17</v>
      </c>
    </row>
    <row r="53" spans="2:8">
      <c r="B53" s="12" t="s">
        <v>1406</v>
      </c>
      <c r="C53" s="200" t="s">
        <v>127</v>
      </c>
      <c r="D53" s="12" t="s">
        <v>139</v>
      </c>
      <c r="E53" s="12" t="s">
        <v>308</v>
      </c>
      <c r="F53" s="16">
        <v>273400</v>
      </c>
      <c r="G53" s="16">
        <v>3281.89</v>
      </c>
      <c r="H53" s="16">
        <v>1.08</v>
      </c>
    </row>
    <row r="54" spans="2:8">
      <c r="B54" s="12" t="s">
        <v>1487</v>
      </c>
      <c r="C54" s="200" t="s">
        <v>127</v>
      </c>
      <c r="D54" s="12" t="s">
        <v>141</v>
      </c>
      <c r="E54" s="12" t="s">
        <v>284</v>
      </c>
      <c r="F54" s="16">
        <v>190000</v>
      </c>
      <c r="G54" s="16">
        <v>3188.87</v>
      </c>
      <c r="H54" s="16">
        <v>1.05</v>
      </c>
    </row>
    <row r="55" spans="2:8">
      <c r="B55" s="12" t="s">
        <v>1105</v>
      </c>
      <c r="C55" s="200" t="s">
        <v>127</v>
      </c>
      <c r="D55" s="12" t="s">
        <v>175</v>
      </c>
      <c r="E55" s="12" t="s">
        <v>301</v>
      </c>
      <c r="F55" s="16">
        <v>3150000</v>
      </c>
      <c r="G55" s="16">
        <v>3179.93</v>
      </c>
      <c r="H55" s="16">
        <v>1.05</v>
      </c>
    </row>
    <row r="56" spans="2:8">
      <c r="B56" s="12" t="s">
        <v>1066</v>
      </c>
      <c r="C56" s="200" t="s">
        <v>127</v>
      </c>
      <c r="D56" s="12" t="s">
        <v>321</v>
      </c>
      <c r="E56" s="12" t="s">
        <v>537</v>
      </c>
      <c r="F56" s="16">
        <v>2000000</v>
      </c>
      <c r="G56" s="16">
        <v>3053</v>
      </c>
      <c r="H56" s="16">
        <v>1.01</v>
      </c>
    </row>
    <row r="57" spans="2:8">
      <c r="B57" s="12" t="s">
        <v>1127</v>
      </c>
      <c r="C57" s="200" t="s">
        <v>127</v>
      </c>
      <c r="D57" s="12" t="s">
        <v>242</v>
      </c>
      <c r="E57" s="12" t="s">
        <v>375</v>
      </c>
      <c r="F57" s="16">
        <v>100000</v>
      </c>
      <c r="G57" s="16">
        <v>2998.35</v>
      </c>
      <c r="H57" s="16">
        <v>0.99</v>
      </c>
    </row>
    <row r="58" spans="2:8">
      <c r="B58" s="12" t="s">
        <v>1408</v>
      </c>
      <c r="C58" s="200" t="s">
        <v>127</v>
      </c>
      <c r="D58" s="12" t="s">
        <v>449</v>
      </c>
      <c r="E58" s="12" t="s">
        <v>452</v>
      </c>
      <c r="F58" s="16">
        <v>335000</v>
      </c>
      <c r="G58" s="16">
        <v>2656.22</v>
      </c>
      <c r="H58" s="16">
        <v>0.87</v>
      </c>
    </row>
    <row r="59" spans="2:8">
      <c r="B59" s="12" t="s">
        <v>1317</v>
      </c>
      <c r="C59" s="200" t="s">
        <v>127</v>
      </c>
      <c r="D59" s="12" t="s">
        <v>133</v>
      </c>
      <c r="E59" s="12" t="s">
        <v>294</v>
      </c>
      <c r="F59" s="16">
        <v>260000</v>
      </c>
      <c r="G59" s="16">
        <v>2622.36</v>
      </c>
      <c r="H59" s="16">
        <v>0.86</v>
      </c>
    </row>
    <row r="60" spans="2:8">
      <c r="B60" s="12" t="s">
        <v>1411</v>
      </c>
      <c r="C60" s="200" t="s">
        <v>127</v>
      </c>
      <c r="D60" s="12" t="s">
        <v>150</v>
      </c>
      <c r="E60" s="12" t="s">
        <v>532</v>
      </c>
      <c r="F60" s="16">
        <v>100000</v>
      </c>
      <c r="G60" s="16">
        <v>2509.1999999999998</v>
      </c>
      <c r="H60" s="16">
        <v>0.83</v>
      </c>
    </row>
    <row r="61" spans="2:8">
      <c r="B61" s="12" t="s">
        <v>1052</v>
      </c>
      <c r="C61" s="200" t="s">
        <v>127</v>
      </c>
      <c r="D61" s="12" t="s">
        <v>141</v>
      </c>
      <c r="E61" s="12" t="s">
        <v>280</v>
      </c>
      <c r="F61" s="16">
        <v>33000</v>
      </c>
      <c r="G61" s="16">
        <v>2420.8000000000002</v>
      </c>
      <c r="H61" s="16">
        <v>0.8</v>
      </c>
    </row>
    <row r="62" spans="2:8">
      <c r="B62" s="12" t="s">
        <v>1429</v>
      </c>
      <c r="C62" s="200" t="s">
        <v>127</v>
      </c>
      <c r="D62" s="12" t="s">
        <v>152</v>
      </c>
      <c r="E62" s="12" t="s">
        <v>540</v>
      </c>
      <c r="F62" s="16">
        <v>1000000</v>
      </c>
      <c r="G62" s="16">
        <v>2287.5</v>
      </c>
      <c r="H62" s="16">
        <v>0.75</v>
      </c>
    </row>
    <row r="63" spans="2:8">
      <c r="B63" s="12" t="s">
        <v>610</v>
      </c>
      <c r="C63" s="200" t="s">
        <v>127</v>
      </c>
      <c r="D63" s="12" t="s">
        <v>201</v>
      </c>
      <c r="E63" s="12" t="s">
        <v>611</v>
      </c>
      <c r="F63" s="16">
        <v>762003</v>
      </c>
      <c r="G63" s="16">
        <v>2150.37</v>
      </c>
      <c r="H63" s="16">
        <v>0.71</v>
      </c>
    </row>
    <row r="64" spans="2:8">
      <c r="B64" s="12" t="s">
        <v>1409</v>
      </c>
      <c r="C64" s="200" t="s">
        <v>127</v>
      </c>
      <c r="D64" s="12" t="s">
        <v>162</v>
      </c>
      <c r="E64" s="12" t="s">
        <v>535</v>
      </c>
      <c r="F64" s="16">
        <v>216000</v>
      </c>
      <c r="G64" s="16">
        <v>1976.4</v>
      </c>
      <c r="H64" s="16">
        <v>0.65</v>
      </c>
    </row>
    <row r="65" spans="2:8">
      <c r="B65" s="12" t="s">
        <v>1163</v>
      </c>
      <c r="C65" s="200" t="s">
        <v>127</v>
      </c>
      <c r="D65" s="12" t="s">
        <v>248</v>
      </c>
      <c r="E65" s="12" t="s">
        <v>249</v>
      </c>
      <c r="F65" s="16">
        <v>620000</v>
      </c>
      <c r="G65" s="16">
        <v>1431.89</v>
      </c>
      <c r="H65" s="16">
        <v>0.47</v>
      </c>
    </row>
    <row r="66" spans="2:8">
      <c r="B66" s="12" t="s">
        <v>1488</v>
      </c>
      <c r="C66" s="200" t="s">
        <v>127</v>
      </c>
      <c r="D66" s="12" t="s">
        <v>234</v>
      </c>
      <c r="E66" s="12" t="s">
        <v>612</v>
      </c>
      <c r="F66" s="16">
        <v>1610000</v>
      </c>
      <c r="G66" s="16">
        <v>1185.77</v>
      </c>
      <c r="H66" s="16">
        <v>0.39</v>
      </c>
    </row>
    <row r="67" spans="2:8">
      <c r="B67" s="12" t="s">
        <v>1489</v>
      </c>
      <c r="C67" s="200" t="s">
        <v>127</v>
      </c>
      <c r="D67" s="12" t="s">
        <v>234</v>
      </c>
      <c r="E67" s="12" t="s">
        <v>613</v>
      </c>
      <c r="F67" s="16">
        <v>219000</v>
      </c>
      <c r="G67" s="16">
        <v>1173.8399999999999</v>
      </c>
      <c r="H67" s="16">
        <v>0.39</v>
      </c>
    </row>
    <row r="68" spans="2:8">
      <c r="B68" s="12" t="s">
        <v>1333</v>
      </c>
      <c r="C68" s="200" t="s">
        <v>127</v>
      </c>
      <c r="D68" s="12" t="s">
        <v>148</v>
      </c>
      <c r="E68" s="12" t="s">
        <v>503</v>
      </c>
      <c r="F68" s="16">
        <v>96428</v>
      </c>
      <c r="G68" s="16">
        <v>387.69</v>
      </c>
      <c r="H68" s="16">
        <v>0.13</v>
      </c>
    </row>
    <row r="69" spans="2:8">
      <c r="B69" s="132" t="s">
        <v>208</v>
      </c>
      <c r="C69" s="204"/>
      <c r="D69" s="132"/>
      <c r="E69" s="132"/>
      <c r="F69" s="205"/>
      <c r="G69" s="205">
        <f>SUM(G13:G68)</f>
        <v>300059.89999999991</v>
      </c>
      <c r="H69" s="205">
        <f>SUM(H13:H68)</f>
        <v>98.84</v>
      </c>
    </row>
    <row r="70" spans="2:8">
      <c r="B70" s="132" t="s">
        <v>209</v>
      </c>
      <c r="C70" s="204"/>
      <c r="D70" s="132"/>
      <c r="E70" s="132"/>
      <c r="F70" s="205"/>
      <c r="G70" s="205">
        <v>4264.18</v>
      </c>
      <c r="H70" s="205">
        <v>1.4</v>
      </c>
    </row>
    <row r="71" spans="2:8">
      <c r="B71" s="132" t="s">
        <v>110</v>
      </c>
      <c r="C71" s="204"/>
      <c r="D71" s="132"/>
      <c r="E71" s="132"/>
      <c r="F71" s="205"/>
      <c r="G71" s="205">
        <v>304324.08</v>
      </c>
      <c r="H71" s="205">
        <v>100.21</v>
      </c>
    </row>
    <row r="72" spans="2:8">
      <c r="B72" s="132" t="s">
        <v>111</v>
      </c>
      <c r="C72" s="204"/>
      <c r="D72" s="132"/>
      <c r="E72" s="132"/>
      <c r="F72" s="205"/>
      <c r="G72" s="205">
        <v>-661.40009579004982</v>
      </c>
      <c r="H72" s="205">
        <v>-0.20999999999999375</v>
      </c>
    </row>
    <row r="73" spans="2:8">
      <c r="B73" s="132" t="s">
        <v>112</v>
      </c>
      <c r="C73" s="204"/>
      <c r="D73" s="132"/>
      <c r="E73" s="132"/>
      <c r="F73" s="205"/>
      <c r="G73" s="205">
        <v>303662.67990420997</v>
      </c>
      <c r="H73" s="205">
        <v>100</v>
      </c>
    </row>
    <row r="74" spans="2:8">
      <c r="B74" s="12" t="s">
        <v>113</v>
      </c>
    </row>
    <row r="75" spans="2:8">
      <c r="B75" s="12" t="s">
        <v>114</v>
      </c>
    </row>
    <row r="76" spans="2:8">
      <c r="B76" s="12" t="s">
        <v>115</v>
      </c>
      <c r="C76" s="259">
        <v>44834</v>
      </c>
    </row>
    <row r="77" spans="2:8" ht="25.5">
      <c r="B77" s="260" t="s">
        <v>116</v>
      </c>
      <c r="C77" s="15" t="s">
        <v>117</v>
      </c>
    </row>
    <row r="78" spans="2:8">
      <c r="B78" s="132"/>
    </row>
    <row r="79" spans="2:8">
      <c r="B79" s="132" t="s">
        <v>118</v>
      </c>
    </row>
    <row r="80" spans="2:8">
      <c r="B80" s="132" t="s">
        <v>210</v>
      </c>
    </row>
    <row r="81" spans="1:8">
      <c r="B81" s="132" t="s">
        <v>119</v>
      </c>
    </row>
    <row r="82" spans="1:8">
      <c r="B82" s="132" t="s">
        <v>614</v>
      </c>
      <c r="C82" s="204"/>
    </row>
    <row r="83" spans="1:8">
      <c r="B83" s="132" t="s">
        <v>615</v>
      </c>
      <c r="C83" s="204"/>
    </row>
    <row r="84" spans="1:8">
      <c r="B84" s="132" t="s">
        <v>616</v>
      </c>
      <c r="C84" s="204"/>
    </row>
    <row r="85" spans="1:8">
      <c r="B85" s="132" t="s">
        <v>617</v>
      </c>
      <c r="C85" s="204"/>
    </row>
    <row r="86" spans="1:8">
      <c r="B86" s="132" t="s">
        <v>618</v>
      </c>
      <c r="C86" s="204"/>
    </row>
    <row r="87" spans="1:8">
      <c r="B87" s="132" t="s">
        <v>619</v>
      </c>
      <c r="C87" s="204"/>
    </row>
    <row r="88" spans="1:8">
      <c r="B88" s="132" t="s">
        <v>620</v>
      </c>
      <c r="C88" s="204"/>
    </row>
    <row r="89" spans="1:8">
      <c r="B89" s="132" t="s">
        <v>621</v>
      </c>
      <c r="C89" s="204"/>
    </row>
    <row r="90" spans="1:8">
      <c r="B90" s="324" t="s">
        <v>2486</v>
      </c>
      <c r="C90" s="204"/>
    </row>
    <row r="91" spans="1:8">
      <c r="B91" s="324" t="s">
        <v>120</v>
      </c>
    </row>
    <row r="92" spans="1:8">
      <c r="B92" s="324" t="s">
        <v>121</v>
      </c>
    </row>
    <row r="94" spans="1:8" s="270" customFormat="1" ht="15">
      <c r="A94" s="270" t="s">
        <v>4056</v>
      </c>
      <c r="B94" s="268" t="s">
        <v>2448</v>
      </c>
      <c r="C94" s="269">
        <v>44834</v>
      </c>
      <c r="F94" s="271"/>
      <c r="G94" s="271"/>
      <c r="H94" s="271"/>
    </row>
    <row r="95" spans="1:8" s="270" customFormat="1" ht="60">
      <c r="B95" s="272" t="s">
        <v>2449</v>
      </c>
      <c r="C95" s="272" t="s">
        <v>2450</v>
      </c>
      <c r="D95" s="137" t="s">
        <v>2451</v>
      </c>
      <c r="E95" s="272" t="s">
        <v>2452</v>
      </c>
      <c r="F95" s="273" t="s">
        <v>2453</v>
      </c>
      <c r="G95" s="271"/>
      <c r="H95" s="271"/>
    </row>
    <row r="96" spans="1:8" s="296" customFormat="1">
      <c r="B96" s="364" t="s">
        <v>117</v>
      </c>
      <c r="C96" s="364" t="s">
        <v>117</v>
      </c>
      <c r="D96" s="364" t="s">
        <v>117</v>
      </c>
      <c r="E96" s="364" t="s">
        <v>117</v>
      </c>
      <c r="F96" s="365"/>
      <c r="G96" s="295"/>
      <c r="H96" s="295"/>
    </row>
    <row r="97" spans="2:8" s="270" customFormat="1">
      <c r="C97" s="295"/>
      <c r="F97" s="271"/>
      <c r="G97" s="271"/>
      <c r="H97" s="271"/>
    </row>
    <row r="98" spans="2:8" s="346" customFormat="1">
      <c r="B98" s="366" t="s">
        <v>4057</v>
      </c>
      <c r="C98" s="328" t="s">
        <v>117</v>
      </c>
      <c r="F98" s="347"/>
      <c r="G98" s="347"/>
      <c r="H98" s="347"/>
    </row>
    <row r="99" spans="2:8" s="346" customFormat="1">
      <c r="B99" s="366"/>
      <c r="C99" s="328"/>
      <c r="F99" s="347"/>
      <c r="G99" s="347"/>
      <c r="H99" s="347"/>
    </row>
    <row r="100" spans="2:8" s="346" customFormat="1" ht="15">
      <c r="B100" s="281" t="s">
        <v>2641</v>
      </c>
      <c r="C100" s="367"/>
      <c r="F100" s="347"/>
      <c r="G100" s="347"/>
      <c r="H100" s="347"/>
    </row>
    <row r="101" spans="2:8" s="346" customFormat="1" ht="15.75">
      <c r="B101" s="312" t="s">
        <v>2454</v>
      </c>
      <c r="C101" s="145" t="s">
        <v>2455</v>
      </c>
      <c r="F101" s="347"/>
      <c r="G101" s="347"/>
      <c r="H101" s="347"/>
    </row>
    <row r="102" spans="2:8" s="296" customFormat="1" ht="15">
      <c r="B102" s="158" t="s">
        <v>117</v>
      </c>
      <c r="C102" s="157" t="s">
        <v>117</v>
      </c>
      <c r="F102" s="295"/>
      <c r="G102" s="295"/>
      <c r="H102" s="295"/>
    </row>
    <row r="103" spans="2:8" s="270" customFormat="1">
      <c r="C103" s="368"/>
      <c r="F103" s="271"/>
      <c r="G103" s="271"/>
      <c r="H103" s="271"/>
    </row>
    <row r="104" spans="2:8" s="270" customFormat="1">
      <c r="C104" s="368"/>
      <c r="F104" s="271"/>
      <c r="G104" s="271"/>
      <c r="H104" s="271"/>
    </row>
    <row r="105" spans="2:8" s="346" customFormat="1" ht="15.75">
      <c r="B105" s="312" t="s">
        <v>2459</v>
      </c>
      <c r="C105" s="145" t="s">
        <v>2455</v>
      </c>
      <c r="F105" s="347"/>
      <c r="G105" s="347"/>
      <c r="H105" s="347"/>
    </row>
    <row r="106" spans="2:8" s="270" customFormat="1" ht="15">
      <c r="B106" s="158" t="s">
        <v>117</v>
      </c>
      <c r="C106" s="157" t="s">
        <v>117</v>
      </c>
      <c r="F106" s="271"/>
      <c r="G106" s="271"/>
      <c r="H106" s="271"/>
    </row>
    <row r="107" spans="2:8" s="270" customFormat="1">
      <c r="C107" s="368"/>
      <c r="F107" s="271"/>
      <c r="G107" s="271"/>
      <c r="H107" s="271"/>
    </row>
    <row r="108" spans="2:8" s="270" customFormat="1">
      <c r="C108" s="368"/>
      <c r="F108" s="271"/>
      <c r="G108" s="271"/>
      <c r="H108" s="271"/>
    </row>
    <row r="109" spans="2:8" s="346" customFormat="1" ht="15.75">
      <c r="B109" s="283" t="s">
        <v>2460</v>
      </c>
      <c r="C109" s="145" t="s">
        <v>3779</v>
      </c>
      <c r="F109" s="347"/>
      <c r="G109" s="347"/>
      <c r="H109" s="347"/>
    </row>
    <row r="110" spans="2:8" s="270" customFormat="1" ht="15">
      <c r="B110" s="158" t="s">
        <v>117</v>
      </c>
      <c r="C110" s="157" t="s">
        <v>117</v>
      </c>
      <c r="F110" s="271"/>
      <c r="G110" s="271"/>
      <c r="H110" s="271"/>
    </row>
    <row r="111" spans="2:8" s="270" customFormat="1">
      <c r="C111" s="368"/>
      <c r="F111" s="271"/>
      <c r="G111" s="271"/>
      <c r="H111" s="271"/>
    </row>
    <row r="112" spans="2:8" s="346" customFormat="1" ht="15.75">
      <c r="B112" s="283" t="s">
        <v>2462</v>
      </c>
      <c r="C112" s="145" t="s">
        <v>3779</v>
      </c>
      <c r="F112" s="347"/>
      <c r="G112" s="347"/>
      <c r="H112" s="347"/>
    </row>
    <row r="113" spans="2:8" s="270" customFormat="1" ht="15">
      <c r="B113" s="158" t="s">
        <v>117</v>
      </c>
      <c r="C113" s="157" t="s">
        <v>117</v>
      </c>
      <c r="F113" s="271"/>
      <c r="G113" s="271"/>
      <c r="H113" s="271"/>
    </row>
    <row r="114" spans="2:8" s="270" customFormat="1">
      <c r="C114" s="368"/>
      <c r="F114" s="271"/>
      <c r="G114" s="271"/>
      <c r="H114" s="271"/>
    </row>
    <row r="115" spans="2:8" s="346" customFormat="1" ht="15">
      <c r="B115" s="369" t="s">
        <v>2463</v>
      </c>
      <c r="C115" s="157" t="s">
        <v>117</v>
      </c>
      <c r="F115" s="347"/>
      <c r="G115" s="347"/>
      <c r="H115" s="347"/>
    </row>
    <row r="116" spans="2:8" s="270" customFormat="1">
      <c r="C116" s="368"/>
      <c r="F116" s="271"/>
      <c r="G116" s="271"/>
      <c r="H116" s="271"/>
    </row>
    <row r="117" spans="2:8" s="270" customFormat="1">
      <c r="C117" s="368"/>
      <c r="F117" s="271"/>
      <c r="G117" s="271"/>
      <c r="H117" s="271"/>
    </row>
    <row r="118" spans="2:8" s="270" customFormat="1" ht="15">
      <c r="B118" s="288" t="s">
        <v>3782</v>
      </c>
      <c r="C118" s="269">
        <v>44834</v>
      </c>
      <c r="D118" s="165"/>
      <c r="E118" s="289"/>
      <c r="F118" s="290"/>
      <c r="G118" s="271"/>
      <c r="H118" s="271"/>
    </row>
    <row r="119" spans="2:8" s="270" customFormat="1" ht="51">
      <c r="B119" s="291" t="s">
        <v>2449</v>
      </c>
      <c r="C119" s="291" t="s">
        <v>3783</v>
      </c>
      <c r="D119" s="168" t="s">
        <v>2451</v>
      </c>
      <c r="E119" s="292" t="s">
        <v>2452</v>
      </c>
      <c r="F119" s="263" t="s">
        <v>2453</v>
      </c>
      <c r="G119" s="271"/>
      <c r="H119" s="271"/>
    </row>
    <row r="120" spans="2:8" s="296" customFormat="1">
      <c r="B120" s="293" t="s">
        <v>117</v>
      </c>
      <c r="C120" s="294" t="s">
        <v>117</v>
      </c>
      <c r="D120" s="173" t="s">
        <v>117</v>
      </c>
      <c r="E120" s="173" t="s">
        <v>117</v>
      </c>
      <c r="F120" s="173" t="s">
        <v>117</v>
      </c>
      <c r="G120" s="295"/>
      <c r="H120" s="295"/>
    </row>
    <row r="121" spans="2:8" s="270" customFormat="1">
      <c r="B121" s="297"/>
      <c r="C121" s="298"/>
      <c r="D121" s="298"/>
      <c r="E121" s="298"/>
      <c r="F121" s="290"/>
      <c r="G121" s="271"/>
      <c r="H121" s="271"/>
    </row>
    <row r="122" spans="2:8" s="270" customFormat="1">
      <c r="B122" s="298"/>
      <c r="C122" s="298"/>
      <c r="D122" s="298"/>
      <c r="E122" s="298"/>
      <c r="F122" s="290"/>
      <c r="G122" s="271"/>
      <c r="H122" s="271"/>
    </row>
    <row r="123" spans="2:8" s="270" customFormat="1">
      <c r="B123" s="270" t="s">
        <v>3784</v>
      </c>
      <c r="C123" s="294" t="s">
        <v>117</v>
      </c>
      <c r="D123" s="298"/>
      <c r="E123" s="298"/>
      <c r="F123" s="290"/>
      <c r="G123" s="271"/>
      <c r="H123" s="271"/>
    </row>
    <row r="124" spans="2:8" s="270" customFormat="1">
      <c r="B124" s="298"/>
      <c r="C124" s="298"/>
      <c r="D124" s="298"/>
      <c r="E124" s="298"/>
      <c r="F124" s="290"/>
      <c r="G124" s="271"/>
      <c r="H124" s="271"/>
    </row>
    <row r="125" spans="2:8" s="270" customFormat="1" ht="15">
      <c r="B125" s="281" t="s">
        <v>4048</v>
      </c>
      <c r="C125" s="298"/>
      <c r="E125" s="298"/>
      <c r="F125" s="290"/>
      <c r="G125" s="271"/>
      <c r="H125" s="271"/>
    </row>
    <row r="126" spans="2:8" s="270" customFormat="1">
      <c r="B126" s="298"/>
      <c r="C126" s="298"/>
      <c r="E126" s="298"/>
      <c r="F126" s="290"/>
      <c r="G126" s="271"/>
      <c r="H126" s="271"/>
    </row>
    <row r="127" spans="2:8" s="270" customFormat="1" ht="15">
      <c r="B127" s="300" t="s">
        <v>3785</v>
      </c>
      <c r="C127" s="175" t="s">
        <v>2455</v>
      </c>
      <c r="E127" s="298"/>
      <c r="F127" s="290"/>
      <c r="G127" s="271"/>
      <c r="H127" s="271"/>
    </row>
    <row r="128" spans="2:8" s="270" customFormat="1" ht="15">
      <c r="B128" s="158" t="s">
        <v>117</v>
      </c>
      <c r="C128" s="157" t="s">
        <v>117</v>
      </c>
      <c r="E128" s="298"/>
      <c r="F128" s="290"/>
      <c r="G128" s="271"/>
      <c r="H128" s="271"/>
    </row>
    <row r="129" spans="2:8" s="270" customFormat="1" ht="15">
      <c r="B129" s="161"/>
      <c r="C129" s="232"/>
      <c r="E129" s="298"/>
      <c r="F129" s="290"/>
      <c r="G129" s="271"/>
      <c r="H129" s="271"/>
    </row>
    <row r="130" spans="2:8" s="270" customFormat="1">
      <c r="E130" s="298"/>
      <c r="F130" s="290"/>
      <c r="G130" s="271"/>
      <c r="H130" s="271"/>
    </row>
    <row r="131" spans="2:8" s="270" customFormat="1" ht="15">
      <c r="B131" s="303" t="s">
        <v>3776</v>
      </c>
      <c r="C131" s="178" t="s">
        <v>2455</v>
      </c>
      <c r="E131" s="298"/>
      <c r="F131" s="290"/>
      <c r="G131" s="271"/>
      <c r="H131" s="271"/>
    </row>
    <row r="132" spans="2:8" s="270" customFormat="1" ht="15">
      <c r="B132" s="158" t="s">
        <v>117</v>
      </c>
      <c r="C132" s="157" t="s">
        <v>117</v>
      </c>
      <c r="E132" s="298"/>
      <c r="F132" s="290"/>
      <c r="G132" s="271"/>
      <c r="H132" s="271"/>
    </row>
    <row r="133" spans="2:8" s="270" customFormat="1" ht="15">
      <c r="B133" s="370"/>
      <c r="C133" s="371"/>
      <c r="E133" s="298"/>
      <c r="F133" s="290"/>
      <c r="G133" s="271"/>
      <c r="H133" s="271"/>
    </row>
    <row r="134" spans="2:8" s="270" customFormat="1">
      <c r="C134" s="296"/>
      <c r="E134" s="298"/>
      <c r="F134" s="290"/>
      <c r="G134" s="271"/>
      <c r="H134" s="271"/>
    </row>
    <row r="135" spans="2:8" s="270" customFormat="1" ht="15">
      <c r="B135" s="300" t="s">
        <v>3786</v>
      </c>
      <c r="C135" s="175" t="s">
        <v>3779</v>
      </c>
      <c r="E135" s="298"/>
      <c r="F135" s="290"/>
      <c r="G135" s="271"/>
      <c r="H135" s="271"/>
    </row>
    <row r="136" spans="2:8" s="270" customFormat="1" ht="15">
      <c r="B136" s="158" t="s">
        <v>117</v>
      </c>
      <c r="C136" s="157" t="s">
        <v>117</v>
      </c>
      <c r="E136" s="298"/>
      <c r="F136" s="290"/>
      <c r="G136" s="271"/>
      <c r="H136" s="271"/>
    </row>
    <row r="137" spans="2:8" s="270" customFormat="1">
      <c r="C137" s="296"/>
      <c r="F137" s="271"/>
      <c r="G137" s="271"/>
      <c r="H137" s="271"/>
    </row>
    <row r="138" spans="2:8" s="270" customFormat="1" ht="15">
      <c r="B138" s="303" t="s">
        <v>3787</v>
      </c>
      <c r="C138" s="179" t="s">
        <v>3779</v>
      </c>
      <c r="F138" s="271"/>
      <c r="G138" s="271"/>
      <c r="H138" s="271"/>
    </row>
    <row r="139" spans="2:8" s="270" customFormat="1" ht="15">
      <c r="B139" s="158" t="s">
        <v>117</v>
      </c>
      <c r="C139" s="157" t="s">
        <v>117</v>
      </c>
      <c r="F139" s="271"/>
      <c r="G139" s="271"/>
      <c r="H139" s="271"/>
    </row>
    <row r="140" spans="2:8" s="270" customFormat="1">
      <c r="C140" s="296"/>
      <c r="F140" s="271"/>
      <c r="G140" s="271"/>
      <c r="H140" s="271"/>
    </row>
    <row r="141" spans="2:8" s="270" customFormat="1" ht="15">
      <c r="B141" s="304" t="s">
        <v>3788</v>
      </c>
      <c r="C141" s="157" t="s">
        <v>117</v>
      </c>
      <c r="F141" s="271"/>
      <c r="G141" s="271"/>
      <c r="H141" s="271"/>
    </row>
  </sheetData>
  <mergeCells count="3">
    <mergeCell ref="B1:E1"/>
    <mergeCell ref="C3:C7"/>
    <mergeCell ref="D3:D7"/>
  </mergeCells>
  <conditionalFormatting sqref="C129">
    <cfRule type="expression" dxfId="2030" priority="1">
      <formula>#REF!="Total"</formula>
    </cfRule>
  </conditionalFormatting>
  <conditionalFormatting sqref="C129">
    <cfRule type="expression" dxfId="2029" priority="11" stopIfTrue="1">
      <formula>$C129="Total"</formula>
    </cfRule>
  </conditionalFormatting>
  <conditionalFormatting sqref="C129">
    <cfRule type="expression" dxfId="2028" priority="10">
      <formula>#REF!="Total"</formula>
    </cfRule>
  </conditionalFormatting>
  <conditionalFormatting sqref="C129">
    <cfRule type="expression" dxfId="2027" priority="9">
      <formula>#REF!="Total"</formula>
    </cfRule>
  </conditionalFormatting>
  <conditionalFormatting sqref="C129">
    <cfRule type="expression" dxfId="2026" priority="8">
      <formula>#REF!="Total"</formula>
    </cfRule>
  </conditionalFormatting>
  <conditionalFormatting sqref="C129">
    <cfRule type="expression" dxfId="2025" priority="7">
      <formula>#REF!="Total"</formula>
    </cfRule>
  </conditionalFormatting>
  <conditionalFormatting sqref="C129">
    <cfRule type="expression" dxfId="2024" priority="6">
      <formula>#REF!="Total"</formula>
    </cfRule>
  </conditionalFormatting>
  <conditionalFormatting sqref="C129">
    <cfRule type="expression" dxfId="2023" priority="5">
      <formula>#REF!="Total"</formula>
    </cfRule>
  </conditionalFormatting>
  <conditionalFormatting sqref="C129">
    <cfRule type="expression" dxfId="2022" priority="4">
      <formula>#REF!="Total"</formula>
    </cfRule>
  </conditionalFormatting>
  <conditionalFormatting sqref="C129">
    <cfRule type="expression" dxfId="2021" priority="12">
      <formula>#REF!="Total"</formula>
    </cfRule>
  </conditionalFormatting>
  <conditionalFormatting sqref="C129">
    <cfRule type="expression" dxfId="2020" priority="13">
      <formula>#REF!="Total"</formula>
    </cfRule>
  </conditionalFormatting>
  <conditionalFormatting sqref="C129">
    <cfRule type="expression" dxfId="2019" priority="14">
      <formula>#REF!="Total"</formula>
    </cfRule>
  </conditionalFormatting>
  <conditionalFormatting sqref="C129">
    <cfRule type="expression" dxfId="2018" priority="15">
      <formula>#REF!="Total"</formula>
    </cfRule>
  </conditionalFormatting>
  <conditionalFormatting sqref="C129">
    <cfRule type="expression" dxfId="2017" priority="16">
      <formula>$A129="Total"</formula>
    </cfRule>
  </conditionalFormatting>
  <conditionalFormatting sqref="C129">
    <cfRule type="expression" dxfId="2016" priority="3">
      <formula>#REF!="Total"</formula>
    </cfRule>
  </conditionalFormatting>
  <conditionalFormatting sqref="C129">
    <cfRule type="expression" dxfId="2015" priority="2">
      <formula>#REF!="Total"</formula>
    </cfRule>
  </conditionalFormatting>
  <conditionalFormatting sqref="C129">
    <cfRule type="expression" dxfId="2014" priority="17" stopIfTrue="1">
      <formula>#REF!="Total"</formula>
    </cfRule>
  </conditionalFormatting>
  <conditionalFormatting sqref="C129">
    <cfRule type="expression" dxfId="2013" priority="18">
      <formula>#REF!="Total"</formula>
    </cfRule>
  </conditionalFormatting>
  <conditionalFormatting sqref="C129">
    <cfRule type="expression" dxfId="2012" priority="19">
      <formula>#REF!="Total"</formula>
    </cfRule>
  </conditionalFormatting>
  <conditionalFormatting sqref="C129">
    <cfRule type="expression" dxfId="2011" priority="20">
      <formula>#REF!="Total"</formula>
    </cfRule>
  </conditionalFormatting>
  <conditionalFormatting sqref="C129">
    <cfRule type="expression" dxfId="2010" priority="21">
      <formula>#REF!="Total"</formula>
    </cfRule>
  </conditionalFormatting>
  <conditionalFormatting sqref="C129">
    <cfRule type="expression" dxfId="2009" priority="22">
      <formula>#REF!="Total"</formula>
    </cfRule>
  </conditionalFormatting>
  <conditionalFormatting sqref="C129">
    <cfRule type="expression" dxfId="2008" priority="23">
      <formula>#REF!="Total"</formula>
    </cfRule>
  </conditionalFormatting>
  <conditionalFormatting sqref="C129">
    <cfRule type="expression" dxfId="2007" priority="24">
      <formula>#REF!="Total"</formula>
    </cfRule>
  </conditionalFormatting>
  <conditionalFormatting sqref="C129">
    <cfRule type="expression" dxfId="2006" priority="25">
      <formula>#REF!="Total"</formula>
    </cfRule>
  </conditionalFormatting>
  <conditionalFormatting sqref="C129">
    <cfRule type="expression" dxfId="2005" priority="26">
      <formula>#REF!="Total"</formula>
    </cfRule>
  </conditionalFormatting>
  <conditionalFormatting sqref="C129">
    <cfRule type="expression" dxfId="2004" priority="27">
      <formula>#REF!="Total"</formula>
    </cfRule>
  </conditionalFormatting>
  <conditionalFormatting sqref="C129">
    <cfRule type="expression" dxfId="2003" priority="28">
      <formula>#REF!="Total"</formula>
    </cfRule>
  </conditionalFormatting>
  <conditionalFormatting sqref="C129">
    <cfRule type="expression" dxfId="2002" priority="29">
      <formula>#REF!="Total"</formula>
    </cfRule>
  </conditionalFormatting>
  <conditionalFormatting sqref="C129">
    <cfRule type="expression" dxfId="2001" priority="30">
      <formula>#REF!="Total"</formula>
    </cfRule>
  </conditionalFormatting>
  <conditionalFormatting sqref="C129">
    <cfRule type="expression" dxfId="2000" priority="31">
      <formula>#REF!="Total"</formula>
    </cfRule>
  </conditionalFormatting>
  <conditionalFormatting sqref="C129">
    <cfRule type="expression" dxfId="1999" priority="32">
      <formula>#REF!="Total"</formula>
    </cfRule>
  </conditionalFormatting>
  <conditionalFormatting sqref="C129">
    <cfRule type="expression" dxfId="1998" priority="33">
      <formula>#REF!="Total"</formula>
    </cfRule>
  </conditionalFormatting>
  <hyperlinks>
    <hyperlink ref="A1" location="Index!A1" display="Index" xr:uid="{56069C26-2909-428D-89C9-9A59D655C2D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35D89-670A-4DDC-8018-D34BB526A730}">
  <dimension ref="A1:M240"/>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1.710937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41</v>
      </c>
      <c r="C1" s="420"/>
      <c r="D1" s="420"/>
      <c r="E1" s="420"/>
      <c r="F1" s="4"/>
      <c r="G1" s="4"/>
      <c r="H1" s="4"/>
    </row>
    <row r="2" spans="1:9" s="1" customFormat="1" ht="13.5" thickBot="1">
      <c r="C2" s="5"/>
      <c r="F2" s="4"/>
      <c r="G2" s="4"/>
      <c r="H2" s="4"/>
    </row>
    <row r="3" spans="1:9" s="13" customFormat="1" ht="15">
      <c r="B3" s="48" t="s">
        <v>41</v>
      </c>
      <c r="C3" s="421"/>
      <c r="D3" s="424"/>
      <c r="F3" s="18"/>
      <c r="G3" s="18"/>
      <c r="H3" s="18"/>
    </row>
    <row r="4" spans="1:9" s="116" customFormat="1" ht="15">
      <c r="B4" s="215" t="s">
        <v>3978</v>
      </c>
      <c r="C4" s="422"/>
      <c r="D4" s="425"/>
      <c r="F4" s="216"/>
      <c r="G4" s="216"/>
      <c r="H4" s="216"/>
    </row>
    <row r="5" spans="1:9" s="13" customFormat="1" ht="15">
      <c r="B5" s="49" t="s">
        <v>1556</v>
      </c>
      <c r="C5" s="422"/>
      <c r="D5" s="425"/>
      <c r="F5" s="18"/>
      <c r="G5" s="18"/>
      <c r="H5" s="18"/>
    </row>
    <row r="6" spans="1:9" s="13" customFormat="1" ht="15">
      <c r="B6" s="49" t="s">
        <v>3947</v>
      </c>
      <c r="C6" s="422"/>
      <c r="D6" s="425"/>
      <c r="F6" s="18"/>
      <c r="G6" s="18"/>
      <c r="H6" s="18"/>
    </row>
    <row r="7" spans="1:9" s="13" customFormat="1" ht="30.75" thickBot="1">
      <c r="B7" s="50" t="s">
        <v>3979</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375039</v>
      </c>
      <c r="G16" s="16">
        <v>3232.84</v>
      </c>
      <c r="H16" s="16">
        <v>5.98</v>
      </c>
    </row>
    <row r="17" spans="2:8">
      <c r="B17" s="12" t="s">
        <v>1126</v>
      </c>
      <c r="C17" s="200" t="s">
        <v>127</v>
      </c>
      <c r="D17" s="12" t="s">
        <v>133</v>
      </c>
      <c r="E17" s="12" t="s">
        <v>135</v>
      </c>
      <c r="F17" s="16">
        <v>89376</v>
      </c>
      <c r="G17" s="16">
        <v>2685.35</v>
      </c>
      <c r="H17" s="16">
        <v>4.97</v>
      </c>
    </row>
    <row r="18" spans="2:8">
      <c r="B18" s="12" t="s">
        <v>1105</v>
      </c>
      <c r="C18" s="200" t="s">
        <v>127</v>
      </c>
      <c r="D18" s="12" t="s">
        <v>175</v>
      </c>
      <c r="E18" s="12" t="s">
        <v>301</v>
      </c>
      <c r="F18" s="16">
        <v>2612021</v>
      </c>
      <c r="G18" s="16">
        <v>2636.84</v>
      </c>
      <c r="H18" s="16">
        <v>4.88</v>
      </c>
    </row>
    <row r="19" spans="2:8">
      <c r="B19" s="12" t="s">
        <v>1113</v>
      </c>
      <c r="C19" s="200" t="s">
        <v>127</v>
      </c>
      <c r="D19" s="12" t="s">
        <v>133</v>
      </c>
      <c r="E19" s="12" t="s">
        <v>134</v>
      </c>
      <c r="F19" s="16">
        <v>180280</v>
      </c>
      <c r="G19" s="16">
        <v>2548.17</v>
      </c>
      <c r="H19" s="16">
        <v>4.72</v>
      </c>
    </row>
    <row r="20" spans="2:8">
      <c r="B20" s="12" t="s">
        <v>278</v>
      </c>
      <c r="C20" s="200" t="s">
        <v>127</v>
      </c>
      <c r="D20" s="12" t="s">
        <v>128</v>
      </c>
      <c r="E20" s="12" t="s">
        <v>279</v>
      </c>
      <c r="F20" s="16">
        <v>446165</v>
      </c>
      <c r="G20" s="16">
        <v>2367.35</v>
      </c>
      <c r="H20" s="16">
        <v>4.38</v>
      </c>
    </row>
    <row r="21" spans="2:8">
      <c r="B21" s="12" t="s">
        <v>1141</v>
      </c>
      <c r="C21" s="200" t="s">
        <v>127</v>
      </c>
      <c r="D21" s="12" t="s">
        <v>136</v>
      </c>
      <c r="E21" s="12" t="s">
        <v>144</v>
      </c>
      <c r="F21" s="16">
        <v>78520</v>
      </c>
      <c r="G21" s="16">
        <v>2117.25</v>
      </c>
      <c r="H21" s="16">
        <v>3.92</v>
      </c>
    </row>
    <row r="22" spans="2:8">
      <c r="B22" s="12" t="s">
        <v>1055</v>
      </c>
      <c r="C22" s="200" t="s">
        <v>127</v>
      </c>
      <c r="D22" s="12" t="s">
        <v>164</v>
      </c>
      <c r="E22" s="12" t="s">
        <v>165</v>
      </c>
      <c r="F22" s="16">
        <v>84448</v>
      </c>
      <c r="G22" s="16">
        <v>2039.97</v>
      </c>
      <c r="H22" s="16">
        <v>3.77</v>
      </c>
    </row>
    <row r="23" spans="2:8">
      <c r="B23" s="12" t="s">
        <v>1154</v>
      </c>
      <c r="C23" s="200" t="s">
        <v>127</v>
      </c>
      <c r="D23" s="12" t="s">
        <v>152</v>
      </c>
      <c r="E23" s="12" t="s">
        <v>153</v>
      </c>
      <c r="F23" s="16">
        <v>104917</v>
      </c>
      <c r="G23" s="16">
        <v>1938.55</v>
      </c>
      <c r="H23" s="16">
        <v>3.59</v>
      </c>
    </row>
    <row r="24" spans="2:8">
      <c r="B24" s="12" t="s">
        <v>1088</v>
      </c>
      <c r="C24" s="200" t="s">
        <v>127</v>
      </c>
      <c r="D24" s="12" t="s">
        <v>292</v>
      </c>
      <c r="E24" s="12" t="s">
        <v>293</v>
      </c>
      <c r="F24" s="16">
        <v>8132</v>
      </c>
      <c r="G24" s="16">
        <v>1556.86</v>
      </c>
      <c r="H24" s="16">
        <v>2.88</v>
      </c>
    </row>
    <row r="25" spans="2:8">
      <c r="B25" s="12" t="s">
        <v>1172</v>
      </c>
      <c r="C25" s="200" t="s">
        <v>127</v>
      </c>
      <c r="D25" s="12" t="s">
        <v>136</v>
      </c>
      <c r="E25" s="12" t="s">
        <v>137</v>
      </c>
      <c r="F25" s="16">
        <v>450000</v>
      </c>
      <c r="G25" s="16">
        <v>1494.9</v>
      </c>
      <c r="H25" s="16">
        <v>2.77</v>
      </c>
    </row>
    <row r="26" spans="2:8">
      <c r="B26" s="12" t="s">
        <v>1331</v>
      </c>
      <c r="C26" s="200" t="s">
        <v>127</v>
      </c>
      <c r="D26" s="12" t="s">
        <v>266</v>
      </c>
      <c r="E26" s="12" t="s">
        <v>500</v>
      </c>
      <c r="F26" s="16">
        <v>1746094</v>
      </c>
      <c r="G26" s="16">
        <v>1349.73</v>
      </c>
      <c r="H26" s="16">
        <v>2.5</v>
      </c>
    </row>
    <row r="27" spans="2:8">
      <c r="B27" s="12" t="s">
        <v>1051</v>
      </c>
      <c r="C27" s="200" t="s">
        <v>127</v>
      </c>
      <c r="D27" s="12" t="s">
        <v>266</v>
      </c>
      <c r="E27" s="12" t="s">
        <v>374</v>
      </c>
      <c r="F27" s="16">
        <v>583297</v>
      </c>
      <c r="G27" s="16">
        <v>1262.8399999999999</v>
      </c>
      <c r="H27" s="16">
        <v>2.34</v>
      </c>
    </row>
    <row r="28" spans="2:8">
      <c r="B28" s="12" t="s">
        <v>1319</v>
      </c>
      <c r="C28" s="200" t="s">
        <v>127</v>
      </c>
      <c r="D28" s="12" t="s">
        <v>266</v>
      </c>
      <c r="E28" s="12" t="s">
        <v>291</v>
      </c>
      <c r="F28" s="16">
        <v>592477</v>
      </c>
      <c r="G28" s="16">
        <v>1257.24</v>
      </c>
      <c r="H28" s="16">
        <v>2.33</v>
      </c>
    </row>
    <row r="29" spans="2:8">
      <c r="B29" s="12" t="s">
        <v>1153</v>
      </c>
      <c r="C29" s="200" t="s">
        <v>127</v>
      </c>
      <c r="D29" s="12" t="s">
        <v>371</v>
      </c>
      <c r="E29" s="12" t="s">
        <v>372</v>
      </c>
      <c r="F29" s="16">
        <v>291100</v>
      </c>
      <c r="G29" s="16">
        <v>1136.8900000000001</v>
      </c>
      <c r="H29" s="16">
        <v>2.1</v>
      </c>
    </row>
    <row r="30" spans="2:8">
      <c r="B30" s="12" t="s">
        <v>1138</v>
      </c>
      <c r="C30" s="200" t="s">
        <v>127</v>
      </c>
      <c r="D30" s="12" t="s">
        <v>266</v>
      </c>
      <c r="E30" s="12" t="s">
        <v>384</v>
      </c>
      <c r="F30" s="16">
        <v>213764</v>
      </c>
      <c r="G30" s="16">
        <v>1040.82</v>
      </c>
      <c r="H30" s="16">
        <v>1.93</v>
      </c>
    </row>
    <row r="31" spans="2:8">
      <c r="B31" s="12" t="s">
        <v>1324</v>
      </c>
      <c r="C31" s="200" t="s">
        <v>127</v>
      </c>
      <c r="D31" s="12" t="s">
        <v>150</v>
      </c>
      <c r="E31" s="12" t="s">
        <v>302</v>
      </c>
      <c r="F31" s="16">
        <v>40300</v>
      </c>
      <c r="G31" s="16">
        <v>1031.98</v>
      </c>
      <c r="H31" s="16">
        <v>1.91</v>
      </c>
    </row>
    <row r="32" spans="2:8">
      <c r="B32" s="12" t="s">
        <v>1373</v>
      </c>
      <c r="C32" s="200" t="s">
        <v>127</v>
      </c>
      <c r="D32" s="12" t="s">
        <v>169</v>
      </c>
      <c r="E32" s="12" t="s">
        <v>379</v>
      </c>
      <c r="F32" s="16">
        <v>22300</v>
      </c>
      <c r="G32" s="16">
        <v>1001.46</v>
      </c>
      <c r="H32" s="16">
        <v>1.85</v>
      </c>
    </row>
    <row r="33" spans="2:8">
      <c r="B33" s="12" t="s">
        <v>1124</v>
      </c>
      <c r="C33" s="200" t="s">
        <v>127</v>
      </c>
      <c r="D33" s="12" t="s">
        <v>128</v>
      </c>
      <c r="E33" s="12" t="s">
        <v>289</v>
      </c>
      <c r="F33" s="16">
        <v>75500</v>
      </c>
      <c r="G33" s="16">
        <v>894.83</v>
      </c>
      <c r="H33" s="16">
        <v>1.66</v>
      </c>
    </row>
    <row r="34" spans="2:8">
      <c r="B34" s="12" t="s">
        <v>1116</v>
      </c>
      <c r="C34" s="200" t="s">
        <v>127</v>
      </c>
      <c r="D34" s="12" t="s">
        <v>131</v>
      </c>
      <c r="E34" s="12" t="s">
        <v>132</v>
      </c>
      <c r="F34" s="16">
        <v>37500</v>
      </c>
      <c r="G34" s="16">
        <v>891.66</v>
      </c>
      <c r="H34" s="16">
        <v>1.65</v>
      </c>
    </row>
    <row r="35" spans="2:8">
      <c r="B35" s="12" t="s">
        <v>1412</v>
      </c>
      <c r="C35" s="200" t="s">
        <v>127</v>
      </c>
      <c r="D35" s="12" t="s">
        <v>224</v>
      </c>
      <c r="E35" s="12" t="s">
        <v>575</v>
      </c>
      <c r="F35" s="16">
        <v>330313</v>
      </c>
      <c r="G35" s="16">
        <v>872.69</v>
      </c>
      <c r="H35" s="16">
        <v>1.61</v>
      </c>
    </row>
    <row r="36" spans="2:8">
      <c r="B36" s="12" t="s">
        <v>1063</v>
      </c>
      <c r="C36" s="200" t="s">
        <v>127</v>
      </c>
      <c r="D36" s="12" t="s">
        <v>224</v>
      </c>
      <c r="E36" s="12" t="s">
        <v>476</v>
      </c>
      <c r="F36" s="16">
        <v>19900</v>
      </c>
      <c r="G36" s="16">
        <v>872.3</v>
      </c>
      <c r="H36" s="16">
        <v>1.61</v>
      </c>
    </row>
    <row r="37" spans="2:8">
      <c r="B37" s="12" t="s">
        <v>1084</v>
      </c>
      <c r="C37" s="200" t="s">
        <v>127</v>
      </c>
      <c r="D37" s="12" t="s">
        <v>150</v>
      </c>
      <c r="E37" s="12" t="s">
        <v>496</v>
      </c>
      <c r="F37" s="16">
        <v>71811</v>
      </c>
      <c r="G37" s="16">
        <v>858.75</v>
      </c>
      <c r="H37" s="16">
        <v>1.59</v>
      </c>
    </row>
    <row r="38" spans="2:8">
      <c r="B38" s="12" t="s">
        <v>1409</v>
      </c>
      <c r="C38" s="200" t="s">
        <v>127</v>
      </c>
      <c r="D38" s="12" t="s">
        <v>162</v>
      </c>
      <c r="E38" s="12" t="s">
        <v>535</v>
      </c>
      <c r="F38" s="16">
        <v>91528</v>
      </c>
      <c r="G38" s="16">
        <v>837.48</v>
      </c>
      <c r="H38" s="16">
        <v>1.55</v>
      </c>
    </row>
    <row r="39" spans="2:8">
      <c r="B39" s="12" t="s">
        <v>1383</v>
      </c>
      <c r="C39" s="200" t="s">
        <v>127</v>
      </c>
      <c r="D39" s="12" t="s">
        <v>146</v>
      </c>
      <c r="E39" s="12" t="s">
        <v>574</v>
      </c>
      <c r="F39" s="16">
        <v>91900</v>
      </c>
      <c r="G39" s="16">
        <v>835.37</v>
      </c>
      <c r="H39" s="16">
        <v>1.55</v>
      </c>
    </row>
    <row r="40" spans="2:8">
      <c r="B40" s="12" t="s">
        <v>1079</v>
      </c>
      <c r="C40" s="200" t="s">
        <v>127</v>
      </c>
      <c r="D40" s="12" t="s">
        <v>128</v>
      </c>
      <c r="E40" s="12" t="s">
        <v>143</v>
      </c>
      <c r="F40" s="16">
        <v>103400</v>
      </c>
      <c r="G40" s="16">
        <v>758.13</v>
      </c>
      <c r="H40" s="16">
        <v>1.4</v>
      </c>
    </row>
    <row r="41" spans="2:8">
      <c r="B41" s="12" t="s">
        <v>1071</v>
      </c>
      <c r="C41" s="200" t="s">
        <v>127</v>
      </c>
      <c r="D41" s="12" t="s">
        <v>131</v>
      </c>
      <c r="E41" s="12" t="s">
        <v>406</v>
      </c>
      <c r="F41" s="16">
        <v>1115000</v>
      </c>
      <c r="G41" s="16">
        <v>746.49</v>
      </c>
      <c r="H41" s="16">
        <v>1.38</v>
      </c>
    </row>
    <row r="42" spans="2:8">
      <c r="B42" s="12" t="s">
        <v>1096</v>
      </c>
      <c r="C42" s="200" t="s">
        <v>127</v>
      </c>
      <c r="D42" s="12" t="s">
        <v>313</v>
      </c>
      <c r="E42" s="12" t="s">
        <v>494</v>
      </c>
      <c r="F42" s="16">
        <v>207000</v>
      </c>
      <c r="G42" s="16">
        <v>738.37</v>
      </c>
      <c r="H42" s="16">
        <v>1.37</v>
      </c>
    </row>
    <row r="43" spans="2:8">
      <c r="B43" s="12" t="s">
        <v>1127</v>
      </c>
      <c r="C43" s="200" t="s">
        <v>127</v>
      </c>
      <c r="D43" s="12" t="s">
        <v>242</v>
      </c>
      <c r="E43" s="12" t="s">
        <v>375</v>
      </c>
      <c r="F43" s="16">
        <v>23494</v>
      </c>
      <c r="G43" s="16">
        <v>704.43</v>
      </c>
      <c r="H43" s="16">
        <v>1.3</v>
      </c>
    </row>
    <row r="44" spans="2:8">
      <c r="B44" s="21" t="s">
        <v>1040</v>
      </c>
      <c r="C44" s="200" t="s">
        <v>127</v>
      </c>
      <c r="D44" s="21" t="s">
        <v>1040</v>
      </c>
      <c r="F44" s="16">
        <v>1775</v>
      </c>
      <c r="G44" s="16">
        <v>688.83</v>
      </c>
      <c r="H44" s="16">
        <v>1.27</v>
      </c>
    </row>
    <row r="45" spans="2:8">
      <c r="B45" s="12" t="s">
        <v>1490</v>
      </c>
      <c r="C45" s="200" t="s">
        <v>127</v>
      </c>
      <c r="D45" s="12" t="s">
        <v>292</v>
      </c>
      <c r="E45" s="12" t="s">
        <v>475</v>
      </c>
      <c r="F45" s="16">
        <v>17749</v>
      </c>
      <c r="G45" s="16">
        <v>682.1</v>
      </c>
      <c r="H45" s="16">
        <v>1.26</v>
      </c>
    </row>
    <row r="46" spans="2:8">
      <c r="B46" s="12" t="s">
        <v>1491</v>
      </c>
      <c r="C46" s="200" t="s">
        <v>127</v>
      </c>
      <c r="D46" s="12" t="s">
        <v>181</v>
      </c>
      <c r="E46" s="12" t="s">
        <v>790</v>
      </c>
      <c r="F46" s="16">
        <v>51700</v>
      </c>
      <c r="G46" s="16">
        <v>644.13</v>
      </c>
      <c r="H46" s="16">
        <v>1.19</v>
      </c>
    </row>
    <row r="47" spans="2:8">
      <c r="B47" s="12" t="s">
        <v>1089</v>
      </c>
      <c r="C47" s="200" t="s">
        <v>127</v>
      </c>
      <c r="D47" s="12" t="s">
        <v>128</v>
      </c>
      <c r="E47" s="12" t="s">
        <v>429</v>
      </c>
      <c r="F47" s="16">
        <v>543000</v>
      </c>
      <c r="G47" s="16">
        <v>617.66</v>
      </c>
      <c r="H47" s="16">
        <v>1.1399999999999999</v>
      </c>
    </row>
    <row r="48" spans="2:8">
      <c r="B48" s="12" t="s">
        <v>1075</v>
      </c>
      <c r="C48" s="200" t="s">
        <v>127</v>
      </c>
      <c r="D48" s="12" t="s">
        <v>266</v>
      </c>
      <c r="E48" s="12" t="s">
        <v>290</v>
      </c>
      <c r="F48" s="16">
        <v>386000</v>
      </c>
      <c r="G48" s="16">
        <v>616.25</v>
      </c>
      <c r="H48" s="16">
        <v>1.1399999999999999</v>
      </c>
    </row>
    <row r="49" spans="2:8">
      <c r="B49" s="12" t="s">
        <v>1148</v>
      </c>
      <c r="C49" s="200" t="s">
        <v>127</v>
      </c>
      <c r="D49" s="12" t="s">
        <v>128</v>
      </c>
      <c r="E49" s="12" t="s">
        <v>427</v>
      </c>
      <c r="F49" s="16">
        <v>1210661</v>
      </c>
      <c r="G49" s="16">
        <v>603.51</v>
      </c>
      <c r="H49" s="16">
        <v>1.1200000000000001</v>
      </c>
    </row>
    <row r="50" spans="2:8">
      <c r="B50" s="12" t="s">
        <v>1108</v>
      </c>
      <c r="C50" s="200" t="s">
        <v>127</v>
      </c>
      <c r="D50" s="12" t="s">
        <v>371</v>
      </c>
      <c r="E50" s="12" t="s">
        <v>745</v>
      </c>
      <c r="F50" s="16">
        <v>781054</v>
      </c>
      <c r="G50" s="16">
        <v>556.89</v>
      </c>
      <c r="H50" s="16">
        <v>1.03</v>
      </c>
    </row>
    <row r="51" spans="2:8">
      <c r="B51" s="12" t="s">
        <v>1136</v>
      </c>
      <c r="C51" s="200" t="s">
        <v>127</v>
      </c>
      <c r="D51" s="12" t="s">
        <v>242</v>
      </c>
      <c r="E51" s="12" t="s">
        <v>378</v>
      </c>
      <c r="F51" s="16">
        <v>172874</v>
      </c>
      <c r="G51" s="16">
        <v>552.25</v>
      </c>
      <c r="H51" s="16">
        <v>1.02</v>
      </c>
    </row>
    <row r="52" spans="2:8">
      <c r="B52" s="12" t="s">
        <v>1078</v>
      </c>
      <c r="C52" s="200" t="s">
        <v>127</v>
      </c>
      <c r="D52" s="12" t="s">
        <v>128</v>
      </c>
      <c r="E52" s="12" t="s">
        <v>130</v>
      </c>
      <c r="F52" s="16">
        <v>38191</v>
      </c>
      <c r="G52" s="16">
        <v>542.83000000000004</v>
      </c>
      <c r="H52" s="16">
        <v>1</v>
      </c>
    </row>
    <row r="53" spans="2:8">
      <c r="B53" s="12" t="s">
        <v>1077</v>
      </c>
      <c r="C53" s="200" t="s">
        <v>127</v>
      </c>
      <c r="D53" s="12" t="s">
        <v>175</v>
      </c>
      <c r="E53" s="12" t="s">
        <v>410</v>
      </c>
      <c r="F53" s="16">
        <v>23000</v>
      </c>
      <c r="G53" s="16">
        <v>539.32000000000005</v>
      </c>
      <c r="H53" s="16">
        <v>1</v>
      </c>
    </row>
    <row r="54" spans="2:8">
      <c r="B54" s="12" t="s">
        <v>1107</v>
      </c>
      <c r="C54" s="200" t="s">
        <v>127</v>
      </c>
      <c r="D54" s="12" t="s">
        <v>376</v>
      </c>
      <c r="E54" s="12" t="s">
        <v>377</v>
      </c>
      <c r="F54" s="16">
        <v>250000</v>
      </c>
      <c r="G54" s="16">
        <v>530.63</v>
      </c>
      <c r="H54" s="16">
        <v>0.98</v>
      </c>
    </row>
    <row r="55" spans="2:8">
      <c r="B55" s="12" t="s">
        <v>1130</v>
      </c>
      <c r="C55" s="200" t="s">
        <v>127</v>
      </c>
      <c r="D55" s="12" t="s">
        <v>128</v>
      </c>
      <c r="E55" s="12" t="s">
        <v>411</v>
      </c>
      <c r="F55" s="16">
        <v>434000</v>
      </c>
      <c r="G55" s="16">
        <v>515.38</v>
      </c>
      <c r="H55" s="16">
        <v>0.95</v>
      </c>
    </row>
    <row r="56" spans="2:8">
      <c r="B56" s="12" t="s">
        <v>1161</v>
      </c>
      <c r="C56" s="200" t="s">
        <v>127</v>
      </c>
      <c r="D56" s="12" t="s">
        <v>146</v>
      </c>
      <c r="E56" s="12" t="s">
        <v>741</v>
      </c>
      <c r="F56" s="16">
        <v>26500</v>
      </c>
      <c r="G56" s="16">
        <v>499.17</v>
      </c>
      <c r="H56" s="16">
        <v>0.92</v>
      </c>
    </row>
    <row r="57" spans="2:8">
      <c r="B57" s="12" t="s">
        <v>1147</v>
      </c>
      <c r="C57" s="200" t="s">
        <v>127</v>
      </c>
      <c r="D57" s="12" t="s">
        <v>193</v>
      </c>
      <c r="E57" s="12" t="s">
        <v>310</v>
      </c>
      <c r="F57" s="16">
        <v>19300</v>
      </c>
      <c r="G57" s="16">
        <v>492</v>
      </c>
      <c r="H57" s="16">
        <v>0.91</v>
      </c>
    </row>
    <row r="58" spans="2:8">
      <c r="B58" s="12" t="s">
        <v>1174</v>
      </c>
      <c r="C58" s="200" t="s">
        <v>127</v>
      </c>
      <c r="D58" s="12" t="s">
        <v>162</v>
      </c>
      <c r="E58" s="12" t="s">
        <v>185</v>
      </c>
      <c r="F58" s="16">
        <v>13226</v>
      </c>
      <c r="G58" s="16">
        <v>490.05</v>
      </c>
      <c r="H58" s="16">
        <v>0.91</v>
      </c>
    </row>
    <row r="59" spans="2:8">
      <c r="B59" s="12" t="s">
        <v>1046</v>
      </c>
      <c r="C59" s="200" t="s">
        <v>127</v>
      </c>
      <c r="D59" s="12" t="s">
        <v>189</v>
      </c>
      <c r="E59" s="12" t="s">
        <v>470</v>
      </c>
      <c r="F59" s="16">
        <v>58750</v>
      </c>
      <c r="G59" s="16">
        <v>482.13</v>
      </c>
      <c r="H59" s="16">
        <v>0.89</v>
      </c>
    </row>
    <row r="60" spans="2:8">
      <c r="B60" s="12" t="s">
        <v>1155</v>
      </c>
      <c r="C60" s="200" t="s">
        <v>127</v>
      </c>
      <c r="D60" s="12" t="s">
        <v>385</v>
      </c>
      <c r="E60" s="12" t="s">
        <v>386</v>
      </c>
      <c r="F60" s="16">
        <v>170000</v>
      </c>
      <c r="G60" s="16">
        <v>459.09</v>
      </c>
      <c r="H60" s="16">
        <v>0.85</v>
      </c>
    </row>
    <row r="61" spans="2:8">
      <c r="B61" s="12" t="s">
        <v>562</v>
      </c>
      <c r="C61" s="200" t="s">
        <v>127</v>
      </c>
      <c r="D61" s="12" t="s">
        <v>187</v>
      </c>
      <c r="E61" s="12" t="s">
        <v>563</v>
      </c>
      <c r="F61" s="16">
        <v>64600</v>
      </c>
      <c r="G61" s="16">
        <v>401.59</v>
      </c>
      <c r="H61" s="16">
        <v>0.74</v>
      </c>
    </row>
    <row r="62" spans="2:8">
      <c r="B62" s="12" t="s">
        <v>1376</v>
      </c>
      <c r="C62" s="200" t="s">
        <v>127</v>
      </c>
      <c r="D62" s="12" t="s">
        <v>141</v>
      </c>
      <c r="E62" s="12" t="s">
        <v>502</v>
      </c>
      <c r="F62" s="16">
        <v>97000</v>
      </c>
      <c r="G62" s="16">
        <v>380.58</v>
      </c>
      <c r="H62" s="16">
        <v>0.7</v>
      </c>
    </row>
    <row r="63" spans="2:8">
      <c r="B63" s="12" t="s">
        <v>1049</v>
      </c>
      <c r="C63" s="200" t="s">
        <v>127</v>
      </c>
      <c r="D63" s="12" t="s">
        <v>193</v>
      </c>
      <c r="E63" s="12" t="s">
        <v>283</v>
      </c>
      <c r="F63" s="16">
        <v>4100</v>
      </c>
      <c r="G63" s="16">
        <v>361.95</v>
      </c>
      <c r="H63" s="16">
        <v>0.67</v>
      </c>
    </row>
    <row r="64" spans="2:8">
      <c r="B64" s="12" t="s">
        <v>1133</v>
      </c>
      <c r="C64" s="200" t="s">
        <v>127</v>
      </c>
      <c r="D64" s="12" t="s">
        <v>141</v>
      </c>
      <c r="E64" s="12" t="s">
        <v>791</v>
      </c>
      <c r="F64" s="16">
        <v>45200</v>
      </c>
      <c r="G64" s="16">
        <v>330.95</v>
      </c>
      <c r="H64" s="16">
        <v>0.61</v>
      </c>
    </row>
    <row r="65" spans="2:13">
      <c r="B65" s="12" t="s">
        <v>1069</v>
      </c>
      <c r="C65" s="200" t="s">
        <v>127</v>
      </c>
      <c r="D65" s="12" t="s">
        <v>162</v>
      </c>
      <c r="E65" s="12" t="s">
        <v>792</v>
      </c>
      <c r="F65" s="16">
        <v>82100</v>
      </c>
      <c r="G65" s="16">
        <v>317.64</v>
      </c>
      <c r="H65" s="16">
        <v>0.59</v>
      </c>
    </row>
    <row r="66" spans="2:13">
      <c r="B66" s="12" t="s">
        <v>1072</v>
      </c>
      <c r="C66" s="200" t="s">
        <v>127</v>
      </c>
      <c r="D66" s="12" t="s">
        <v>162</v>
      </c>
      <c r="E66" s="12" t="s">
        <v>622</v>
      </c>
      <c r="F66" s="16">
        <v>52000</v>
      </c>
      <c r="G66" s="16">
        <v>265.51</v>
      </c>
      <c r="H66" s="16">
        <v>0.49</v>
      </c>
    </row>
    <row r="67" spans="2:13">
      <c r="B67" s="12" t="s">
        <v>1367</v>
      </c>
      <c r="C67" s="200" t="s">
        <v>127</v>
      </c>
      <c r="D67" s="12" t="s">
        <v>141</v>
      </c>
      <c r="E67" s="12" t="s">
        <v>754</v>
      </c>
      <c r="F67" s="16">
        <v>20250</v>
      </c>
      <c r="G67" s="16">
        <v>210.61</v>
      </c>
      <c r="H67" s="16">
        <v>0.39</v>
      </c>
    </row>
    <row r="68" spans="2:13">
      <c r="B68" s="12" t="s">
        <v>1492</v>
      </c>
      <c r="C68" s="200" t="s">
        <v>127</v>
      </c>
      <c r="D68" s="12" t="s">
        <v>150</v>
      </c>
      <c r="E68" s="12" t="s">
        <v>302</v>
      </c>
      <c r="F68" s="16">
        <v>17700</v>
      </c>
      <c r="G68" s="16">
        <v>446.48</v>
      </c>
      <c r="H68" s="16">
        <v>0.83</v>
      </c>
    </row>
    <row r="69" spans="2:13">
      <c r="B69" s="323" t="s">
        <v>1032</v>
      </c>
      <c r="C69" s="200"/>
      <c r="G69" s="205">
        <f>SUM(G16:G68)</f>
        <v>51937.07</v>
      </c>
      <c r="H69" s="205">
        <f>SUM(H16:H68)</f>
        <v>96.089999999999989</v>
      </c>
      <c r="L69" s="15"/>
      <c r="M69" s="15"/>
    </row>
    <row r="70" spans="2:13" s="270" customFormat="1">
      <c r="B70" s="287" t="s">
        <v>1033</v>
      </c>
      <c r="C70" s="295"/>
      <c r="F70" s="271"/>
      <c r="G70" s="307"/>
      <c r="H70" s="307"/>
    </row>
    <row r="71" spans="2:13" s="270" customFormat="1">
      <c r="B71" s="287" t="s">
        <v>1034</v>
      </c>
      <c r="C71" s="295"/>
      <c r="F71" s="271"/>
      <c r="G71" s="307"/>
      <c r="H71" s="307"/>
    </row>
    <row r="72" spans="2:13">
      <c r="B72" s="12" t="s">
        <v>265</v>
      </c>
      <c r="C72" s="200" t="s">
        <v>127</v>
      </c>
      <c r="D72" s="12" t="s">
        <v>266</v>
      </c>
      <c r="E72" s="12" t="s">
        <v>267</v>
      </c>
      <c r="F72" s="16">
        <v>486300</v>
      </c>
      <c r="G72" s="16">
        <v>673.91</v>
      </c>
      <c r="H72" s="16">
        <v>1.25</v>
      </c>
    </row>
    <row r="73" spans="2:13" s="270" customFormat="1">
      <c r="B73" s="287" t="s">
        <v>1035</v>
      </c>
      <c r="C73" s="295"/>
      <c r="F73" s="271"/>
      <c r="G73" s="307">
        <f>SUM(G72)</f>
        <v>673.91</v>
      </c>
      <c r="H73" s="307">
        <f>SUM(H72)</f>
        <v>1.25</v>
      </c>
    </row>
    <row r="74" spans="2:13" s="270" customFormat="1">
      <c r="B74" s="287" t="s">
        <v>1036</v>
      </c>
      <c r="C74" s="295"/>
      <c r="F74" s="271"/>
      <c r="G74" s="307">
        <f>+G69+G73</f>
        <v>52610.98</v>
      </c>
      <c r="H74" s="307">
        <f>+H69+H73</f>
        <v>97.339999999999989</v>
      </c>
    </row>
    <row r="75" spans="2:13">
      <c r="B75" s="254" t="s">
        <v>99</v>
      </c>
      <c r="C75" s="255" t="s">
        <v>122</v>
      </c>
      <c r="D75" s="254" t="s">
        <v>100</v>
      </c>
      <c r="E75" s="254" t="s">
        <v>101</v>
      </c>
      <c r="F75" s="256" t="s">
        <v>102</v>
      </c>
      <c r="G75" s="256" t="s">
        <v>103</v>
      </c>
      <c r="H75" s="256" t="s">
        <v>104</v>
      </c>
    </row>
    <row r="76" spans="2:13">
      <c r="B76" s="132" t="s">
        <v>105</v>
      </c>
      <c r="C76" s="200"/>
    </row>
    <row r="77" spans="2:13">
      <c r="B77" s="132" t="s">
        <v>126</v>
      </c>
      <c r="C77" s="200"/>
    </row>
    <row r="78" spans="2:13">
      <c r="B78" s="132" t="s">
        <v>330</v>
      </c>
      <c r="C78" s="200"/>
    </row>
    <row r="79" spans="2:13">
      <c r="B79" s="12" t="s">
        <v>3934</v>
      </c>
      <c r="C79" s="200">
        <v>6.67</v>
      </c>
      <c r="D79" s="12" t="s">
        <v>332</v>
      </c>
      <c r="E79" s="12" t="s">
        <v>653</v>
      </c>
      <c r="F79" s="16">
        <v>1000000</v>
      </c>
      <c r="G79" s="16">
        <v>1003.63</v>
      </c>
      <c r="H79" s="16">
        <v>1.86</v>
      </c>
    </row>
    <row r="80" spans="2:13">
      <c r="B80" s="132" t="s">
        <v>342</v>
      </c>
      <c r="C80" s="257"/>
      <c r="D80" s="132"/>
      <c r="E80" s="132"/>
      <c r="F80" s="205"/>
      <c r="G80" s="205">
        <f>SUM(G75:G79)</f>
        <v>1003.63</v>
      </c>
      <c r="H80" s="205">
        <f>SUM(H75:H79)</f>
        <v>1.86</v>
      </c>
    </row>
    <row r="81" spans="2:11">
      <c r="B81" s="132" t="s">
        <v>343</v>
      </c>
      <c r="C81" s="200"/>
    </row>
    <row r="82" spans="2:11">
      <c r="B82" s="12" t="s">
        <v>1493</v>
      </c>
      <c r="C82" s="200">
        <v>7.47</v>
      </c>
      <c r="D82" s="12" t="s">
        <v>345</v>
      </c>
      <c r="E82" s="12" t="s">
        <v>418</v>
      </c>
      <c r="F82" s="16">
        <v>5998</v>
      </c>
      <c r="G82" s="16">
        <v>1.69</v>
      </c>
      <c r="H82" s="16">
        <v>0</v>
      </c>
      <c r="I82" s="12" t="s">
        <v>431</v>
      </c>
    </row>
    <row r="83" spans="2:11">
      <c r="B83" s="132" t="s">
        <v>360</v>
      </c>
      <c r="C83" s="204"/>
      <c r="D83" s="132"/>
      <c r="E83" s="132"/>
      <c r="F83" s="205"/>
      <c r="G83" s="205">
        <f>SUM(G81:G82)</f>
        <v>1.69</v>
      </c>
      <c r="H83" s="205">
        <f>SUM(H81:H82)</f>
        <v>0</v>
      </c>
    </row>
    <row r="84" spans="2:11">
      <c r="B84" s="132" t="s">
        <v>269</v>
      </c>
      <c r="C84" s="204"/>
      <c r="D84" s="132"/>
      <c r="E84" s="132"/>
      <c r="F84" s="205"/>
      <c r="G84" s="205">
        <v>1425.89</v>
      </c>
      <c r="H84" s="205">
        <v>2.64</v>
      </c>
    </row>
    <row r="85" spans="2:11">
      <c r="B85" s="132" t="s">
        <v>110</v>
      </c>
      <c r="C85" s="204"/>
      <c r="D85" s="132"/>
      <c r="E85" s="132"/>
      <c r="F85" s="205"/>
      <c r="G85" s="205">
        <f>+G69+G73+G80+G83+G84</f>
        <v>55042.19</v>
      </c>
      <c r="H85" s="205">
        <f>+H69+H73+H80+H83+H84</f>
        <v>101.83999999999999</v>
      </c>
      <c r="J85" s="205"/>
      <c r="K85" s="205"/>
    </row>
    <row r="86" spans="2:11">
      <c r="B86" s="132" t="s">
        <v>111</v>
      </c>
      <c r="C86" s="204"/>
      <c r="D86" s="132"/>
      <c r="E86" s="132"/>
      <c r="F86" s="205"/>
      <c r="G86" s="205">
        <f>+G87-G85</f>
        <v>-1001.0013703100049</v>
      </c>
      <c r="H86" s="205">
        <f>+H87-H85</f>
        <v>-1.8399999999999892</v>
      </c>
      <c r="J86" s="205"/>
      <c r="K86" s="205"/>
    </row>
    <row r="87" spans="2:11">
      <c r="B87" s="132" t="s">
        <v>112</v>
      </c>
      <c r="C87" s="204"/>
      <c r="D87" s="132"/>
      <c r="E87" s="132"/>
      <c r="F87" s="205"/>
      <c r="G87" s="205">
        <v>54041.188629689997</v>
      </c>
      <c r="H87" s="205">
        <v>100</v>
      </c>
      <c r="J87" s="205"/>
      <c r="K87" s="205"/>
    </row>
    <row r="88" spans="2:11">
      <c r="B88" s="12" t="s">
        <v>113</v>
      </c>
    </row>
    <row r="89" spans="2:11">
      <c r="B89" s="12" t="s">
        <v>114</v>
      </c>
    </row>
    <row r="90" spans="2:11">
      <c r="B90" s="132" t="s">
        <v>3918</v>
      </c>
    </row>
    <row r="91" spans="2:11">
      <c r="B91" s="12" t="s">
        <v>115</v>
      </c>
      <c r="C91" s="259">
        <v>44834</v>
      </c>
    </row>
    <row r="92" spans="2:11" ht="25.5">
      <c r="B92" s="260" t="s">
        <v>116</v>
      </c>
      <c r="C92" s="15" t="s">
        <v>117</v>
      </c>
    </row>
    <row r="93" spans="2:11">
      <c r="B93" s="132"/>
    </row>
    <row r="94" spans="2:11">
      <c r="B94" s="132" t="s">
        <v>118</v>
      </c>
    </row>
    <row r="95" spans="2:11">
      <c r="B95" s="132" t="s">
        <v>210</v>
      </c>
    </row>
    <row r="96" spans="2:11">
      <c r="B96" s="132" t="s">
        <v>119</v>
      </c>
    </row>
    <row r="97" spans="2:3">
      <c r="B97" s="132" t="s">
        <v>793</v>
      </c>
      <c r="C97" s="204"/>
    </row>
    <row r="98" spans="2:3">
      <c r="B98" s="132" t="s">
        <v>794</v>
      </c>
      <c r="C98" s="204"/>
    </row>
    <row r="99" spans="2:3">
      <c r="B99" s="132" t="s">
        <v>795</v>
      </c>
      <c r="C99" s="204"/>
    </row>
    <row r="100" spans="2:3">
      <c r="B100" s="132" t="s">
        <v>796</v>
      </c>
      <c r="C100" s="204"/>
    </row>
    <row r="101" spans="2:3">
      <c r="B101" s="132" t="s">
        <v>797</v>
      </c>
      <c r="C101" s="204"/>
    </row>
    <row r="102" spans="2:3">
      <c r="B102" s="132" t="s">
        <v>798</v>
      </c>
      <c r="C102" s="204"/>
    </row>
    <row r="103" spans="2:3">
      <c r="B103" s="132" t="s">
        <v>799</v>
      </c>
      <c r="C103" s="204"/>
    </row>
    <row r="104" spans="2:3">
      <c r="B104" s="132" t="s">
        <v>800</v>
      </c>
      <c r="C104" s="204"/>
    </row>
    <row r="105" spans="2:3">
      <c r="B105" s="324" t="s">
        <v>2487</v>
      </c>
      <c r="C105" s="204"/>
    </row>
    <row r="106" spans="2:3">
      <c r="B106" s="324" t="s">
        <v>120</v>
      </c>
    </row>
    <row r="107" spans="2:3">
      <c r="B107" s="324" t="s">
        <v>121</v>
      </c>
    </row>
    <row r="109" spans="2:3" ht="14.25">
      <c r="B109" s="261" t="s">
        <v>2446</v>
      </c>
      <c r="C109" s="262"/>
    </row>
    <row r="110" spans="2:3" ht="25.5">
      <c r="B110" s="263" t="s">
        <v>2437</v>
      </c>
      <c r="C110" s="263" t="s">
        <v>2438</v>
      </c>
    </row>
    <row r="111" spans="2:3">
      <c r="B111" s="264" t="s">
        <v>2439</v>
      </c>
      <c r="C111" s="265">
        <v>0</v>
      </c>
    </row>
    <row r="112" spans="2:3">
      <c r="B112" s="264" t="s">
        <v>2440</v>
      </c>
      <c r="C112" s="265">
        <v>0</v>
      </c>
    </row>
    <row r="113" spans="2:8">
      <c r="B113" s="264" t="s">
        <v>2441</v>
      </c>
      <c r="C113" s="265">
        <v>1000</v>
      </c>
    </row>
    <row r="114" spans="2:8">
      <c r="B114" s="264" t="s">
        <v>2442</v>
      </c>
      <c r="C114" s="265">
        <v>0</v>
      </c>
    </row>
    <row r="115" spans="2:8">
      <c r="B115" s="264" t="s">
        <v>2443</v>
      </c>
      <c r="C115" s="265">
        <v>0</v>
      </c>
    </row>
    <row r="116" spans="2:8">
      <c r="B116" s="264" t="s">
        <v>2445</v>
      </c>
      <c r="C116" s="265">
        <v>0</v>
      </c>
    </row>
    <row r="117" spans="2:8">
      <c r="B117" s="266" t="s">
        <v>2444</v>
      </c>
      <c r="C117" s="267">
        <f>SUM(C111:C116)</f>
        <v>1000</v>
      </c>
    </row>
    <row r="120" spans="2:8" ht="15">
      <c r="B120" s="268" t="s">
        <v>2448</v>
      </c>
      <c r="C120" s="269">
        <v>44834</v>
      </c>
      <c r="D120" s="270"/>
      <c r="E120" s="270"/>
      <c r="F120" s="271"/>
    </row>
    <row r="121" spans="2:8" ht="45">
      <c r="B121" s="272" t="s">
        <v>2449</v>
      </c>
      <c r="C121" s="272" t="s">
        <v>2450</v>
      </c>
      <c r="D121" s="137" t="s">
        <v>2451</v>
      </c>
      <c r="E121" s="272" t="s">
        <v>2452</v>
      </c>
      <c r="F121" s="272" t="s">
        <v>2453</v>
      </c>
    </row>
    <row r="122" spans="2:8" ht="15">
      <c r="B122" s="381" t="s">
        <v>4055</v>
      </c>
      <c r="C122" s="373">
        <v>17700</v>
      </c>
      <c r="D122" s="149">
        <v>2514.2505000000001</v>
      </c>
      <c r="E122" s="149">
        <v>2522.5</v>
      </c>
      <c r="F122" s="374">
        <v>1000</v>
      </c>
    </row>
    <row r="123" spans="2:8" s="270" customFormat="1">
      <c r="B123" s="297" t="s">
        <v>3833</v>
      </c>
      <c r="C123" s="298"/>
      <c r="D123" s="298"/>
      <c r="E123" s="298"/>
      <c r="F123" s="290"/>
      <c r="G123" s="271"/>
      <c r="H123" s="271"/>
    </row>
    <row r="124" spans="2:8" s="270" customFormat="1">
      <c r="B124" s="297"/>
      <c r="C124" s="298"/>
      <c r="D124" s="298"/>
      <c r="E124" s="298"/>
      <c r="F124" s="290"/>
      <c r="G124" s="271"/>
      <c r="H124" s="271"/>
    </row>
    <row r="126" spans="2:8" ht="15">
      <c r="B126" s="281" t="s">
        <v>2641</v>
      </c>
      <c r="C126" s="367"/>
    </row>
    <row r="127" spans="2:8" ht="15.75">
      <c r="B127" s="312" t="s">
        <v>2454</v>
      </c>
      <c r="C127" s="145" t="s">
        <v>2455</v>
      </c>
    </row>
    <row r="128" spans="2:8" ht="15">
      <c r="B128" s="249" t="s">
        <v>4097</v>
      </c>
      <c r="C128" s="252">
        <v>132</v>
      </c>
    </row>
    <row r="129" spans="2:3" ht="15">
      <c r="B129" s="249" t="s">
        <v>4098</v>
      </c>
      <c r="C129" s="252">
        <v>51</v>
      </c>
    </row>
    <row r="130" spans="2:3" ht="15">
      <c r="B130" s="249" t="s">
        <v>4099</v>
      </c>
      <c r="C130" s="252">
        <v>54</v>
      </c>
    </row>
    <row r="131" spans="2:3" ht="15">
      <c r="B131" s="249" t="s">
        <v>4100</v>
      </c>
      <c r="C131" s="252">
        <v>21</v>
      </c>
    </row>
    <row r="132" spans="2:3" ht="15">
      <c r="B132" s="249" t="s">
        <v>4101</v>
      </c>
      <c r="C132" s="252">
        <v>85</v>
      </c>
    </row>
    <row r="133" spans="2:3" ht="15">
      <c r="B133" s="249" t="s">
        <v>4068</v>
      </c>
      <c r="C133" s="252">
        <v>26</v>
      </c>
    </row>
    <row r="134" spans="2:3" ht="15">
      <c r="B134" s="249" t="s">
        <v>4102</v>
      </c>
      <c r="C134" s="252">
        <v>10</v>
      </c>
    </row>
    <row r="135" spans="2:3" ht="15">
      <c r="B135" s="249" t="s">
        <v>4079</v>
      </c>
      <c r="C135" s="252">
        <v>203</v>
      </c>
    </row>
    <row r="136" spans="2:3" ht="15">
      <c r="B136" s="249" t="s">
        <v>4103</v>
      </c>
      <c r="C136" s="252">
        <v>51</v>
      </c>
    </row>
    <row r="137" spans="2:3" ht="15">
      <c r="B137" s="249" t="s">
        <v>4104</v>
      </c>
      <c r="C137" s="252">
        <v>67</v>
      </c>
    </row>
    <row r="138" spans="2:3" ht="15">
      <c r="B138" s="249" t="s">
        <v>4105</v>
      </c>
      <c r="C138" s="252">
        <v>32</v>
      </c>
    </row>
    <row r="139" spans="2:3" ht="15">
      <c r="B139" s="249" t="s">
        <v>4106</v>
      </c>
      <c r="C139" s="252">
        <v>16</v>
      </c>
    </row>
    <row r="140" spans="2:3" ht="15">
      <c r="B140" s="249" t="s">
        <v>2457</v>
      </c>
      <c r="C140" s="252">
        <v>203</v>
      </c>
    </row>
    <row r="141" spans="2:3" ht="15">
      <c r="B141" s="250" t="s">
        <v>4080</v>
      </c>
      <c r="C141" s="251">
        <v>54</v>
      </c>
    </row>
    <row r="142" spans="2:3" ht="15">
      <c r="B142" s="250" t="s">
        <v>4107</v>
      </c>
      <c r="C142" s="251">
        <v>109</v>
      </c>
    </row>
    <row r="145" spans="2:3" ht="15.75">
      <c r="B145" s="312" t="s">
        <v>2459</v>
      </c>
      <c r="C145" s="145" t="s">
        <v>2455</v>
      </c>
    </row>
    <row r="146" spans="2:3" ht="15">
      <c r="B146" s="249" t="s">
        <v>4097</v>
      </c>
      <c r="C146" s="252">
        <v>132</v>
      </c>
    </row>
    <row r="147" spans="2:3" ht="15">
      <c r="B147" s="249" t="s">
        <v>4098</v>
      </c>
      <c r="C147" s="252">
        <v>51</v>
      </c>
    </row>
    <row r="148" spans="2:3" ht="15">
      <c r="B148" s="249" t="s">
        <v>4099</v>
      </c>
      <c r="C148" s="252">
        <v>54</v>
      </c>
    </row>
    <row r="149" spans="2:3" ht="15">
      <c r="B149" s="249" t="s">
        <v>4100</v>
      </c>
      <c r="C149" s="252">
        <v>21</v>
      </c>
    </row>
    <row r="150" spans="2:3" ht="15">
      <c r="B150" s="249" t="s">
        <v>4101</v>
      </c>
      <c r="C150" s="252">
        <v>85</v>
      </c>
    </row>
    <row r="151" spans="2:3" ht="15">
      <c r="B151" s="249" t="s">
        <v>4068</v>
      </c>
      <c r="C151" s="252">
        <v>26</v>
      </c>
    </row>
    <row r="152" spans="2:3" ht="15">
      <c r="B152" s="249" t="s">
        <v>4102</v>
      </c>
      <c r="C152" s="252">
        <v>10</v>
      </c>
    </row>
    <row r="153" spans="2:3" ht="15">
      <c r="B153" s="249" t="s">
        <v>4079</v>
      </c>
      <c r="C153" s="252">
        <v>203</v>
      </c>
    </row>
    <row r="154" spans="2:3" ht="15">
      <c r="B154" s="249" t="s">
        <v>4103</v>
      </c>
      <c r="C154" s="252">
        <v>51</v>
      </c>
    </row>
    <row r="155" spans="2:3" ht="15">
      <c r="B155" s="249" t="s">
        <v>4104</v>
      </c>
      <c r="C155" s="252">
        <v>67</v>
      </c>
    </row>
    <row r="156" spans="2:3" ht="15">
      <c r="B156" s="249" t="s">
        <v>4105</v>
      </c>
      <c r="C156" s="252">
        <v>32</v>
      </c>
    </row>
    <row r="157" spans="2:3" ht="15">
      <c r="B157" s="249" t="s">
        <v>4106</v>
      </c>
      <c r="C157" s="252">
        <v>16</v>
      </c>
    </row>
    <row r="158" spans="2:3" ht="15">
      <c r="B158" s="249" t="s">
        <v>2457</v>
      </c>
      <c r="C158" s="252">
        <v>203</v>
      </c>
    </row>
    <row r="159" spans="2:3" ht="15">
      <c r="B159" s="250" t="s">
        <v>4080</v>
      </c>
      <c r="C159" s="251">
        <v>54</v>
      </c>
    </row>
    <row r="160" spans="2:3" ht="15">
      <c r="B160" s="250" t="s">
        <v>4107</v>
      </c>
      <c r="C160" s="251">
        <v>109</v>
      </c>
    </row>
    <row r="163" spans="2:3" ht="15.75">
      <c r="B163" s="283" t="s">
        <v>2460</v>
      </c>
      <c r="C163" s="284" t="s">
        <v>2461</v>
      </c>
    </row>
    <row r="164" spans="2:3" ht="15">
      <c r="B164" s="249" t="s">
        <v>4097</v>
      </c>
      <c r="C164" s="377">
        <v>58722468.619999997</v>
      </c>
    </row>
    <row r="165" spans="2:3" ht="15">
      <c r="B165" s="249" t="s">
        <v>4098</v>
      </c>
      <c r="C165" s="377">
        <v>47689062.149999999</v>
      </c>
    </row>
    <row r="166" spans="2:3" ht="15">
      <c r="B166" s="249" t="s">
        <v>4099</v>
      </c>
      <c r="C166" s="377">
        <v>24163181.09</v>
      </c>
    </row>
    <row r="167" spans="2:3" ht="15">
      <c r="B167" s="249" t="s">
        <v>4100</v>
      </c>
      <c r="C167" s="377">
        <v>17025052.59</v>
      </c>
    </row>
    <row r="168" spans="2:3" ht="15">
      <c r="B168" s="249" t="s">
        <v>4101</v>
      </c>
      <c r="C168" s="377">
        <v>116581875.75</v>
      </c>
    </row>
    <row r="169" spans="2:3" ht="15">
      <c r="B169" s="249" t="s">
        <v>4068</v>
      </c>
      <c r="C169" s="377">
        <v>35007419.039999999</v>
      </c>
    </row>
    <row r="170" spans="2:3" ht="15">
      <c r="B170" s="249" t="s">
        <v>4102</v>
      </c>
      <c r="C170" s="377">
        <v>4792212.5</v>
      </c>
    </row>
    <row r="171" spans="2:3" ht="15">
      <c r="B171" s="249" t="s">
        <v>4079</v>
      </c>
      <c r="C171" s="377">
        <v>89832370.420000002</v>
      </c>
    </row>
    <row r="172" spans="2:3" ht="15">
      <c r="B172" s="249" t="s">
        <v>4103</v>
      </c>
      <c r="C172" s="377">
        <v>68617342.99000001</v>
      </c>
    </row>
    <row r="173" spans="2:3" ht="15">
      <c r="B173" s="249" t="s">
        <v>4104</v>
      </c>
      <c r="C173" s="377">
        <v>44824395.780000001</v>
      </c>
    </row>
    <row r="174" spans="2:3" ht="15">
      <c r="B174" s="249" t="s">
        <v>4105</v>
      </c>
      <c r="C174" s="377">
        <v>46968228</v>
      </c>
    </row>
    <row r="175" spans="2:3" ht="15">
      <c r="B175" s="249" t="s">
        <v>4106</v>
      </c>
      <c r="C175" s="377">
        <v>23904517.41</v>
      </c>
    </row>
    <row r="176" spans="2:3" ht="15">
      <c r="B176" s="249" t="s">
        <v>2457</v>
      </c>
      <c r="C176" s="377">
        <v>83564261.170000002</v>
      </c>
    </row>
    <row r="177" spans="2:3" ht="15">
      <c r="B177" s="250" t="s">
        <v>4080</v>
      </c>
      <c r="C177" s="377">
        <v>39393788.060000002</v>
      </c>
    </row>
    <row r="178" spans="2:3" ht="15">
      <c r="B178" s="250" t="s">
        <v>4107</v>
      </c>
      <c r="C178" s="382">
        <v>84668355</v>
      </c>
    </row>
    <row r="179" spans="2:3" ht="15">
      <c r="C179" s="148">
        <f>SUM(C164:C178)</f>
        <v>785754530.56999993</v>
      </c>
    </row>
    <row r="182" spans="2:3" ht="15.75">
      <c r="B182" s="283" t="s">
        <v>2462</v>
      </c>
      <c r="C182" s="284" t="s">
        <v>2461</v>
      </c>
    </row>
    <row r="183" spans="2:3" ht="15">
      <c r="B183" s="249" t="s">
        <v>4097</v>
      </c>
      <c r="C183" s="253">
        <v>47057919.799999997</v>
      </c>
    </row>
    <row r="184" spans="2:3" ht="15">
      <c r="B184" s="249" t="s">
        <v>4098</v>
      </c>
      <c r="C184" s="253">
        <v>48393240.119999997</v>
      </c>
    </row>
    <row r="185" spans="2:3" ht="15">
      <c r="B185" s="249" t="s">
        <v>4099</v>
      </c>
      <c r="C185" s="253">
        <v>26097301.43</v>
      </c>
    </row>
    <row r="186" spans="2:3" ht="15">
      <c r="B186" s="249" t="s">
        <v>4100</v>
      </c>
      <c r="C186" s="253">
        <v>17249625.370000001</v>
      </c>
    </row>
    <row r="187" spans="2:3" ht="15">
      <c r="B187" s="249" t="s">
        <v>4101</v>
      </c>
      <c r="C187" s="253">
        <v>117245047.55</v>
      </c>
    </row>
    <row r="188" spans="2:3" ht="15">
      <c r="B188" s="249" t="s">
        <v>4068</v>
      </c>
      <c r="C188" s="253">
        <v>37688935.929999992</v>
      </c>
    </row>
    <row r="189" spans="2:3" ht="15">
      <c r="B189" s="249" t="s">
        <v>4102</v>
      </c>
      <c r="C189" s="253">
        <v>4766603.99</v>
      </c>
    </row>
    <row r="190" spans="2:3" ht="15">
      <c r="B190" s="249" t="s">
        <v>4079</v>
      </c>
      <c r="C190" s="253">
        <v>91365418.170000002</v>
      </c>
    </row>
    <row r="191" spans="2:3" ht="15">
      <c r="B191" s="249" t="s">
        <v>4103</v>
      </c>
      <c r="C191" s="253">
        <v>70463701.620000005</v>
      </c>
    </row>
    <row r="192" spans="2:3" ht="15">
      <c r="B192" s="249" t="s">
        <v>4104</v>
      </c>
      <c r="C192" s="253">
        <v>45424136.540000007</v>
      </c>
    </row>
    <row r="193" spans="2:8" ht="15">
      <c r="B193" s="249" t="s">
        <v>4105</v>
      </c>
      <c r="C193" s="253">
        <v>48365865.100000001</v>
      </c>
    </row>
    <row r="194" spans="2:8" ht="15">
      <c r="B194" s="249" t="s">
        <v>4106</v>
      </c>
      <c r="C194" s="253">
        <v>25836606.5</v>
      </c>
    </row>
    <row r="195" spans="2:8" ht="15">
      <c r="B195" s="249" t="s">
        <v>2457</v>
      </c>
      <c r="C195" s="253">
        <v>83128269.780000016</v>
      </c>
    </row>
    <row r="196" spans="2:8" ht="15">
      <c r="B196" s="250" t="s">
        <v>4080</v>
      </c>
      <c r="C196" s="253">
        <v>38357861.059999995</v>
      </c>
    </row>
    <row r="197" spans="2:8" ht="15">
      <c r="B197" s="250" t="s">
        <v>4107</v>
      </c>
      <c r="C197" s="253">
        <v>87302659.75999999</v>
      </c>
    </row>
    <row r="198" spans="2:8" ht="15">
      <c r="C198" s="148">
        <f>SUM(C183:C197)</f>
        <v>788743192.71999991</v>
      </c>
    </row>
    <row r="201" spans="2:8" ht="15">
      <c r="B201" s="313" t="s">
        <v>2463</v>
      </c>
      <c r="C201" s="383">
        <f>+C198-C179</f>
        <v>2988662.1499999762</v>
      </c>
    </row>
    <row r="204" spans="2:8" s="270" customFormat="1" ht="15">
      <c r="B204" s="288" t="s">
        <v>3782</v>
      </c>
      <c r="C204" s="314">
        <v>44834</v>
      </c>
      <c r="D204" s="165"/>
      <c r="E204" s="289"/>
      <c r="F204" s="290"/>
      <c r="G204" s="271"/>
      <c r="H204" s="271"/>
    </row>
    <row r="205" spans="2:8" s="270" customFormat="1" ht="45">
      <c r="B205" s="291" t="s">
        <v>2449</v>
      </c>
      <c r="C205" s="291" t="s">
        <v>3783</v>
      </c>
      <c r="D205" s="168" t="s">
        <v>2451</v>
      </c>
      <c r="E205" s="292" t="s">
        <v>2452</v>
      </c>
      <c r="F205" s="263" t="s">
        <v>2453</v>
      </c>
      <c r="G205" s="271"/>
      <c r="H205" s="271"/>
    </row>
    <row r="206" spans="2:8" s="270" customFormat="1" ht="15">
      <c r="B206" s="384" t="s">
        <v>4054</v>
      </c>
      <c r="C206" s="385">
        <v>1775</v>
      </c>
      <c r="D206" s="181">
        <v>38937.828500000003</v>
      </c>
      <c r="E206" s="181">
        <v>38807.35</v>
      </c>
      <c r="F206" s="263" t="s">
        <v>3828</v>
      </c>
      <c r="G206" s="271"/>
      <c r="H206" s="271"/>
    </row>
    <row r="207" spans="2:8" s="270" customFormat="1">
      <c r="B207" s="297" t="s">
        <v>3833</v>
      </c>
      <c r="C207" s="298"/>
      <c r="D207" s="298"/>
      <c r="E207" s="298"/>
      <c r="F207" s="290"/>
      <c r="G207" s="271"/>
      <c r="H207" s="271"/>
    </row>
    <row r="210" spans="2:8" s="270" customFormat="1">
      <c r="B210" s="270" t="s">
        <v>3784</v>
      </c>
      <c r="C210" s="223">
        <v>1.2699999999999999E-2</v>
      </c>
      <c r="D210" s="298"/>
      <c r="E210" s="298"/>
      <c r="F210" s="290"/>
      <c r="G210" s="271"/>
      <c r="H210" s="271"/>
    </row>
    <row r="212" spans="2:8" s="270" customFormat="1" ht="15">
      <c r="B212" s="281" t="s">
        <v>4048</v>
      </c>
      <c r="C212" s="295"/>
      <c r="F212" s="271"/>
      <c r="G212" s="271"/>
      <c r="H212" s="271"/>
    </row>
    <row r="213" spans="2:8" s="270" customFormat="1">
      <c r="C213" s="295"/>
      <c r="F213" s="271"/>
      <c r="G213" s="271"/>
      <c r="H213" s="271"/>
    </row>
    <row r="215" spans="2:8" s="270" customFormat="1" ht="15">
      <c r="B215" s="288" t="s">
        <v>3782</v>
      </c>
      <c r="C215" s="269">
        <v>44834</v>
      </c>
      <c r="D215" s="165"/>
      <c r="E215" s="289"/>
      <c r="F215" s="290"/>
      <c r="G215" s="271"/>
      <c r="H215" s="271"/>
    </row>
    <row r="216" spans="2:8" s="270" customFormat="1" ht="45">
      <c r="B216" s="291" t="s">
        <v>2449</v>
      </c>
      <c r="C216" s="291" t="s">
        <v>3783</v>
      </c>
      <c r="D216" s="168" t="s">
        <v>2451</v>
      </c>
      <c r="E216" s="292" t="s">
        <v>2452</v>
      </c>
      <c r="F216" s="263" t="s">
        <v>2453</v>
      </c>
      <c r="G216" s="271"/>
      <c r="H216" s="271"/>
    </row>
    <row r="217" spans="2:8" s="296" customFormat="1">
      <c r="B217" s="293" t="s">
        <v>117</v>
      </c>
      <c r="C217" s="294" t="s">
        <v>117</v>
      </c>
      <c r="D217" s="173" t="s">
        <v>117</v>
      </c>
      <c r="E217" s="173" t="s">
        <v>117</v>
      </c>
      <c r="F217" s="173" t="s">
        <v>117</v>
      </c>
      <c r="G217" s="295"/>
      <c r="H217" s="295"/>
    </row>
    <row r="218" spans="2:8" s="270" customFormat="1">
      <c r="B218" s="297"/>
      <c r="C218" s="298"/>
      <c r="D218" s="298"/>
      <c r="E218" s="298"/>
      <c r="F218" s="290"/>
      <c r="G218" s="271"/>
      <c r="H218" s="271"/>
    </row>
    <row r="219" spans="2:8" s="270" customFormat="1">
      <c r="B219" s="298"/>
      <c r="C219" s="298"/>
      <c r="D219" s="298"/>
      <c r="E219" s="298"/>
      <c r="F219" s="290"/>
      <c r="G219" s="271"/>
      <c r="H219" s="271"/>
    </row>
    <row r="220" spans="2:8" s="270" customFormat="1">
      <c r="B220" s="270" t="s">
        <v>3784</v>
      </c>
      <c r="C220" s="294" t="s">
        <v>117</v>
      </c>
      <c r="D220" s="298"/>
      <c r="E220" s="298"/>
      <c r="F220" s="290"/>
      <c r="G220" s="271"/>
      <c r="H220" s="271"/>
    </row>
    <row r="221" spans="2:8" s="270" customFormat="1">
      <c r="B221" s="298"/>
      <c r="C221" s="298"/>
      <c r="D221" s="298"/>
      <c r="E221" s="298"/>
      <c r="F221" s="290"/>
      <c r="G221" s="271"/>
      <c r="H221" s="271"/>
    </row>
    <row r="222" spans="2:8" s="270" customFormat="1" ht="15">
      <c r="B222" s="281" t="s">
        <v>4048</v>
      </c>
      <c r="C222" s="298"/>
      <c r="E222" s="298"/>
      <c r="F222" s="290"/>
      <c r="G222" s="271"/>
      <c r="H222" s="271"/>
    </row>
    <row r="223" spans="2:8" s="270" customFormat="1">
      <c r="B223" s="298"/>
      <c r="C223" s="298"/>
      <c r="E223" s="298"/>
      <c r="F223" s="290"/>
      <c r="G223" s="271"/>
      <c r="H223" s="271"/>
    </row>
    <row r="224" spans="2:8" s="270" customFormat="1" ht="15">
      <c r="B224" s="300" t="s">
        <v>3785</v>
      </c>
      <c r="C224" s="175" t="s">
        <v>2455</v>
      </c>
      <c r="E224" s="298"/>
      <c r="F224" s="290"/>
      <c r="G224" s="271"/>
      <c r="H224" s="271"/>
    </row>
    <row r="225" spans="2:8" s="270" customFormat="1" ht="15">
      <c r="B225" s="376" t="s">
        <v>4108</v>
      </c>
      <c r="C225" s="157">
        <v>7000</v>
      </c>
      <c r="E225" s="298"/>
      <c r="F225" s="290"/>
      <c r="G225" s="271"/>
      <c r="H225" s="271"/>
    </row>
    <row r="226" spans="2:8" s="270" customFormat="1" ht="15">
      <c r="B226" s="161"/>
      <c r="C226" s="232"/>
      <c r="E226" s="298"/>
      <c r="F226" s="290"/>
      <c r="G226" s="271"/>
      <c r="H226" s="271"/>
    </row>
    <row r="227" spans="2:8" s="270" customFormat="1">
      <c r="E227" s="298"/>
      <c r="F227" s="290"/>
      <c r="G227" s="271"/>
      <c r="H227" s="271"/>
    </row>
    <row r="228" spans="2:8" s="270" customFormat="1" ht="15">
      <c r="B228" s="303" t="s">
        <v>3776</v>
      </c>
      <c r="C228" s="178" t="s">
        <v>2455</v>
      </c>
      <c r="E228" s="298"/>
      <c r="F228" s="290"/>
      <c r="G228" s="271"/>
      <c r="H228" s="271"/>
    </row>
    <row r="229" spans="2:8" s="270" customFormat="1" ht="15">
      <c r="B229" s="376" t="s">
        <v>4108</v>
      </c>
      <c r="C229" s="157">
        <v>7000</v>
      </c>
      <c r="E229" s="298"/>
      <c r="F229" s="290"/>
      <c r="G229" s="271"/>
      <c r="H229" s="271"/>
    </row>
    <row r="230" spans="2:8" s="270" customFormat="1" ht="15">
      <c r="B230" s="370"/>
      <c r="C230" s="371"/>
      <c r="E230" s="298"/>
      <c r="F230" s="290"/>
      <c r="G230" s="271"/>
      <c r="H230" s="271"/>
    </row>
    <row r="231" spans="2:8" s="270" customFormat="1">
      <c r="C231" s="296"/>
      <c r="E231" s="298"/>
      <c r="F231" s="290"/>
      <c r="G231" s="271"/>
      <c r="H231" s="271"/>
    </row>
    <row r="232" spans="2:8" s="270" customFormat="1" ht="15">
      <c r="B232" s="300" t="s">
        <v>3786</v>
      </c>
      <c r="C232" s="175" t="s">
        <v>3779</v>
      </c>
      <c r="E232" s="298"/>
      <c r="F232" s="290"/>
      <c r="G232" s="271"/>
      <c r="H232" s="271"/>
    </row>
    <row r="233" spans="2:8" s="270" customFormat="1" ht="15">
      <c r="B233" s="376" t="s">
        <v>4108</v>
      </c>
      <c r="C233" s="382">
        <v>113945737.5</v>
      </c>
      <c r="E233" s="298"/>
      <c r="F233" s="290"/>
      <c r="G233" s="271"/>
      <c r="H233" s="271"/>
    </row>
    <row r="234" spans="2:8" s="270" customFormat="1" ht="15.75">
      <c r="B234" s="386"/>
      <c r="C234" s="285">
        <f>SUM(C233)</f>
        <v>113945737.5</v>
      </c>
      <c r="E234" s="298"/>
      <c r="F234" s="290"/>
      <c r="G234" s="271"/>
      <c r="H234" s="271"/>
    </row>
    <row r="235" spans="2:8" s="270" customFormat="1">
      <c r="C235" s="296"/>
      <c r="F235" s="271"/>
      <c r="G235" s="271"/>
      <c r="H235" s="271"/>
    </row>
    <row r="236" spans="2:8" s="270" customFormat="1" ht="15">
      <c r="B236" s="303" t="s">
        <v>3787</v>
      </c>
      <c r="C236" s="179" t="s">
        <v>3779</v>
      </c>
      <c r="F236" s="271"/>
      <c r="G236" s="271"/>
      <c r="H236" s="271"/>
    </row>
    <row r="237" spans="2:8" s="270" customFormat="1" ht="15">
      <c r="B237" s="376" t="s">
        <v>4108</v>
      </c>
      <c r="C237" s="246">
        <v>108106708.44999999</v>
      </c>
      <c r="F237" s="271"/>
      <c r="G237" s="271"/>
      <c r="H237" s="271"/>
    </row>
    <row r="238" spans="2:8" s="270" customFormat="1" ht="15.75">
      <c r="B238" s="378"/>
      <c r="C238" s="285">
        <f>SUM(C237)</f>
        <v>108106708.44999999</v>
      </c>
      <c r="F238" s="271"/>
      <c r="G238" s="271"/>
      <c r="H238" s="271"/>
    </row>
    <row r="239" spans="2:8" s="270" customFormat="1">
      <c r="C239" s="296"/>
      <c r="F239" s="271"/>
      <c r="G239" s="271"/>
      <c r="H239" s="271"/>
    </row>
    <row r="240" spans="2:8" s="270" customFormat="1" ht="15.75">
      <c r="B240" s="304" t="s">
        <v>3788</v>
      </c>
      <c r="C240" s="285">
        <f>C238-C234</f>
        <v>-5839029.0500000119</v>
      </c>
      <c r="F240" s="271"/>
      <c r="G240" s="271"/>
      <c r="H240" s="271"/>
    </row>
  </sheetData>
  <mergeCells count="3">
    <mergeCell ref="B1:E1"/>
    <mergeCell ref="C3:C7"/>
    <mergeCell ref="D3:D7"/>
  </mergeCells>
  <conditionalFormatting sqref="B115">
    <cfRule type="expression" dxfId="1997" priority="1082">
      <formula>$A66996="Total"</formula>
    </cfRule>
  </conditionalFormatting>
  <conditionalFormatting sqref="C141:C142">
    <cfRule type="expression" dxfId="1996" priority="1049">
      <formula>#REF!="Total"</formula>
    </cfRule>
  </conditionalFormatting>
  <conditionalFormatting sqref="C141:C142">
    <cfRule type="expression" dxfId="1995" priority="1048">
      <formula>#REF!="Total"</formula>
    </cfRule>
  </conditionalFormatting>
  <conditionalFormatting sqref="C141:C142">
    <cfRule type="expression" dxfId="1994" priority="1047">
      <formula>#REF!="Total"</formula>
    </cfRule>
  </conditionalFormatting>
  <conditionalFormatting sqref="C141:C142">
    <cfRule type="expression" dxfId="1993" priority="1046">
      <formula>#REF!="Total"</formula>
    </cfRule>
  </conditionalFormatting>
  <conditionalFormatting sqref="C141:C142">
    <cfRule type="expression" dxfId="1992" priority="1045">
      <formula>#REF!="Total"</formula>
    </cfRule>
  </conditionalFormatting>
  <conditionalFormatting sqref="C141:C142">
    <cfRule type="expression" dxfId="1991" priority="1044">
      <formula>#REF!="Total"</formula>
    </cfRule>
  </conditionalFormatting>
  <conditionalFormatting sqref="C141:C142">
    <cfRule type="expression" dxfId="1990" priority="1043">
      <formula>#REF!="Total"</formula>
    </cfRule>
  </conditionalFormatting>
  <conditionalFormatting sqref="C141:C142">
    <cfRule type="expression" dxfId="1989" priority="1042">
      <formula>#REF!="Total"</formula>
    </cfRule>
  </conditionalFormatting>
  <conditionalFormatting sqref="C141:C142">
    <cfRule type="expression" dxfId="1988" priority="1041">
      <formula>#REF!="Total"</formula>
    </cfRule>
  </conditionalFormatting>
  <conditionalFormatting sqref="C141:C142">
    <cfRule type="expression" dxfId="1987" priority="1050">
      <formula>#REF!="Total"</formula>
    </cfRule>
  </conditionalFormatting>
  <conditionalFormatting sqref="C141:C142">
    <cfRule type="expression" dxfId="1986" priority="1051">
      <formula>#REF!="Total"</formula>
    </cfRule>
  </conditionalFormatting>
  <conditionalFormatting sqref="C141:C142">
    <cfRule type="expression" dxfId="1985" priority="1052">
      <formula>#REF!="Total"</formula>
    </cfRule>
  </conditionalFormatting>
  <conditionalFormatting sqref="C141:C142">
    <cfRule type="expression" dxfId="1984" priority="1053">
      <formula>#REF!="Total"</formula>
    </cfRule>
  </conditionalFormatting>
  <conditionalFormatting sqref="C141:C142">
    <cfRule type="expression" dxfId="1983" priority="1040">
      <formula>#REF!="Total"</formula>
    </cfRule>
  </conditionalFormatting>
  <conditionalFormatting sqref="C141:C142">
    <cfRule type="expression" dxfId="1982" priority="1055" stopIfTrue="1">
      <formula>#REF!="Total"</formula>
    </cfRule>
  </conditionalFormatting>
  <conditionalFormatting sqref="C141:C142">
    <cfRule type="expression" dxfId="1981" priority="1056">
      <formula>#REF!="Total"</formula>
    </cfRule>
  </conditionalFormatting>
  <conditionalFormatting sqref="C141:C142">
    <cfRule type="expression" dxfId="1980" priority="1057">
      <formula>#REF!="Total"</formula>
    </cfRule>
  </conditionalFormatting>
  <conditionalFormatting sqref="C141:C142">
    <cfRule type="expression" dxfId="1979" priority="1058">
      <formula>#REF!="Total"</formula>
    </cfRule>
  </conditionalFormatting>
  <conditionalFormatting sqref="C141:C142">
    <cfRule type="expression" dxfId="1978" priority="1059">
      <formula>#REF!="Total"</formula>
    </cfRule>
  </conditionalFormatting>
  <conditionalFormatting sqref="C141:C142">
    <cfRule type="expression" dxfId="1977" priority="1060">
      <formula>#REF!="Total"</formula>
    </cfRule>
  </conditionalFormatting>
  <conditionalFormatting sqref="C141:C142">
    <cfRule type="expression" dxfId="1976" priority="1061">
      <formula>#REF!="Total"</formula>
    </cfRule>
  </conditionalFormatting>
  <conditionalFormatting sqref="C141:C142">
    <cfRule type="expression" dxfId="1975" priority="1062">
      <formula>#REF!="Total"</formula>
    </cfRule>
  </conditionalFormatting>
  <conditionalFormatting sqref="C141:C142">
    <cfRule type="expression" dxfId="1974" priority="1063">
      <formula>#REF!="Total"</formula>
    </cfRule>
  </conditionalFormatting>
  <conditionalFormatting sqref="C141:C142">
    <cfRule type="expression" dxfId="1973" priority="1064">
      <formula>#REF!="Total"</formula>
    </cfRule>
  </conditionalFormatting>
  <conditionalFormatting sqref="C141:C142">
    <cfRule type="expression" dxfId="1972" priority="1065">
      <formula>#REF!="Total"</formula>
    </cfRule>
  </conditionalFormatting>
  <conditionalFormatting sqref="C141:C142">
    <cfRule type="expression" dxfId="1971" priority="1066">
      <formula>#REF!="Total"</formula>
    </cfRule>
  </conditionalFormatting>
  <conditionalFormatting sqref="C141:C142">
    <cfRule type="expression" dxfId="1970" priority="1067">
      <formula>#REF!="Total"</formula>
    </cfRule>
  </conditionalFormatting>
  <conditionalFormatting sqref="C141:C142">
    <cfRule type="expression" dxfId="1969" priority="1068">
      <formula>#REF!="Total"</formula>
    </cfRule>
  </conditionalFormatting>
  <conditionalFormatting sqref="C141:C142">
    <cfRule type="expression" dxfId="1968" priority="1069">
      <formula>#REF!="Total"</formula>
    </cfRule>
  </conditionalFormatting>
  <conditionalFormatting sqref="C141:C142">
    <cfRule type="expression" dxfId="1967" priority="1070">
      <formula>#REF!="Total"</formula>
    </cfRule>
  </conditionalFormatting>
  <conditionalFormatting sqref="C141:C142">
    <cfRule type="expression" dxfId="1966" priority="1071">
      <formula>#REF!="Total"</formula>
    </cfRule>
  </conditionalFormatting>
  <conditionalFormatting sqref="C141:C142">
    <cfRule type="expression" dxfId="1965" priority="1072">
      <formula>#REF!="Total"</formula>
    </cfRule>
  </conditionalFormatting>
  <conditionalFormatting sqref="C141:C142">
    <cfRule type="expression" dxfId="1964" priority="1073">
      <formula>#REF!="Total"</formula>
    </cfRule>
  </conditionalFormatting>
  <conditionalFormatting sqref="C141:C142">
    <cfRule type="expression" dxfId="1963" priority="1074">
      <formula>#REF!="Total"</formula>
    </cfRule>
  </conditionalFormatting>
  <conditionalFormatting sqref="C141:C142">
    <cfRule type="expression" dxfId="1962" priority="1075">
      <formula>#REF!="Total"</formula>
    </cfRule>
  </conditionalFormatting>
  <conditionalFormatting sqref="C141:C142">
    <cfRule type="expression" dxfId="1961" priority="1076">
      <formula>#REF!="Total"</formula>
    </cfRule>
  </conditionalFormatting>
  <conditionalFormatting sqref="C141:C142">
    <cfRule type="expression" dxfId="1960" priority="1077">
      <formula>#REF!="Total"</formula>
    </cfRule>
  </conditionalFormatting>
  <conditionalFormatting sqref="C141:C142">
    <cfRule type="expression" dxfId="1959" priority="1037">
      <formula>#REF!="Total"</formula>
    </cfRule>
  </conditionalFormatting>
  <conditionalFormatting sqref="C141:C142">
    <cfRule type="expression" dxfId="1958" priority="1078" stopIfTrue="1">
      <formula>#REF!="Total"</formula>
    </cfRule>
  </conditionalFormatting>
  <conditionalFormatting sqref="C141:C142">
    <cfRule type="expression" dxfId="1957" priority="1079" stopIfTrue="1">
      <formula>#REF!="Total"</formula>
    </cfRule>
  </conditionalFormatting>
  <conditionalFormatting sqref="C141:C142">
    <cfRule type="expression" dxfId="1956" priority="1080" stopIfTrue="1">
      <formula>#REF!="Total"</formula>
    </cfRule>
  </conditionalFormatting>
  <conditionalFormatting sqref="C141:C142">
    <cfRule type="expression" dxfId="1955" priority="1081">
      <formula>#REF!="Total"</formula>
    </cfRule>
  </conditionalFormatting>
  <conditionalFormatting sqref="C141:C142">
    <cfRule type="expression" dxfId="1954" priority="1035">
      <formula>#REF!="Total"</formula>
    </cfRule>
  </conditionalFormatting>
  <conditionalFormatting sqref="C141:C142 C169:C173">
    <cfRule type="expression" dxfId="1953" priority="1033">
      <formula>$A181="Total"</formula>
    </cfRule>
  </conditionalFormatting>
  <conditionalFormatting sqref="C142">
    <cfRule type="expression" dxfId="1952" priority="1032">
      <formula>#REF!="Total"</formula>
    </cfRule>
  </conditionalFormatting>
  <conditionalFormatting sqref="C141:C142">
    <cfRule type="expression" dxfId="1951" priority="1028">
      <formula>$A179="Total"</formula>
    </cfRule>
  </conditionalFormatting>
  <conditionalFormatting sqref="C141:C142">
    <cfRule type="expression" dxfId="1950" priority="1030">
      <formula>$A227="Total"</formula>
    </cfRule>
  </conditionalFormatting>
  <conditionalFormatting sqref="C141:C142">
    <cfRule type="expression" dxfId="1949" priority="1031">
      <formula>$A225="Total"</formula>
    </cfRule>
  </conditionalFormatting>
  <conditionalFormatting sqref="C141:C142">
    <cfRule type="expression" dxfId="1948" priority="1029">
      <formula>$A121="Total"</formula>
    </cfRule>
  </conditionalFormatting>
  <conditionalFormatting sqref="C141:C142">
    <cfRule type="expression" dxfId="1947" priority="1039">
      <formula>$A123="Total"</formula>
    </cfRule>
  </conditionalFormatting>
  <conditionalFormatting sqref="C141:C142">
    <cfRule type="expression" dxfId="1946" priority="1027">
      <formula>$A224="Total"</formula>
    </cfRule>
  </conditionalFormatting>
  <conditionalFormatting sqref="C141:C142">
    <cfRule type="expression" dxfId="1945" priority="1038">
      <formula>$A125="Total"</formula>
    </cfRule>
  </conditionalFormatting>
  <conditionalFormatting sqref="C141:C142">
    <cfRule type="expression" dxfId="1944" priority="1025">
      <formula>$A122="Total"</formula>
    </cfRule>
  </conditionalFormatting>
  <conditionalFormatting sqref="C141:C142">
    <cfRule type="expression" dxfId="1943" priority="1024">
      <formula>#REF!="Total"</formula>
    </cfRule>
  </conditionalFormatting>
  <conditionalFormatting sqref="C141:C142">
    <cfRule type="expression" dxfId="1942" priority="1026" stopIfTrue="1">
      <formula>#REF!="Total"</formula>
    </cfRule>
  </conditionalFormatting>
  <conditionalFormatting sqref="C141:C142">
    <cfRule type="expression" dxfId="1941" priority="1036">
      <formula>#REF!="Total"</formula>
    </cfRule>
  </conditionalFormatting>
  <conditionalFormatting sqref="C141:C142">
    <cfRule type="expression" dxfId="1940" priority="1034">
      <formula>$A124="Total"</formula>
    </cfRule>
  </conditionalFormatting>
  <conditionalFormatting sqref="C159:C160">
    <cfRule type="expression" dxfId="1939" priority="933">
      <formula>#REF!="Total"</formula>
    </cfRule>
  </conditionalFormatting>
  <conditionalFormatting sqref="C159:C160">
    <cfRule type="expression" dxfId="1938" priority="932">
      <formula>#REF!="Total"</formula>
    </cfRule>
  </conditionalFormatting>
  <conditionalFormatting sqref="C159:C160">
    <cfRule type="expression" dxfId="1937" priority="931">
      <formula>#REF!="Total"</formula>
    </cfRule>
  </conditionalFormatting>
  <conditionalFormatting sqref="C159:C160">
    <cfRule type="expression" dxfId="1936" priority="930">
      <formula>#REF!="Total"</formula>
    </cfRule>
  </conditionalFormatting>
  <conditionalFormatting sqref="C159:C160">
    <cfRule type="expression" dxfId="1935" priority="929">
      <formula>#REF!="Total"</formula>
    </cfRule>
  </conditionalFormatting>
  <conditionalFormatting sqref="C159:C160">
    <cfRule type="expression" dxfId="1934" priority="928">
      <formula>#REF!="Total"</formula>
    </cfRule>
  </conditionalFormatting>
  <conditionalFormatting sqref="C159:C160">
    <cfRule type="expression" dxfId="1933" priority="927">
      <formula>#REF!="Total"</formula>
    </cfRule>
  </conditionalFormatting>
  <conditionalFormatting sqref="C159:C160">
    <cfRule type="expression" dxfId="1932" priority="926">
      <formula>#REF!="Total"</formula>
    </cfRule>
  </conditionalFormatting>
  <conditionalFormatting sqref="C159:C160">
    <cfRule type="expression" dxfId="1931" priority="925">
      <formula>#REF!="Total"</formula>
    </cfRule>
  </conditionalFormatting>
  <conditionalFormatting sqref="C159:C160">
    <cfRule type="expression" dxfId="1930" priority="934">
      <formula>#REF!="Total"</formula>
    </cfRule>
  </conditionalFormatting>
  <conditionalFormatting sqref="C159:C160">
    <cfRule type="expression" dxfId="1929" priority="935">
      <formula>#REF!="Total"</formula>
    </cfRule>
  </conditionalFormatting>
  <conditionalFormatting sqref="C159:C160">
    <cfRule type="expression" dxfId="1928" priority="936">
      <formula>#REF!="Total"</formula>
    </cfRule>
  </conditionalFormatting>
  <conditionalFormatting sqref="C159:C160">
    <cfRule type="expression" dxfId="1927" priority="937">
      <formula>#REF!="Total"</formula>
    </cfRule>
  </conditionalFormatting>
  <conditionalFormatting sqref="C159:C160">
    <cfRule type="expression" dxfId="1926" priority="924">
      <formula>#REF!="Total"</formula>
    </cfRule>
  </conditionalFormatting>
  <conditionalFormatting sqref="C159:C160">
    <cfRule type="expression" dxfId="1925" priority="939" stopIfTrue="1">
      <formula>#REF!="Total"</formula>
    </cfRule>
  </conditionalFormatting>
  <conditionalFormatting sqref="C159:C160">
    <cfRule type="expression" dxfId="1924" priority="940">
      <formula>#REF!="Total"</formula>
    </cfRule>
  </conditionalFormatting>
  <conditionalFormatting sqref="C159:C160">
    <cfRule type="expression" dxfId="1923" priority="941">
      <formula>#REF!="Total"</formula>
    </cfRule>
  </conditionalFormatting>
  <conditionalFormatting sqref="C159:C160">
    <cfRule type="expression" dxfId="1922" priority="942">
      <formula>#REF!="Total"</formula>
    </cfRule>
  </conditionalFormatting>
  <conditionalFormatting sqref="C159:C160">
    <cfRule type="expression" dxfId="1921" priority="943">
      <formula>#REF!="Total"</formula>
    </cfRule>
  </conditionalFormatting>
  <conditionalFormatting sqref="C159:C160">
    <cfRule type="expression" dxfId="1920" priority="944">
      <formula>#REF!="Total"</formula>
    </cfRule>
  </conditionalFormatting>
  <conditionalFormatting sqref="C159:C160">
    <cfRule type="expression" dxfId="1919" priority="945">
      <formula>#REF!="Total"</formula>
    </cfRule>
  </conditionalFormatting>
  <conditionalFormatting sqref="C159:C160">
    <cfRule type="expression" dxfId="1918" priority="946">
      <formula>#REF!="Total"</formula>
    </cfRule>
  </conditionalFormatting>
  <conditionalFormatting sqref="C159:C160">
    <cfRule type="expression" dxfId="1917" priority="947">
      <formula>#REF!="Total"</formula>
    </cfRule>
  </conditionalFormatting>
  <conditionalFormatting sqref="C159:C160">
    <cfRule type="expression" dxfId="1916" priority="948">
      <formula>#REF!="Total"</formula>
    </cfRule>
  </conditionalFormatting>
  <conditionalFormatting sqref="C159:C160">
    <cfRule type="expression" dxfId="1915" priority="949">
      <formula>#REF!="Total"</formula>
    </cfRule>
  </conditionalFormatting>
  <conditionalFormatting sqref="C159:C160">
    <cfRule type="expression" dxfId="1914" priority="950">
      <formula>#REF!="Total"</formula>
    </cfRule>
  </conditionalFormatting>
  <conditionalFormatting sqref="C159:C160">
    <cfRule type="expression" dxfId="1913" priority="951">
      <formula>#REF!="Total"</formula>
    </cfRule>
  </conditionalFormatting>
  <conditionalFormatting sqref="C159:C160">
    <cfRule type="expression" dxfId="1912" priority="952">
      <formula>#REF!="Total"</formula>
    </cfRule>
  </conditionalFormatting>
  <conditionalFormatting sqref="C159:C160">
    <cfRule type="expression" dxfId="1911" priority="953">
      <formula>#REF!="Total"</formula>
    </cfRule>
  </conditionalFormatting>
  <conditionalFormatting sqref="C159:C160">
    <cfRule type="expression" dxfId="1910" priority="954">
      <formula>#REF!="Total"</formula>
    </cfRule>
  </conditionalFormatting>
  <conditionalFormatting sqref="C159:C160">
    <cfRule type="expression" dxfId="1909" priority="955">
      <formula>#REF!="Total"</formula>
    </cfRule>
  </conditionalFormatting>
  <conditionalFormatting sqref="C159:C160">
    <cfRule type="expression" dxfId="1908" priority="956">
      <formula>#REF!="Total"</formula>
    </cfRule>
  </conditionalFormatting>
  <conditionalFormatting sqref="C159:C160">
    <cfRule type="expression" dxfId="1907" priority="957">
      <formula>$A206="Total"</formula>
    </cfRule>
  </conditionalFormatting>
  <conditionalFormatting sqref="C159:C160">
    <cfRule type="expression" dxfId="1906" priority="958">
      <formula>#REF!="Total"</formula>
    </cfRule>
  </conditionalFormatting>
  <conditionalFormatting sqref="C159:C160">
    <cfRule type="expression" dxfId="1905" priority="959">
      <formula>#REF!="Total"</formula>
    </cfRule>
  </conditionalFormatting>
  <conditionalFormatting sqref="C159:C160">
    <cfRule type="expression" dxfId="1904" priority="960">
      <formula>#REF!="Total"</formula>
    </cfRule>
  </conditionalFormatting>
  <conditionalFormatting sqref="C159:C160">
    <cfRule type="expression" dxfId="1903" priority="961">
      <formula>#REF!="Total"</formula>
    </cfRule>
  </conditionalFormatting>
  <conditionalFormatting sqref="C159:C160">
    <cfRule type="expression" dxfId="1902" priority="921">
      <formula>$A212="Total"</formula>
    </cfRule>
  </conditionalFormatting>
  <conditionalFormatting sqref="C159:C160">
    <cfRule type="expression" dxfId="1901" priority="962" stopIfTrue="1">
      <formula>#REF!="Total"</formula>
    </cfRule>
  </conditionalFormatting>
  <conditionalFormatting sqref="C159:C160">
    <cfRule type="expression" dxfId="1900" priority="963" stopIfTrue="1">
      <formula>#REF!="Total"</formula>
    </cfRule>
  </conditionalFormatting>
  <conditionalFormatting sqref="C159:C160">
    <cfRule type="expression" dxfId="1899" priority="964" stopIfTrue="1">
      <formula>#REF!="Total"</formula>
    </cfRule>
  </conditionalFormatting>
  <conditionalFormatting sqref="C159:C160">
    <cfRule type="expression" dxfId="1898" priority="965">
      <formula>#REF!="Total"</formula>
    </cfRule>
  </conditionalFormatting>
  <conditionalFormatting sqref="C159">
    <cfRule type="expression" dxfId="1897" priority="919">
      <formula>$A213="Total"</formula>
    </cfRule>
  </conditionalFormatting>
  <conditionalFormatting sqref="C159:C160">
    <cfRule type="expression" dxfId="1896" priority="917">
      <formula>$A210="Total"</formula>
    </cfRule>
  </conditionalFormatting>
  <conditionalFormatting sqref="C159:C160">
    <cfRule type="expression" dxfId="1895" priority="916">
      <formula>$A211="Total"</formula>
    </cfRule>
  </conditionalFormatting>
  <conditionalFormatting sqref="C159:C160">
    <cfRule type="expression" dxfId="1894" priority="912">
      <formula>$A208="Total"</formula>
    </cfRule>
  </conditionalFormatting>
  <conditionalFormatting sqref="C159:C160">
    <cfRule type="expression" dxfId="1893" priority="914">
      <formula>$A252="Total"</formula>
    </cfRule>
  </conditionalFormatting>
  <conditionalFormatting sqref="C159:C160">
    <cfRule type="expression" dxfId="1892" priority="915">
      <formula>$A250="Total"</formula>
    </cfRule>
  </conditionalFormatting>
  <conditionalFormatting sqref="C159:C160">
    <cfRule type="expression" dxfId="1891" priority="913">
      <formula>#REF!="Total"</formula>
    </cfRule>
  </conditionalFormatting>
  <conditionalFormatting sqref="C159:C160">
    <cfRule type="expression" dxfId="1890" priority="923">
      <formula>$A161="Total"</formula>
    </cfRule>
  </conditionalFormatting>
  <conditionalFormatting sqref="C159:C160">
    <cfRule type="expression" dxfId="1889" priority="911">
      <formula>$A249="Total"</formula>
    </cfRule>
  </conditionalFormatting>
  <conditionalFormatting sqref="C160">
    <cfRule type="expression" dxfId="1888" priority="922">
      <formula>#REF!="Total"</formula>
    </cfRule>
  </conditionalFormatting>
  <conditionalFormatting sqref="C160">
    <cfRule type="expression" dxfId="1887" priority="909">
      <formula>$A161="Total"</formula>
    </cfRule>
  </conditionalFormatting>
  <conditionalFormatting sqref="C159:C160">
    <cfRule type="expression" dxfId="1886" priority="908">
      <formula>#REF!="Total"</formula>
    </cfRule>
  </conditionalFormatting>
  <conditionalFormatting sqref="C159:C160">
    <cfRule type="expression" dxfId="1885" priority="920">
      <formula>#REF!="Total"</formula>
    </cfRule>
  </conditionalFormatting>
  <conditionalFormatting sqref="C159:C160">
    <cfRule type="expression" dxfId="1884" priority="918">
      <formula>$A162="Total"</formula>
    </cfRule>
  </conditionalFormatting>
  <conditionalFormatting sqref="C141 C169:C172">
    <cfRule type="expression" dxfId="1883" priority="724">
      <formula>$A182="Total"</formula>
    </cfRule>
  </conditionalFormatting>
  <conditionalFormatting sqref="C226">
    <cfRule type="expression" dxfId="1882" priority="529">
      <formula>#REF!="Total"</formula>
    </cfRule>
  </conditionalFormatting>
  <conditionalFormatting sqref="C226">
    <cfRule type="expression" dxfId="1881" priority="539" stopIfTrue="1">
      <formula>$C226="Total"</formula>
    </cfRule>
  </conditionalFormatting>
  <conditionalFormatting sqref="C226">
    <cfRule type="expression" dxfId="1880" priority="538">
      <formula>#REF!="Total"</formula>
    </cfRule>
  </conditionalFormatting>
  <conditionalFormatting sqref="C226">
    <cfRule type="expression" dxfId="1879" priority="537">
      <formula>#REF!="Total"</formula>
    </cfRule>
  </conditionalFormatting>
  <conditionalFormatting sqref="C226">
    <cfRule type="expression" dxfId="1878" priority="536">
      <formula>#REF!="Total"</formula>
    </cfRule>
  </conditionalFormatting>
  <conditionalFormatting sqref="C226">
    <cfRule type="expression" dxfId="1877" priority="535">
      <formula>#REF!="Total"</formula>
    </cfRule>
  </conditionalFormatting>
  <conditionalFormatting sqref="C226">
    <cfRule type="expression" dxfId="1876" priority="534">
      <formula>#REF!="Total"</formula>
    </cfRule>
  </conditionalFormatting>
  <conditionalFormatting sqref="C226">
    <cfRule type="expression" dxfId="1875" priority="533">
      <formula>#REF!="Total"</formula>
    </cfRule>
  </conditionalFormatting>
  <conditionalFormatting sqref="C226">
    <cfRule type="expression" dxfId="1874" priority="532">
      <formula>#REF!="Total"</formula>
    </cfRule>
  </conditionalFormatting>
  <conditionalFormatting sqref="C226">
    <cfRule type="expression" dxfId="1873" priority="540">
      <formula>#REF!="Total"</formula>
    </cfRule>
  </conditionalFormatting>
  <conditionalFormatting sqref="C226">
    <cfRule type="expression" dxfId="1872" priority="541">
      <formula>#REF!="Total"</formula>
    </cfRule>
  </conditionalFormatting>
  <conditionalFormatting sqref="C226">
    <cfRule type="expression" dxfId="1871" priority="542">
      <formula>#REF!="Total"</formula>
    </cfRule>
  </conditionalFormatting>
  <conditionalFormatting sqref="C226">
    <cfRule type="expression" dxfId="1870" priority="543">
      <formula>#REF!="Total"</formula>
    </cfRule>
  </conditionalFormatting>
  <conditionalFormatting sqref="C226">
    <cfRule type="expression" dxfId="1869" priority="544">
      <formula>$A226="Total"</formula>
    </cfRule>
  </conditionalFormatting>
  <conditionalFormatting sqref="C226">
    <cfRule type="expression" dxfId="1868" priority="531">
      <formula>#REF!="Total"</formula>
    </cfRule>
  </conditionalFormatting>
  <conditionalFormatting sqref="C226">
    <cfRule type="expression" dxfId="1867" priority="530">
      <formula>#REF!="Total"</formula>
    </cfRule>
  </conditionalFormatting>
  <conditionalFormatting sqref="C226">
    <cfRule type="expression" dxfId="1866" priority="545" stopIfTrue="1">
      <formula>#REF!="Total"</formula>
    </cfRule>
  </conditionalFormatting>
  <conditionalFormatting sqref="C226">
    <cfRule type="expression" dxfId="1865" priority="546">
      <formula>#REF!="Total"</formula>
    </cfRule>
  </conditionalFormatting>
  <conditionalFormatting sqref="C226">
    <cfRule type="expression" dxfId="1864" priority="547">
      <formula>#REF!="Total"</formula>
    </cfRule>
  </conditionalFormatting>
  <conditionalFormatting sqref="C226">
    <cfRule type="expression" dxfId="1863" priority="548">
      <formula>#REF!="Total"</formula>
    </cfRule>
  </conditionalFormatting>
  <conditionalFormatting sqref="C226">
    <cfRule type="expression" dxfId="1862" priority="549">
      <formula>#REF!="Total"</formula>
    </cfRule>
  </conditionalFormatting>
  <conditionalFormatting sqref="C226">
    <cfRule type="expression" dxfId="1861" priority="550">
      <formula>#REF!="Total"</formula>
    </cfRule>
  </conditionalFormatting>
  <conditionalFormatting sqref="C226">
    <cfRule type="expression" dxfId="1860" priority="551">
      <formula>#REF!="Total"</formula>
    </cfRule>
  </conditionalFormatting>
  <conditionalFormatting sqref="C226">
    <cfRule type="expression" dxfId="1859" priority="552">
      <formula>#REF!="Total"</formula>
    </cfRule>
  </conditionalFormatting>
  <conditionalFormatting sqref="C226">
    <cfRule type="expression" dxfId="1858" priority="553">
      <formula>#REF!="Total"</formula>
    </cfRule>
  </conditionalFormatting>
  <conditionalFormatting sqref="C226">
    <cfRule type="expression" dxfId="1857" priority="554">
      <formula>#REF!="Total"</formula>
    </cfRule>
  </conditionalFormatting>
  <conditionalFormatting sqref="C226">
    <cfRule type="expression" dxfId="1856" priority="555">
      <formula>#REF!="Total"</formula>
    </cfRule>
  </conditionalFormatting>
  <conditionalFormatting sqref="C226">
    <cfRule type="expression" dxfId="1855" priority="556">
      <formula>#REF!="Total"</formula>
    </cfRule>
  </conditionalFormatting>
  <conditionalFormatting sqref="C226">
    <cfRule type="expression" dxfId="1854" priority="557">
      <formula>#REF!="Total"</formula>
    </cfRule>
  </conditionalFormatting>
  <conditionalFormatting sqref="C226">
    <cfRule type="expression" dxfId="1853" priority="558">
      <formula>#REF!="Total"</formula>
    </cfRule>
  </conditionalFormatting>
  <conditionalFormatting sqref="C226">
    <cfRule type="expression" dxfId="1852" priority="559">
      <formula>#REF!="Total"</formula>
    </cfRule>
  </conditionalFormatting>
  <conditionalFormatting sqref="C226">
    <cfRule type="expression" dxfId="1851" priority="560">
      <formula>#REF!="Total"</formula>
    </cfRule>
  </conditionalFormatting>
  <conditionalFormatting sqref="C226">
    <cfRule type="expression" dxfId="1850" priority="561">
      <formula>#REF!="Total"</formula>
    </cfRule>
  </conditionalFormatting>
  <conditionalFormatting sqref="C233">
    <cfRule type="expression" dxfId="1849" priority="524">
      <formula>#REF!="Total"</formula>
    </cfRule>
  </conditionalFormatting>
  <conditionalFormatting sqref="C233">
    <cfRule type="expression" dxfId="1848" priority="523">
      <formula>#REF!="Total"</formula>
    </cfRule>
  </conditionalFormatting>
  <conditionalFormatting sqref="C233">
    <cfRule type="expression" dxfId="1847" priority="522">
      <formula>#REF!="Total"</formula>
    </cfRule>
  </conditionalFormatting>
  <conditionalFormatting sqref="C233">
    <cfRule type="expression" dxfId="1846" priority="521">
      <formula>#REF!="Total"</formula>
    </cfRule>
  </conditionalFormatting>
  <conditionalFormatting sqref="C233">
    <cfRule type="expression" dxfId="1845" priority="520">
      <formula>#REF!="Total"</formula>
    </cfRule>
  </conditionalFormatting>
  <conditionalFormatting sqref="C233">
    <cfRule type="expression" dxfId="1844" priority="519">
      <formula>#REF!="Total"</formula>
    </cfRule>
  </conditionalFormatting>
  <conditionalFormatting sqref="C233">
    <cfRule type="expression" dxfId="1843" priority="518">
      <formula>#REF!="Total"</formula>
    </cfRule>
  </conditionalFormatting>
  <conditionalFormatting sqref="C233">
    <cfRule type="expression" dxfId="1842" priority="517">
      <formula>#REF!="Total"</formula>
    </cfRule>
  </conditionalFormatting>
  <conditionalFormatting sqref="C233">
    <cfRule type="expression" dxfId="1841" priority="516">
      <formula>#REF!="Total"</formula>
    </cfRule>
  </conditionalFormatting>
  <conditionalFormatting sqref="C233">
    <cfRule type="expression" dxfId="1840" priority="515">
      <formula>#REF!="Total"</formula>
    </cfRule>
  </conditionalFormatting>
  <conditionalFormatting sqref="C233">
    <cfRule type="expression" dxfId="1839" priority="514">
      <formula>#REF!="Total"</formula>
    </cfRule>
  </conditionalFormatting>
  <conditionalFormatting sqref="C233">
    <cfRule type="expression" dxfId="1838" priority="513">
      <formula>#REF!="Total"</formula>
    </cfRule>
  </conditionalFormatting>
  <conditionalFormatting sqref="C233">
    <cfRule type="expression" dxfId="1837" priority="512">
      <formula>#REF!="Total"</formula>
    </cfRule>
  </conditionalFormatting>
  <conditionalFormatting sqref="C233">
    <cfRule type="expression" dxfId="1836" priority="511">
      <formula>#REF!="Total"</formula>
    </cfRule>
  </conditionalFormatting>
  <conditionalFormatting sqref="C233">
    <cfRule type="expression" dxfId="1835" priority="510">
      <formula>#REF!="Total"</formula>
    </cfRule>
  </conditionalFormatting>
  <conditionalFormatting sqref="C233">
    <cfRule type="expression" dxfId="1834" priority="509">
      <formula>#REF!="Total"</formula>
    </cfRule>
  </conditionalFormatting>
  <conditionalFormatting sqref="C233">
    <cfRule type="expression" dxfId="1833" priority="508">
      <formula>#REF!="Total"</formula>
    </cfRule>
  </conditionalFormatting>
  <conditionalFormatting sqref="C233">
    <cfRule type="expression" dxfId="1832" priority="507">
      <formula>#REF!="Total"</formula>
    </cfRule>
  </conditionalFormatting>
  <conditionalFormatting sqref="C233">
    <cfRule type="expression" dxfId="1831" priority="506">
      <formula>$A229="Total"</formula>
    </cfRule>
  </conditionalFormatting>
  <conditionalFormatting sqref="C233">
    <cfRule type="expression" dxfId="1830" priority="505">
      <formula>$A228="Total"</formula>
    </cfRule>
  </conditionalFormatting>
  <conditionalFormatting sqref="C233">
    <cfRule type="expression" dxfId="1829" priority="504">
      <formula>#REF!="Total"</formula>
    </cfRule>
  </conditionalFormatting>
  <conditionalFormatting sqref="C233">
    <cfRule type="expression" dxfId="1828" priority="503">
      <formula>#REF!="Total"</formula>
    </cfRule>
  </conditionalFormatting>
  <conditionalFormatting sqref="C233">
    <cfRule type="expression" dxfId="1827" priority="502">
      <formula>#REF!="Total"</formula>
    </cfRule>
  </conditionalFormatting>
  <conditionalFormatting sqref="C233">
    <cfRule type="expression" dxfId="1826" priority="501">
      <formula>#REF!="Total"</formula>
    </cfRule>
  </conditionalFormatting>
  <conditionalFormatting sqref="C233">
    <cfRule type="expression" dxfId="1825" priority="500">
      <formula>#REF!="Total"</formula>
    </cfRule>
  </conditionalFormatting>
  <conditionalFormatting sqref="C233">
    <cfRule type="expression" dxfId="1824" priority="499">
      <formula>#REF!="Total"</formula>
    </cfRule>
  </conditionalFormatting>
  <conditionalFormatting sqref="C233">
    <cfRule type="expression" dxfId="1823" priority="498">
      <formula>#REF!="Total"</formula>
    </cfRule>
  </conditionalFormatting>
  <conditionalFormatting sqref="C233">
    <cfRule type="expression" dxfId="1822" priority="497">
      <formula>#REF!="Total"</formula>
    </cfRule>
  </conditionalFormatting>
  <conditionalFormatting sqref="C233">
    <cfRule type="expression" dxfId="1821" priority="496">
      <formula>#REF!="Total"</formula>
    </cfRule>
  </conditionalFormatting>
  <conditionalFormatting sqref="C233">
    <cfRule type="expression" dxfId="1820" priority="495">
      <formula>#REF!="Total"</formula>
    </cfRule>
  </conditionalFormatting>
  <conditionalFormatting sqref="C233">
    <cfRule type="expression" dxfId="1819" priority="494">
      <formula>#REF!="Total"</formula>
    </cfRule>
  </conditionalFormatting>
  <conditionalFormatting sqref="C233">
    <cfRule type="expression" dxfId="1818" priority="493">
      <formula>#REF!="Total"</formula>
    </cfRule>
  </conditionalFormatting>
  <conditionalFormatting sqref="C233">
    <cfRule type="expression" dxfId="1817" priority="492">
      <formula>#REF!="Total"</formula>
    </cfRule>
  </conditionalFormatting>
  <conditionalFormatting sqref="C233">
    <cfRule type="expression" dxfId="1816" priority="491">
      <formula>#REF!="Total"</formula>
    </cfRule>
  </conditionalFormatting>
  <conditionalFormatting sqref="C233">
    <cfRule type="expression" dxfId="1815" priority="490">
      <formula>#REF!="Total"</formula>
    </cfRule>
  </conditionalFormatting>
  <conditionalFormatting sqref="C233">
    <cfRule type="expression" dxfId="1814" priority="489">
      <formula>#REF!="Total"</formula>
    </cfRule>
  </conditionalFormatting>
  <conditionalFormatting sqref="C233">
    <cfRule type="expression" dxfId="1813" priority="488">
      <formula>#REF!="Total"</formula>
    </cfRule>
  </conditionalFormatting>
  <conditionalFormatting sqref="C233">
    <cfRule type="expression" dxfId="1812" priority="487">
      <formula>#REF!="Total"</formula>
    </cfRule>
  </conditionalFormatting>
  <conditionalFormatting sqref="C233">
    <cfRule type="expression" dxfId="1811" priority="486">
      <formula>#REF!="Total"</formula>
    </cfRule>
  </conditionalFormatting>
  <conditionalFormatting sqref="C233">
    <cfRule type="expression" dxfId="1810" priority="485">
      <formula>#REF!="Total"</formula>
    </cfRule>
  </conditionalFormatting>
  <conditionalFormatting sqref="C233">
    <cfRule type="expression" dxfId="1809" priority="484">
      <formula>#REF!="Total"</formula>
    </cfRule>
  </conditionalFormatting>
  <conditionalFormatting sqref="C233">
    <cfRule type="expression" dxfId="1808" priority="483">
      <formula>#REF!="Total"</formula>
    </cfRule>
  </conditionalFormatting>
  <conditionalFormatting sqref="C233">
    <cfRule type="expression" dxfId="1807" priority="482">
      <formula>#REF!="Total"</formula>
    </cfRule>
  </conditionalFormatting>
  <conditionalFormatting sqref="C233">
    <cfRule type="expression" dxfId="1806" priority="481">
      <formula>#REF!="Total"</formula>
    </cfRule>
  </conditionalFormatting>
  <conditionalFormatting sqref="C233">
    <cfRule type="expression" dxfId="1805" priority="480">
      <formula>#REF!="Total"</formula>
    </cfRule>
  </conditionalFormatting>
  <conditionalFormatting sqref="C233">
    <cfRule type="expression" dxfId="1804" priority="479">
      <formula>#REF!="Total"</formula>
    </cfRule>
  </conditionalFormatting>
  <conditionalFormatting sqref="C233">
    <cfRule type="expression" dxfId="1803" priority="478">
      <formula>#REF!="Total"</formula>
    </cfRule>
  </conditionalFormatting>
  <conditionalFormatting sqref="C233">
    <cfRule type="expression" dxfId="1802" priority="477">
      <formula>#REF!="Total"</formula>
    </cfRule>
  </conditionalFormatting>
  <conditionalFormatting sqref="C233">
    <cfRule type="expression" dxfId="1801" priority="476">
      <formula>#REF!="Total"</formula>
    </cfRule>
  </conditionalFormatting>
  <conditionalFormatting sqref="C233">
    <cfRule type="expression" dxfId="1800" priority="475">
      <formula>#REF!="Total"</formula>
    </cfRule>
  </conditionalFormatting>
  <conditionalFormatting sqref="C233">
    <cfRule type="expression" dxfId="1799" priority="474">
      <formula>#REF!="Total"</formula>
    </cfRule>
  </conditionalFormatting>
  <conditionalFormatting sqref="C233">
    <cfRule type="expression" dxfId="1798" priority="473">
      <formula>#REF!="Total"</formula>
    </cfRule>
  </conditionalFormatting>
  <conditionalFormatting sqref="C233">
    <cfRule type="expression" dxfId="1797" priority="472">
      <formula>#REF!="Total"</formula>
    </cfRule>
  </conditionalFormatting>
  <conditionalFormatting sqref="C233">
    <cfRule type="expression" dxfId="1796" priority="471">
      <formula>#REF!="Total"</formula>
    </cfRule>
  </conditionalFormatting>
  <conditionalFormatting sqref="C233">
    <cfRule type="expression" dxfId="1795" priority="470">
      <formula>#REF!="Total"</formula>
    </cfRule>
  </conditionalFormatting>
  <conditionalFormatting sqref="C233">
    <cfRule type="expression" dxfId="1794" priority="469">
      <formula>#REF!="Total"</formula>
    </cfRule>
  </conditionalFormatting>
  <conditionalFormatting sqref="C233">
    <cfRule type="expression" dxfId="1793" priority="468">
      <formula>#REF!="Total"</formula>
    </cfRule>
  </conditionalFormatting>
  <conditionalFormatting sqref="C233">
    <cfRule type="expression" dxfId="1792" priority="467">
      <formula>#REF!="Total"</formula>
    </cfRule>
  </conditionalFormatting>
  <conditionalFormatting sqref="C233">
    <cfRule type="expression" dxfId="1791" priority="466">
      <formula>#REF!="Total"</formula>
    </cfRule>
  </conditionalFormatting>
  <conditionalFormatting sqref="C233">
    <cfRule type="expression" dxfId="1790" priority="465">
      <formula>#REF!="Total"</formula>
    </cfRule>
  </conditionalFormatting>
  <conditionalFormatting sqref="C233">
    <cfRule type="expression" dxfId="1789" priority="464">
      <formula>#REF!="Total"</formula>
    </cfRule>
  </conditionalFormatting>
  <conditionalFormatting sqref="C233">
    <cfRule type="expression" dxfId="1788" priority="463">
      <formula>#REF!="Total"</formula>
    </cfRule>
  </conditionalFormatting>
  <conditionalFormatting sqref="C233">
    <cfRule type="expression" dxfId="1787" priority="462">
      <formula>#REF!="Total"</formula>
    </cfRule>
  </conditionalFormatting>
  <conditionalFormatting sqref="C233">
    <cfRule type="expression" dxfId="1786" priority="461">
      <formula>#REF!="Total"</formula>
    </cfRule>
  </conditionalFormatting>
  <conditionalFormatting sqref="C233">
    <cfRule type="expression" dxfId="1785" priority="460">
      <formula>$A65709="Total"</formula>
    </cfRule>
  </conditionalFormatting>
  <conditionalFormatting sqref="C233">
    <cfRule type="expression" dxfId="1784" priority="459">
      <formula>#REF!="Total"</formula>
    </cfRule>
  </conditionalFormatting>
  <conditionalFormatting sqref="C233">
    <cfRule type="expression" dxfId="1783" priority="458">
      <formula>#REF!="Total"</formula>
    </cfRule>
  </conditionalFormatting>
  <conditionalFormatting sqref="C233">
    <cfRule type="expression" dxfId="1782" priority="457">
      <formula>$A65713="Total"</formula>
    </cfRule>
  </conditionalFormatting>
  <conditionalFormatting sqref="C233">
    <cfRule type="expression" dxfId="1781" priority="456">
      <formula>#REF!="Total"</formula>
    </cfRule>
  </conditionalFormatting>
  <conditionalFormatting sqref="C233">
    <cfRule type="expression" dxfId="1780" priority="455">
      <formula>$A65703="Total"</formula>
    </cfRule>
  </conditionalFormatting>
  <conditionalFormatting sqref="C233">
    <cfRule type="expression" dxfId="1779" priority="454">
      <formula>#REF!="Total"</formula>
    </cfRule>
  </conditionalFormatting>
  <conditionalFormatting sqref="C233">
    <cfRule type="expression" dxfId="1778" priority="453">
      <formula>$A65717="Total"</formula>
    </cfRule>
  </conditionalFormatting>
  <conditionalFormatting sqref="C233">
    <cfRule type="expression" dxfId="1777" priority="452">
      <formula>$A65666="Total"</formula>
    </cfRule>
  </conditionalFormatting>
  <conditionalFormatting sqref="C233">
    <cfRule type="expression" dxfId="1776" priority="451">
      <formula>$A65692="Total"</formula>
    </cfRule>
  </conditionalFormatting>
  <conditionalFormatting sqref="C233">
    <cfRule type="expression" dxfId="1775" priority="450">
      <formula>$A65715="Total"</formula>
    </cfRule>
  </conditionalFormatting>
  <conditionalFormatting sqref="C233">
    <cfRule type="expression" dxfId="1774" priority="449">
      <formula>$A65718="Total"</formula>
    </cfRule>
  </conditionalFormatting>
  <conditionalFormatting sqref="C233">
    <cfRule type="expression" dxfId="1773" priority="448">
      <formula>$A65719="Total"</formula>
    </cfRule>
  </conditionalFormatting>
  <conditionalFormatting sqref="C233">
    <cfRule type="expression" dxfId="1772" priority="447">
      <formula>$A65721="Total"</formula>
    </cfRule>
  </conditionalFormatting>
  <conditionalFormatting sqref="C233">
    <cfRule type="expression" dxfId="1771" priority="446">
      <formula>$A65722="Total"</formula>
    </cfRule>
  </conditionalFormatting>
  <conditionalFormatting sqref="C233">
    <cfRule type="expression" dxfId="1770" priority="445">
      <formula>$A65724="Total"</formula>
    </cfRule>
  </conditionalFormatting>
  <conditionalFormatting sqref="C233">
    <cfRule type="expression" dxfId="1769" priority="444">
      <formula>$A65720="Total"</formula>
    </cfRule>
  </conditionalFormatting>
  <conditionalFormatting sqref="C233">
    <cfRule type="expression" dxfId="1768" priority="443">
      <formula>$A65723="Total"</formula>
    </cfRule>
  </conditionalFormatting>
  <conditionalFormatting sqref="C233">
    <cfRule type="expression" dxfId="1767" priority="442">
      <formula>$A65669="Total"</formula>
    </cfRule>
  </conditionalFormatting>
  <conditionalFormatting sqref="C233">
    <cfRule type="expression" dxfId="1766" priority="441">
      <formula>$A65727="Total"</formula>
    </cfRule>
  </conditionalFormatting>
  <conditionalFormatting sqref="C233">
    <cfRule type="expression" dxfId="1765" priority="440">
      <formula>$A220="Total"</formula>
    </cfRule>
  </conditionalFormatting>
  <conditionalFormatting sqref="C233">
    <cfRule type="expression" dxfId="1764" priority="439">
      <formula>$A277="Total"</formula>
    </cfRule>
  </conditionalFormatting>
  <conditionalFormatting sqref="C233">
    <cfRule type="expression" dxfId="1763" priority="438">
      <formula>$A65726="Total"</formula>
    </cfRule>
  </conditionalFormatting>
  <conditionalFormatting sqref="C233">
    <cfRule type="expression" dxfId="1762" priority="437">
      <formula>$A65725="Total"</formula>
    </cfRule>
  </conditionalFormatting>
  <conditionalFormatting sqref="C233">
    <cfRule type="expression" dxfId="1761" priority="436">
      <formula>$A221="Total"</formula>
    </cfRule>
  </conditionalFormatting>
  <conditionalFormatting sqref="C233">
    <cfRule type="expression" dxfId="1760" priority="435">
      <formula>$A233="Total"</formula>
    </cfRule>
  </conditionalFormatting>
  <conditionalFormatting sqref="C233">
    <cfRule type="expression" dxfId="1759" priority="434">
      <formula>$A227="Total"</formula>
    </cfRule>
  </conditionalFormatting>
  <conditionalFormatting sqref="C233">
    <cfRule type="expression" dxfId="1758" priority="433">
      <formula>$A226="Total"</formula>
    </cfRule>
  </conditionalFormatting>
  <conditionalFormatting sqref="C233">
    <cfRule type="expression" dxfId="1757" priority="432">
      <formula>$A243="Total"</formula>
    </cfRule>
  </conditionalFormatting>
  <conditionalFormatting sqref="C233">
    <cfRule type="expression" dxfId="1756" priority="431">
      <formula>$A65700="Total"</formula>
    </cfRule>
  </conditionalFormatting>
  <conditionalFormatting sqref="C233">
    <cfRule type="expression" dxfId="1755" priority="430">
      <formula>$A65716="Total"</formula>
    </cfRule>
  </conditionalFormatting>
  <conditionalFormatting sqref="C233">
    <cfRule type="expression" dxfId="1754" priority="429">
      <formula>$A256="Total"</formula>
    </cfRule>
  </conditionalFormatting>
  <conditionalFormatting sqref="C233">
    <cfRule type="expression" dxfId="1753" priority="428">
      <formula>$A65663="Total"</formula>
    </cfRule>
  </conditionalFormatting>
  <conditionalFormatting sqref="C233">
    <cfRule type="expression" dxfId="1752" priority="427">
      <formula>$A65667="Total"</formula>
    </cfRule>
  </conditionalFormatting>
  <conditionalFormatting sqref="C233">
    <cfRule type="expression" dxfId="1751" priority="426">
      <formula>$A65662="Total"</formula>
    </cfRule>
  </conditionalFormatting>
  <conditionalFormatting sqref="C233">
    <cfRule type="expression" dxfId="1750" priority="425">
      <formula>$A65707="Total"</formula>
    </cfRule>
  </conditionalFormatting>
  <conditionalFormatting sqref="C233">
    <cfRule type="expression" dxfId="1749" priority="424">
      <formula>$A65701="Total"</formula>
    </cfRule>
  </conditionalFormatting>
  <conditionalFormatting sqref="C233">
    <cfRule type="expression" dxfId="1748" priority="423">
      <formula>$A253="Total"</formula>
    </cfRule>
  </conditionalFormatting>
  <conditionalFormatting sqref="C233">
    <cfRule type="expression" dxfId="1747" priority="422">
      <formula>$A65691="Total"</formula>
    </cfRule>
  </conditionalFormatting>
  <conditionalFormatting sqref="C233">
    <cfRule type="expression" dxfId="1746" priority="421">
      <formula>$A233="Total"</formula>
    </cfRule>
  </conditionalFormatting>
  <conditionalFormatting sqref="C233">
    <cfRule type="expression" dxfId="1745" priority="420">
      <formula>$A65728="Total"</formula>
    </cfRule>
  </conditionalFormatting>
  <conditionalFormatting sqref="C233">
    <cfRule type="expression" dxfId="1744" priority="419">
      <formula>$A65729="Total"</formula>
    </cfRule>
  </conditionalFormatting>
  <conditionalFormatting sqref="C233">
    <cfRule type="expression" dxfId="1743" priority="418">
      <formula>$A232="Total"</formula>
    </cfRule>
  </conditionalFormatting>
  <conditionalFormatting sqref="C233">
    <cfRule type="expression" dxfId="1742" priority="417">
      <formula>$A231="Total"</formula>
    </cfRule>
  </conditionalFormatting>
  <conditionalFormatting sqref="C233">
    <cfRule type="expression" dxfId="1741" priority="416">
      <formula>$A227="Total"</formula>
    </cfRule>
  </conditionalFormatting>
  <conditionalFormatting sqref="C233">
    <cfRule type="expression" dxfId="1740" priority="415">
      <formula>$A65722="Total"</formula>
    </cfRule>
  </conditionalFormatting>
  <conditionalFormatting sqref="C233">
    <cfRule type="expression" dxfId="1739" priority="414">
      <formula>$A65711="Total"</formula>
    </cfRule>
  </conditionalFormatting>
  <conditionalFormatting sqref="C233">
    <cfRule type="expression" dxfId="1738" priority="413">
      <formula>$A65706="Total"</formula>
    </cfRule>
  </conditionalFormatting>
  <conditionalFormatting sqref="C233">
    <cfRule type="expression" dxfId="1737" priority="412">
      <formula>$A65707="Total"</formula>
    </cfRule>
  </conditionalFormatting>
  <conditionalFormatting sqref="C233">
    <cfRule type="expression" dxfId="1736" priority="411">
      <formula>$A65727="Total"</formula>
    </cfRule>
  </conditionalFormatting>
  <conditionalFormatting sqref="C233">
    <cfRule type="expression" dxfId="1735" priority="410">
      <formula>$A65725="Total"</formula>
    </cfRule>
  </conditionalFormatting>
  <conditionalFormatting sqref="C233">
    <cfRule type="expression" dxfId="1734" priority="409">
      <formula>$A232="Total"</formula>
    </cfRule>
  </conditionalFormatting>
  <conditionalFormatting sqref="C233">
    <cfRule type="expression" dxfId="1733" priority="408">
      <formula>$A231="Total"</formula>
    </cfRule>
  </conditionalFormatting>
  <conditionalFormatting sqref="C233">
    <cfRule type="expression" dxfId="1732" priority="407">
      <formula>$A230="Total"</formula>
    </cfRule>
  </conditionalFormatting>
  <conditionalFormatting sqref="C233">
    <cfRule type="expression" dxfId="1731" priority="406">
      <formula>$A233="Total"</formula>
    </cfRule>
  </conditionalFormatting>
  <conditionalFormatting sqref="C233">
    <cfRule type="expression" dxfId="1730" priority="405">
      <formula>$A65716="Total"</formula>
    </cfRule>
  </conditionalFormatting>
  <conditionalFormatting sqref="C233">
    <cfRule type="expression" dxfId="1729" priority="404">
      <formula>$A65712="Total"</formula>
    </cfRule>
  </conditionalFormatting>
  <conditionalFormatting sqref="C233">
    <cfRule type="expression" dxfId="1728" priority="403">
      <formula>$A223="Total"</formula>
    </cfRule>
  </conditionalFormatting>
  <conditionalFormatting sqref="C233">
    <cfRule type="expression" dxfId="1727" priority="402">
      <formula>$A220="Total"</formula>
    </cfRule>
  </conditionalFormatting>
  <conditionalFormatting sqref="C233">
    <cfRule type="expression" dxfId="1726" priority="401">
      <formula>$A65704="Total"</formula>
    </cfRule>
  </conditionalFormatting>
  <conditionalFormatting sqref="C233">
    <cfRule type="expression" dxfId="1725" priority="400">
      <formula>$A65728="Total"</formula>
    </cfRule>
  </conditionalFormatting>
  <conditionalFormatting sqref="C233">
    <cfRule type="expression" dxfId="1724" priority="399">
      <formula>$A65723="Total"</formula>
    </cfRule>
  </conditionalFormatting>
  <conditionalFormatting sqref="C233">
    <cfRule type="expression" dxfId="1723" priority="398">
      <formula>$A65718="Total"</formula>
    </cfRule>
  </conditionalFormatting>
  <conditionalFormatting sqref="C233">
    <cfRule type="expression" dxfId="1722" priority="397">
      <formula>$A65729="Total"</formula>
    </cfRule>
  </conditionalFormatting>
  <conditionalFormatting sqref="C233">
    <cfRule type="expression" dxfId="1721" priority="396">
      <formula>$A65706="Total"</formula>
    </cfRule>
  </conditionalFormatting>
  <conditionalFormatting sqref="C233">
    <cfRule type="expression" dxfId="1720" priority="395">
      <formula>$A65703="Total"</formula>
    </cfRule>
  </conditionalFormatting>
  <conditionalFormatting sqref="C233">
    <cfRule type="expression" dxfId="1719" priority="394">
      <formula>$A65730="Total"</formula>
    </cfRule>
  </conditionalFormatting>
  <conditionalFormatting sqref="C233">
    <cfRule type="expression" dxfId="1718" priority="393">
      <formula>$A65725="Total"</formula>
    </cfRule>
  </conditionalFormatting>
  <conditionalFormatting sqref="C233">
    <cfRule type="expression" dxfId="1717" priority="392">
      <formula>$A65724="Total"</formula>
    </cfRule>
  </conditionalFormatting>
  <conditionalFormatting sqref="C233">
    <cfRule type="expression" dxfId="1716" priority="391">
      <formula>$A65721="Total"</formula>
    </cfRule>
  </conditionalFormatting>
  <conditionalFormatting sqref="C233">
    <cfRule type="expression" dxfId="1715" priority="390">
      <formula>$A65720="Total"</formula>
    </cfRule>
  </conditionalFormatting>
  <conditionalFormatting sqref="C233">
    <cfRule type="expression" dxfId="1714" priority="389">
      <formula>$A65693="Total"</formula>
    </cfRule>
  </conditionalFormatting>
  <conditionalFormatting sqref="C233">
    <cfRule type="expression" dxfId="1713" priority="388">
      <formula>$A65719="Total"</formula>
    </cfRule>
  </conditionalFormatting>
  <conditionalFormatting sqref="C233">
    <cfRule type="expression" dxfId="1712" priority="387">
      <formula>$A65726="Total"</formula>
    </cfRule>
  </conditionalFormatting>
  <conditionalFormatting sqref="C233">
    <cfRule type="expression" dxfId="1711" priority="386">
      <formula>$A65694="Total"</formula>
    </cfRule>
  </conditionalFormatting>
  <conditionalFormatting sqref="C233">
    <cfRule type="expression" dxfId="1710" priority="385">
      <formula>$A232="Total"</formula>
    </cfRule>
  </conditionalFormatting>
  <conditionalFormatting sqref="C233">
    <cfRule type="expression" dxfId="1709" priority="384">
      <formula>$A231="Total"</formula>
    </cfRule>
  </conditionalFormatting>
  <conditionalFormatting sqref="C233">
    <cfRule type="expression" dxfId="1708" priority="383">
      <formula>$A230="Total"</formula>
    </cfRule>
  </conditionalFormatting>
  <conditionalFormatting sqref="C233">
    <cfRule type="expression" dxfId="1707" priority="382">
      <formula>$A65723="Total"</formula>
    </cfRule>
  </conditionalFormatting>
  <conditionalFormatting sqref="C233">
    <cfRule type="expression" dxfId="1706" priority="381">
      <formula>$A65712="Total"</formula>
    </cfRule>
  </conditionalFormatting>
  <conditionalFormatting sqref="C233">
    <cfRule type="expression" dxfId="1705" priority="380">
      <formula>$A65707="Total"</formula>
    </cfRule>
  </conditionalFormatting>
  <conditionalFormatting sqref="C233">
    <cfRule type="expression" dxfId="1704" priority="379">
      <formula>$A65711="Total"</formula>
    </cfRule>
  </conditionalFormatting>
  <conditionalFormatting sqref="C233">
    <cfRule type="expression" dxfId="1703" priority="378">
      <formula>$A65728="Total"</formula>
    </cfRule>
  </conditionalFormatting>
  <conditionalFormatting sqref="C233">
    <cfRule type="expression" dxfId="1702" priority="377">
      <formula>$A65726="Total"</formula>
    </cfRule>
  </conditionalFormatting>
  <conditionalFormatting sqref="C233">
    <cfRule type="expression" dxfId="1701" priority="376">
      <formula>$A65670="Total"</formula>
    </cfRule>
  </conditionalFormatting>
  <conditionalFormatting sqref="C233">
    <cfRule type="expression" dxfId="1700" priority="375">
      <formula>$A65665="Total"</formula>
    </cfRule>
  </conditionalFormatting>
  <conditionalFormatting sqref="C233">
    <cfRule type="expression" dxfId="1699" priority="374">
      <formula>$A65667="Total"</formula>
    </cfRule>
  </conditionalFormatting>
  <conditionalFormatting sqref="C233">
    <cfRule type="expression" dxfId="1698" priority="373">
      <formula>$A295="Total"</formula>
    </cfRule>
  </conditionalFormatting>
  <conditionalFormatting sqref="C233">
    <cfRule type="expression" dxfId="1697" priority="372">
      <formula>$A65708="Total"</formula>
    </cfRule>
  </conditionalFormatting>
  <conditionalFormatting sqref="C233">
    <cfRule type="expression" dxfId="1696" priority="371">
      <formula>$A65690="Total"</formula>
    </cfRule>
  </conditionalFormatting>
  <conditionalFormatting sqref="C233">
    <cfRule type="expression" dxfId="1695" priority="525">
      <formula>$A65664="Total"</formula>
    </cfRule>
  </conditionalFormatting>
  <conditionalFormatting sqref="C233">
    <cfRule type="expression" dxfId="1694" priority="526">
      <formula>$A65689="Total"</formula>
    </cfRule>
  </conditionalFormatting>
  <conditionalFormatting sqref="C233">
    <cfRule type="expression" dxfId="1693" priority="527">
      <formula>$A65688="Total"</formula>
    </cfRule>
  </conditionalFormatting>
  <conditionalFormatting sqref="C233">
    <cfRule type="expression" dxfId="1692" priority="528">
      <formula>$A65687="Total"</formula>
    </cfRule>
  </conditionalFormatting>
  <conditionalFormatting sqref="C159">
    <cfRule type="expression" dxfId="1691" priority="5790">
      <formula>#REF!="Total"</formula>
    </cfRule>
  </conditionalFormatting>
  <conditionalFormatting sqref="C159">
    <cfRule type="expression" dxfId="1690" priority="5791">
      <formula>$A163="Total"</formula>
    </cfRule>
  </conditionalFormatting>
  <conditionalFormatting sqref="C160">
    <cfRule type="expression" dxfId="1689" priority="5834" stopIfTrue="1">
      <formula>$C128="Total"</formula>
    </cfRule>
  </conditionalFormatting>
  <conditionalFormatting sqref="C141:C142">
    <cfRule type="expression" dxfId="1688" priority="5835">
      <formula>#REF!="Total"</formula>
    </cfRule>
  </conditionalFormatting>
  <conditionalFormatting sqref="C160">
    <cfRule type="expression" dxfId="1687" priority="5837">
      <formula>#REF!="Total"</formula>
    </cfRule>
  </conditionalFormatting>
  <conditionalFormatting sqref="C159">
    <cfRule type="expression" dxfId="1686" priority="5838" stopIfTrue="1">
      <formula>#REF!="Total"</formula>
    </cfRule>
  </conditionalFormatting>
  <conditionalFormatting sqref="C164:C178">
    <cfRule type="expression" dxfId="1685" priority="340">
      <formula>#REF!="Total"</formula>
    </cfRule>
  </conditionalFormatting>
  <conditionalFormatting sqref="C164:C178">
    <cfRule type="expression" dxfId="1684" priority="339">
      <formula>#REF!="Total"</formula>
    </cfRule>
  </conditionalFormatting>
  <conditionalFormatting sqref="C164:C178">
    <cfRule type="expression" dxfId="1683" priority="338">
      <formula>#REF!="Total"</formula>
    </cfRule>
  </conditionalFormatting>
  <conditionalFormatting sqref="C164:C178">
    <cfRule type="expression" dxfId="1682" priority="337">
      <formula>#REF!="Total"</formula>
    </cfRule>
  </conditionalFormatting>
  <conditionalFormatting sqref="C169:C178">
    <cfRule type="expression" dxfId="1681" priority="336">
      <formula>#REF!="Total"</formula>
    </cfRule>
  </conditionalFormatting>
  <conditionalFormatting sqref="C164:C178">
    <cfRule type="expression" dxfId="1680" priority="335">
      <formula>#REF!="Total"</formula>
    </cfRule>
  </conditionalFormatting>
  <conditionalFormatting sqref="C164:C178">
    <cfRule type="expression" dxfId="1679" priority="334">
      <formula>#REF!="Total"</formula>
    </cfRule>
  </conditionalFormatting>
  <conditionalFormatting sqref="C164:C178">
    <cfRule type="expression" dxfId="1678" priority="333">
      <formula>#REF!="Total"</formula>
    </cfRule>
  </conditionalFormatting>
  <conditionalFormatting sqref="C164:C178">
    <cfRule type="expression" dxfId="1677" priority="332">
      <formula>#REF!="Total"</formula>
    </cfRule>
  </conditionalFormatting>
  <conditionalFormatting sqref="C164:C178">
    <cfRule type="expression" dxfId="1676" priority="331">
      <formula>#REF!="Total"</formula>
    </cfRule>
  </conditionalFormatting>
  <conditionalFormatting sqref="C175">
    <cfRule type="expression" dxfId="1675" priority="330">
      <formula>#REF!="Total"</formula>
    </cfRule>
  </conditionalFormatting>
  <conditionalFormatting sqref="C165:C178">
    <cfRule type="expression" dxfId="1674" priority="329">
      <formula>#REF!="Total"</formula>
    </cfRule>
  </conditionalFormatting>
  <conditionalFormatting sqref="C164:C178">
    <cfRule type="expression" dxfId="1673" priority="328">
      <formula>#REF!="Total"</formula>
    </cfRule>
  </conditionalFormatting>
  <conditionalFormatting sqref="C164:C178">
    <cfRule type="expression" dxfId="1672" priority="327">
      <formula>#REF!="Total"</formula>
    </cfRule>
  </conditionalFormatting>
  <conditionalFormatting sqref="C169:C178">
    <cfRule type="expression" dxfId="1671" priority="326">
      <formula>#REF!="Total"</formula>
    </cfRule>
  </conditionalFormatting>
  <conditionalFormatting sqref="C164:C178">
    <cfRule type="expression" dxfId="1670" priority="325">
      <formula>#REF!="Total"</formula>
    </cfRule>
  </conditionalFormatting>
  <conditionalFormatting sqref="C164:C178">
    <cfRule type="expression" dxfId="1669" priority="324">
      <formula>#REF!="Total"</formula>
    </cfRule>
  </conditionalFormatting>
  <conditionalFormatting sqref="C164:C178">
    <cfRule type="expression" dxfId="1668" priority="323">
      <formula>#REF!="Total"</formula>
    </cfRule>
  </conditionalFormatting>
  <conditionalFormatting sqref="C169:C178">
    <cfRule type="expression" dxfId="1667" priority="322">
      <formula>#REF!="Total"</formula>
    </cfRule>
  </conditionalFormatting>
  <conditionalFormatting sqref="C169:C178">
    <cfRule type="expression" dxfId="1666" priority="321">
      <formula>#REF!="Total"</formula>
    </cfRule>
  </conditionalFormatting>
  <conditionalFormatting sqref="C164:C178">
    <cfRule type="expression" dxfId="1665" priority="320">
      <formula>#REF!="Total"</formula>
    </cfRule>
  </conditionalFormatting>
  <conditionalFormatting sqref="C169:C178">
    <cfRule type="expression" dxfId="1664" priority="319">
      <formula>#REF!="Total"</formula>
    </cfRule>
  </conditionalFormatting>
  <conditionalFormatting sqref="C169:C178">
    <cfRule type="expression" dxfId="1663" priority="318">
      <formula>#REF!="Total"</formula>
    </cfRule>
  </conditionalFormatting>
  <conditionalFormatting sqref="C164:C178">
    <cfRule type="expression" dxfId="1662" priority="317">
      <formula>$A163="Total"</formula>
    </cfRule>
  </conditionalFormatting>
  <conditionalFormatting sqref="C164:C178">
    <cfRule type="expression" dxfId="1661" priority="316">
      <formula>$A161="Total"</formula>
    </cfRule>
  </conditionalFormatting>
  <conditionalFormatting sqref="C164:C178">
    <cfRule type="expression" dxfId="1660" priority="315">
      <formula>$A162="Total"</formula>
    </cfRule>
  </conditionalFormatting>
  <conditionalFormatting sqref="C169:C178">
    <cfRule type="expression" dxfId="1659" priority="314">
      <formula>#REF!="Total"</formula>
    </cfRule>
  </conditionalFormatting>
  <conditionalFormatting sqref="C169:C178">
    <cfRule type="expression" dxfId="1658" priority="313">
      <formula>#REF!="Total"</formula>
    </cfRule>
  </conditionalFormatting>
  <conditionalFormatting sqref="C175:C178">
    <cfRule type="expression" dxfId="1657" priority="312">
      <formula>#REF!="Total"</formula>
    </cfRule>
  </conditionalFormatting>
  <conditionalFormatting sqref="C169:C178">
    <cfRule type="expression" dxfId="1656" priority="311">
      <formula>#REF!="Total"</formula>
    </cfRule>
  </conditionalFormatting>
  <conditionalFormatting sqref="C169:C178">
    <cfRule type="expression" dxfId="1655" priority="310">
      <formula>#REF!="Total"</formula>
    </cfRule>
  </conditionalFormatting>
  <conditionalFormatting sqref="C169:C178">
    <cfRule type="expression" dxfId="1654" priority="309">
      <formula>#REF!="Total"</formula>
    </cfRule>
  </conditionalFormatting>
  <conditionalFormatting sqref="C164:C178">
    <cfRule type="expression" dxfId="1653" priority="308">
      <formula>#REF!="Total"</formula>
    </cfRule>
  </conditionalFormatting>
  <conditionalFormatting sqref="C169:C178">
    <cfRule type="expression" dxfId="1652" priority="307">
      <formula>$A165="Total"</formula>
    </cfRule>
  </conditionalFormatting>
  <conditionalFormatting sqref="C173:C178">
    <cfRule type="expression" dxfId="1651" priority="306">
      <formula>$A168="Total"</formula>
    </cfRule>
  </conditionalFormatting>
  <conditionalFormatting sqref="C164:C178">
    <cfRule type="expression" dxfId="1650" priority="305">
      <formula>#REF!="Total"</formula>
    </cfRule>
  </conditionalFormatting>
  <conditionalFormatting sqref="C172:C175">
    <cfRule type="expression" dxfId="1649" priority="304">
      <formula>#REF!="Total"</formula>
    </cfRule>
  </conditionalFormatting>
  <conditionalFormatting sqref="C174:C177">
    <cfRule type="expression" dxfId="1648" priority="303">
      <formula>#REF!="Total"</formula>
    </cfRule>
  </conditionalFormatting>
  <conditionalFormatting sqref="C164:C178">
    <cfRule type="expression" dxfId="1647" priority="302">
      <formula>#REF!="Total"</formula>
    </cfRule>
  </conditionalFormatting>
  <conditionalFormatting sqref="C164:C178">
    <cfRule type="expression" dxfId="1646" priority="301">
      <formula>#REF!="Total"</formula>
    </cfRule>
  </conditionalFormatting>
  <conditionalFormatting sqref="C164:C178">
    <cfRule type="expression" dxfId="1645" priority="300">
      <formula>#REF!="Total"</formula>
    </cfRule>
  </conditionalFormatting>
  <conditionalFormatting sqref="C164:C178">
    <cfRule type="expression" dxfId="1644" priority="299">
      <formula>#REF!="Total"</formula>
    </cfRule>
  </conditionalFormatting>
  <conditionalFormatting sqref="C164:C178">
    <cfRule type="expression" dxfId="1643" priority="298">
      <formula>#REF!="Total"</formula>
    </cfRule>
  </conditionalFormatting>
  <conditionalFormatting sqref="C169:C178">
    <cfRule type="expression" dxfId="1642" priority="297">
      <formula>#REF!="Total"</formula>
    </cfRule>
  </conditionalFormatting>
  <conditionalFormatting sqref="C173:C176">
    <cfRule type="expression" dxfId="1641" priority="296">
      <formula>#REF!="Total"</formula>
    </cfRule>
  </conditionalFormatting>
  <conditionalFormatting sqref="C164:C178">
    <cfRule type="expression" dxfId="1640" priority="295">
      <formula>#REF!="Total"</formula>
    </cfRule>
  </conditionalFormatting>
  <conditionalFormatting sqref="C169:C178">
    <cfRule type="expression" dxfId="1639" priority="294">
      <formula>#REF!="Total"</formula>
    </cfRule>
  </conditionalFormatting>
  <conditionalFormatting sqref="C164:C178">
    <cfRule type="expression" dxfId="1638" priority="293">
      <formula>#REF!="Total"</formula>
    </cfRule>
  </conditionalFormatting>
  <conditionalFormatting sqref="C164:C178">
    <cfRule type="expression" dxfId="1637" priority="292">
      <formula>#REF!="Total"</formula>
    </cfRule>
  </conditionalFormatting>
  <conditionalFormatting sqref="C169:C178">
    <cfRule type="expression" dxfId="1636" priority="291">
      <formula>#REF!="Total"</formula>
    </cfRule>
  </conditionalFormatting>
  <conditionalFormatting sqref="C164:C178">
    <cfRule type="expression" dxfId="1635" priority="290">
      <formula>#REF!="Total"</formula>
    </cfRule>
  </conditionalFormatting>
  <conditionalFormatting sqref="C164:C178">
    <cfRule type="expression" dxfId="1634" priority="289">
      <formula>#REF!="Total"</formula>
    </cfRule>
  </conditionalFormatting>
  <conditionalFormatting sqref="C169:C178">
    <cfRule type="expression" dxfId="1633" priority="288">
      <formula>#REF!="Total"</formula>
    </cfRule>
  </conditionalFormatting>
  <conditionalFormatting sqref="C164:C178">
    <cfRule type="expression" dxfId="1632" priority="287">
      <formula>#REF!="Total"</formula>
    </cfRule>
  </conditionalFormatting>
  <conditionalFormatting sqref="C164:C178">
    <cfRule type="expression" dxfId="1631" priority="286">
      <formula>#REF!="Total"</formula>
    </cfRule>
  </conditionalFormatting>
  <conditionalFormatting sqref="C164:C178">
    <cfRule type="expression" dxfId="1630" priority="285">
      <formula>#REF!="Total"</formula>
    </cfRule>
  </conditionalFormatting>
  <conditionalFormatting sqref="C164:C178">
    <cfRule type="expression" dxfId="1629" priority="284">
      <formula>#REF!="Total"</formula>
    </cfRule>
  </conditionalFormatting>
  <conditionalFormatting sqref="C164:C178">
    <cfRule type="expression" dxfId="1628" priority="283">
      <formula>#REF!="Total"</formula>
    </cfRule>
  </conditionalFormatting>
  <conditionalFormatting sqref="C164:C178">
    <cfRule type="expression" dxfId="1627" priority="282">
      <formula>#REF!="Total"</formula>
    </cfRule>
  </conditionalFormatting>
  <conditionalFormatting sqref="C164:C178">
    <cfRule type="expression" dxfId="1626" priority="281">
      <formula>#REF!="Total"</formula>
    </cfRule>
  </conditionalFormatting>
  <conditionalFormatting sqref="C164:C178">
    <cfRule type="expression" dxfId="1625" priority="280">
      <formula>#REF!="Total"</formula>
    </cfRule>
  </conditionalFormatting>
  <conditionalFormatting sqref="C164:C178">
    <cfRule type="expression" dxfId="1624" priority="279">
      <formula>#REF!="Total"</formula>
    </cfRule>
  </conditionalFormatting>
  <conditionalFormatting sqref="C166:C178">
    <cfRule type="expression" dxfId="1623" priority="278">
      <formula>#REF!="Total"</formula>
    </cfRule>
  </conditionalFormatting>
  <conditionalFormatting sqref="C164:C178">
    <cfRule type="expression" dxfId="1622" priority="277">
      <formula>#REF!="Total"</formula>
    </cfRule>
  </conditionalFormatting>
  <conditionalFormatting sqref="C175:C178">
    <cfRule type="expression" dxfId="1621" priority="276">
      <formula>#REF!="Total"</formula>
    </cfRule>
  </conditionalFormatting>
  <conditionalFormatting sqref="C169:C178">
    <cfRule type="expression" dxfId="1620" priority="275">
      <formula>#REF!="Total"</formula>
    </cfRule>
  </conditionalFormatting>
  <conditionalFormatting sqref="C164:C178">
    <cfRule type="expression" dxfId="1619" priority="274">
      <formula>#REF!="Total"</formula>
    </cfRule>
  </conditionalFormatting>
  <conditionalFormatting sqref="C164:C178">
    <cfRule type="expression" dxfId="1618" priority="273">
      <formula>#REF!="Total"</formula>
    </cfRule>
  </conditionalFormatting>
  <conditionalFormatting sqref="C169:C178">
    <cfRule type="expression" dxfId="1617" priority="272">
      <formula>#REF!="Total"</formula>
    </cfRule>
  </conditionalFormatting>
  <conditionalFormatting sqref="C164:C178">
    <cfRule type="expression" dxfId="1616" priority="271">
      <formula>#REF!="Total"</formula>
    </cfRule>
  </conditionalFormatting>
  <conditionalFormatting sqref="C164:C178">
    <cfRule type="expression" dxfId="1615" priority="270">
      <formula>#REF!="Total"</formula>
    </cfRule>
  </conditionalFormatting>
  <conditionalFormatting sqref="C164:C178">
    <cfRule type="expression" dxfId="1614" priority="269">
      <formula>#REF!="Total"</formula>
    </cfRule>
  </conditionalFormatting>
  <conditionalFormatting sqref="C169:C178">
    <cfRule type="expression" dxfId="1613" priority="268">
      <formula>#REF!="Total"</formula>
    </cfRule>
  </conditionalFormatting>
  <conditionalFormatting sqref="C169:C178">
    <cfRule type="expression" dxfId="1612" priority="267">
      <formula>#REF!="Total"</formula>
    </cfRule>
  </conditionalFormatting>
  <conditionalFormatting sqref="C169:C178">
    <cfRule type="expression" dxfId="1611" priority="266">
      <formula>#REF!="Total"</formula>
    </cfRule>
  </conditionalFormatting>
  <conditionalFormatting sqref="C165:C178">
    <cfRule type="expression" dxfId="1610" priority="265">
      <formula>#REF!="Total"</formula>
    </cfRule>
  </conditionalFormatting>
  <conditionalFormatting sqref="C164:C178">
    <cfRule type="expression" dxfId="1609" priority="264">
      <formula>#REF!="Total"</formula>
    </cfRule>
  </conditionalFormatting>
  <conditionalFormatting sqref="C164:C178">
    <cfRule type="expression" dxfId="1608" priority="263">
      <formula>#REF!="Total"</formula>
    </cfRule>
  </conditionalFormatting>
  <conditionalFormatting sqref="C169:C178">
    <cfRule type="expression" dxfId="1607" priority="262">
      <formula>#REF!="Total"</formula>
    </cfRule>
  </conditionalFormatting>
  <conditionalFormatting sqref="C164:C178">
    <cfRule type="expression" dxfId="1606" priority="261">
      <formula>#REF!="Total"</formula>
    </cfRule>
  </conditionalFormatting>
  <conditionalFormatting sqref="C169:C178">
    <cfRule type="expression" dxfId="1605" priority="260">
      <formula>#REF!="Total"</formula>
    </cfRule>
  </conditionalFormatting>
  <conditionalFormatting sqref="C169:C178">
    <cfRule type="expression" dxfId="1604" priority="259">
      <formula>#REF!="Total"</formula>
    </cfRule>
  </conditionalFormatting>
  <conditionalFormatting sqref="C164:C178">
    <cfRule type="expression" dxfId="1603" priority="258">
      <formula>#REF!="Total"</formula>
    </cfRule>
  </conditionalFormatting>
  <conditionalFormatting sqref="C164:C178">
    <cfRule type="expression" dxfId="1602" priority="257">
      <formula>#REF!="Total"</formula>
    </cfRule>
  </conditionalFormatting>
  <conditionalFormatting sqref="C164:C178">
    <cfRule type="expression" dxfId="1601" priority="256">
      <formula>#REF!="Total"</formula>
    </cfRule>
  </conditionalFormatting>
  <conditionalFormatting sqref="C169:C178">
    <cfRule type="expression" dxfId="1600" priority="255">
      <formula>#REF!="Total"</formula>
    </cfRule>
  </conditionalFormatting>
  <conditionalFormatting sqref="C169:C178">
    <cfRule type="expression" dxfId="1599" priority="254">
      <formula>#REF!="Total"</formula>
    </cfRule>
  </conditionalFormatting>
  <conditionalFormatting sqref="C169:C178">
    <cfRule type="expression" dxfId="1598" priority="253">
      <formula>#REF!="Total"</formula>
    </cfRule>
  </conditionalFormatting>
  <conditionalFormatting sqref="C175:C178">
    <cfRule type="expression" dxfId="1597" priority="252">
      <formula>#REF!="Total"</formula>
    </cfRule>
  </conditionalFormatting>
  <conditionalFormatting sqref="C166:C178">
    <cfRule type="expression" dxfId="1596" priority="251">
      <formula>#REF!="Total"</formula>
    </cfRule>
  </conditionalFormatting>
  <conditionalFormatting sqref="C169:C178">
    <cfRule type="expression" dxfId="1595" priority="250">
      <formula>#REF!="Total"</formula>
    </cfRule>
  </conditionalFormatting>
  <conditionalFormatting sqref="C164:C178">
    <cfRule type="expression" dxfId="1594" priority="249">
      <formula>$A65564="Total"</formula>
    </cfRule>
  </conditionalFormatting>
  <conditionalFormatting sqref="C175:C177">
    <cfRule type="expression" dxfId="1593" priority="248">
      <formula>$A181="Total"</formula>
    </cfRule>
  </conditionalFormatting>
  <conditionalFormatting sqref="C164:C178">
    <cfRule type="expression" dxfId="1592" priority="247">
      <formula>#REF!="Total"</formula>
    </cfRule>
  </conditionalFormatting>
  <conditionalFormatting sqref="C169:C178">
    <cfRule type="expression" dxfId="1591" priority="246">
      <formula>$A65565="Total"</formula>
    </cfRule>
  </conditionalFormatting>
  <conditionalFormatting sqref="C169:C178">
    <cfRule type="expression" dxfId="1590" priority="245">
      <formula>$A65560="Total"</formula>
    </cfRule>
  </conditionalFormatting>
  <conditionalFormatting sqref="C169:C178">
    <cfRule type="expression" dxfId="1589" priority="244">
      <formula>#REF!="Total"</formula>
    </cfRule>
  </conditionalFormatting>
  <conditionalFormatting sqref="C172:C178">
    <cfRule type="expression" dxfId="1588" priority="243">
      <formula>$A197="Total"</formula>
    </cfRule>
  </conditionalFormatting>
  <conditionalFormatting sqref="C169:C178">
    <cfRule type="expression" dxfId="1587" priority="242">
      <formula>$A65563="Total"</formula>
    </cfRule>
  </conditionalFormatting>
  <conditionalFormatting sqref="C173:C174 C169">
    <cfRule type="expression" dxfId="1586" priority="241">
      <formula>$A155="Total"</formula>
    </cfRule>
  </conditionalFormatting>
  <conditionalFormatting sqref="C178">
    <cfRule type="expression" dxfId="1585" priority="240">
      <formula>$A197="Total"</formula>
    </cfRule>
  </conditionalFormatting>
  <conditionalFormatting sqref="C172:C178">
    <cfRule type="expression" dxfId="1584" priority="239">
      <formula>$A196="Total"</formula>
    </cfRule>
  </conditionalFormatting>
  <conditionalFormatting sqref="C169:C178">
    <cfRule type="expression" dxfId="1583" priority="238">
      <formula>$A65559="Total"</formula>
    </cfRule>
  </conditionalFormatting>
  <conditionalFormatting sqref="C169:C178">
    <cfRule type="expression" dxfId="1582" priority="237">
      <formula>$A65568="Total"</formula>
    </cfRule>
  </conditionalFormatting>
  <conditionalFormatting sqref="C175:C178">
    <cfRule type="expression" dxfId="1581" priority="236">
      <formula>$A65564="Total"</formula>
    </cfRule>
  </conditionalFormatting>
  <conditionalFormatting sqref="C169:C178">
    <cfRule type="expression" dxfId="1580" priority="235">
      <formula>$A163="Total"</formula>
    </cfRule>
  </conditionalFormatting>
  <conditionalFormatting sqref="C169:C178">
    <cfRule type="expression" dxfId="1579" priority="234">
      <formula>$A161="Total"</formula>
    </cfRule>
  </conditionalFormatting>
  <conditionalFormatting sqref="C169:C178">
    <cfRule type="expression" dxfId="1578" priority="233">
      <formula>#REF!="Total"</formula>
    </cfRule>
  </conditionalFormatting>
  <conditionalFormatting sqref="C175:C178">
    <cfRule type="expression" dxfId="1577" priority="232">
      <formula>$A180="Total"</formula>
    </cfRule>
  </conditionalFormatting>
  <conditionalFormatting sqref="C170:C178">
    <cfRule type="expression" dxfId="1576" priority="231">
      <formula>$A197="Total"</formula>
    </cfRule>
  </conditionalFormatting>
  <conditionalFormatting sqref="C177:C178">
    <cfRule type="expression" dxfId="1575" priority="230">
      <formula>$A197="Total"</formula>
    </cfRule>
  </conditionalFormatting>
  <conditionalFormatting sqref="C169:C178">
    <cfRule type="expression" dxfId="1574" priority="229">
      <formula>$A65570="Total"</formula>
    </cfRule>
  </conditionalFormatting>
  <conditionalFormatting sqref="C169">
    <cfRule type="expression" dxfId="1573" priority="226">
      <formula>$A160="Total"</formula>
    </cfRule>
  </conditionalFormatting>
  <conditionalFormatting sqref="C169:C178">
    <cfRule type="expression" dxfId="1572" priority="225">
      <formula>$A159="Total"</formula>
    </cfRule>
  </conditionalFormatting>
  <conditionalFormatting sqref="C169:C178">
    <cfRule type="expression" dxfId="1571" priority="224">
      <formula>$A65562="Total"</formula>
    </cfRule>
  </conditionalFormatting>
  <conditionalFormatting sqref="C164:C169 C172:C173">
    <cfRule type="expression" dxfId="1570" priority="223">
      <formula>#REF!="Total"</formula>
    </cfRule>
  </conditionalFormatting>
  <conditionalFormatting sqref="C166:C173 C176:C177">
    <cfRule type="expression" dxfId="1569" priority="222">
      <formula>#REF!="Total"</formula>
    </cfRule>
  </conditionalFormatting>
  <conditionalFormatting sqref="C170:C178">
    <cfRule type="expression" dxfId="1568" priority="221">
      <formula>$A159="Total"</formula>
    </cfRule>
  </conditionalFormatting>
  <conditionalFormatting sqref="C164:C168 C171:C172">
    <cfRule type="expression" dxfId="1567" priority="220">
      <formula>#REF!="Total"</formula>
    </cfRule>
  </conditionalFormatting>
  <conditionalFormatting sqref="C169:C178">
    <cfRule type="expression" dxfId="1566" priority="219">
      <formula>#REF!="Total"</formula>
    </cfRule>
  </conditionalFormatting>
  <conditionalFormatting sqref="C177:C178 C169:C173">
    <cfRule type="expression" dxfId="1565" priority="218">
      <formula>$A139="Total"</formula>
    </cfRule>
  </conditionalFormatting>
  <conditionalFormatting sqref="C169:C178">
    <cfRule type="expression" dxfId="1564" priority="217">
      <formula>#REF!="Total"</formula>
    </cfRule>
  </conditionalFormatting>
  <conditionalFormatting sqref="C169:C178">
    <cfRule type="expression" dxfId="1563" priority="216">
      <formula>#REF!="Total"</formula>
    </cfRule>
  </conditionalFormatting>
  <conditionalFormatting sqref="C174:C178 C164:C170">
    <cfRule type="expression" dxfId="1562" priority="215">
      <formula>$A137="Total"</formula>
    </cfRule>
  </conditionalFormatting>
  <conditionalFormatting sqref="C169:C176">
    <cfRule type="expression" dxfId="1561" priority="214">
      <formula>#REF!="Total"</formula>
    </cfRule>
  </conditionalFormatting>
  <conditionalFormatting sqref="C175:C177">
    <cfRule type="expression" dxfId="1560" priority="213">
      <formula>#REF!="Total"</formula>
    </cfRule>
  </conditionalFormatting>
  <conditionalFormatting sqref="C166:C178">
    <cfRule type="expression" dxfId="1559" priority="212">
      <formula>#REF!="Total"</formula>
    </cfRule>
  </conditionalFormatting>
  <conditionalFormatting sqref="C175:C178 C169:C171">
    <cfRule type="expression" dxfId="1558" priority="211">
      <formula>$A141="Total"</formula>
    </cfRule>
  </conditionalFormatting>
  <conditionalFormatting sqref="C177:C178 C164:C174">
    <cfRule type="expression" dxfId="1557" priority="210">
      <formula>#REF!="Total"</formula>
    </cfRule>
  </conditionalFormatting>
  <conditionalFormatting sqref="C178 C168:C175">
    <cfRule type="expression" dxfId="1556" priority="209">
      <formula>#REF!="Total"</formula>
    </cfRule>
  </conditionalFormatting>
  <conditionalFormatting sqref="C171:C178">
    <cfRule type="expression" dxfId="1555" priority="208">
      <formula>$A147="Total"</formula>
    </cfRule>
  </conditionalFormatting>
  <conditionalFormatting sqref="C164:C171 C174:C175">
    <cfRule type="expression" dxfId="1554" priority="207">
      <formula>#REF!="Total"</formula>
    </cfRule>
  </conditionalFormatting>
  <conditionalFormatting sqref="C175:C176">
    <cfRule type="expression" dxfId="1553" priority="206">
      <formula>$A159="Total"</formula>
    </cfRule>
  </conditionalFormatting>
  <conditionalFormatting sqref="C169:C171">
    <cfRule type="expression" dxfId="1552" priority="205">
      <formula>$A181="Total"</formula>
    </cfRule>
  </conditionalFormatting>
  <conditionalFormatting sqref="C175 C168:C173">
    <cfRule type="expression" dxfId="1551" priority="204">
      <formula>$A148="Total"</formula>
    </cfRule>
  </conditionalFormatting>
  <conditionalFormatting sqref="C177">
    <cfRule type="expression" dxfId="1550" priority="203">
      <formula>$A155="Total"</formula>
    </cfRule>
  </conditionalFormatting>
  <conditionalFormatting sqref="C170">
    <cfRule type="expression" dxfId="1549" priority="202">
      <formula>#REF!="Total"</formula>
    </cfRule>
  </conditionalFormatting>
  <conditionalFormatting sqref="C169:C178">
    <cfRule type="expression" dxfId="1548" priority="201">
      <formula>#REF!="Total"</formula>
    </cfRule>
  </conditionalFormatting>
  <conditionalFormatting sqref="C169:C172">
    <cfRule type="expression" dxfId="1547" priority="200">
      <formula>$A180="Total"</formula>
    </cfRule>
  </conditionalFormatting>
  <conditionalFormatting sqref="C164:C178">
    <cfRule type="expression" dxfId="1546" priority="199">
      <formula>$A146="Total"</formula>
    </cfRule>
  </conditionalFormatting>
  <conditionalFormatting sqref="C173:C178">
    <cfRule type="expression" dxfId="1545" priority="198">
      <formula>$A161="Total"</formula>
    </cfRule>
  </conditionalFormatting>
  <conditionalFormatting sqref="C174">
    <cfRule type="expression" dxfId="1544" priority="195">
      <formula>$A155="Total"</formula>
    </cfRule>
  </conditionalFormatting>
  <conditionalFormatting sqref="C165:C178">
    <cfRule type="expression" dxfId="1543" priority="194">
      <formula>#REF!="Total"</formula>
    </cfRule>
  </conditionalFormatting>
  <conditionalFormatting sqref="C176:C178 C172">
    <cfRule type="expression" dxfId="1542" priority="193">
      <formula>$A155="Total"</formula>
    </cfRule>
  </conditionalFormatting>
  <conditionalFormatting sqref="C176:C178">
    <cfRule type="expression" dxfId="1541" priority="192">
      <formula>$A161="Total"</formula>
    </cfRule>
  </conditionalFormatting>
  <conditionalFormatting sqref="C169:C178">
    <cfRule type="expression" dxfId="1540" priority="191">
      <formula>$A65561="Total"</formula>
    </cfRule>
  </conditionalFormatting>
  <conditionalFormatting sqref="C175:C178">
    <cfRule type="expression" dxfId="1539" priority="190">
      <formula>$A65563="Total"</formula>
    </cfRule>
  </conditionalFormatting>
  <conditionalFormatting sqref="C169:C178">
    <cfRule type="expression" dxfId="1538" priority="189">
      <formula>$A197="Total"</formula>
    </cfRule>
  </conditionalFormatting>
  <conditionalFormatting sqref="C173:C174">
    <cfRule type="expression" dxfId="1537" priority="188">
      <formula>$A152="Total"</formula>
    </cfRule>
  </conditionalFormatting>
  <conditionalFormatting sqref="C178">
    <cfRule type="expression" dxfId="1536" priority="187">
      <formula>$A159="Total"</formula>
    </cfRule>
  </conditionalFormatting>
  <conditionalFormatting sqref="C169:C178">
    <cfRule type="expression" dxfId="1535" priority="186">
      <formula>#REF!="Total"</formula>
    </cfRule>
  </conditionalFormatting>
  <conditionalFormatting sqref="C175:C178">
    <cfRule type="expression" dxfId="1534" priority="184">
      <formula>$A133="Total"</formula>
    </cfRule>
  </conditionalFormatting>
  <conditionalFormatting sqref="C169:C178">
    <cfRule type="expression" dxfId="1533" priority="183">
      <formula>$A132="Total"</formula>
    </cfRule>
  </conditionalFormatting>
  <conditionalFormatting sqref="C170:C178">
    <cfRule type="expression" dxfId="1532" priority="182">
      <formula>$A131="Total"</formula>
    </cfRule>
  </conditionalFormatting>
  <conditionalFormatting sqref="C169:C177">
    <cfRule type="expression" dxfId="1531" priority="181">
      <formula>$A135="Total"</formula>
    </cfRule>
  </conditionalFormatting>
  <conditionalFormatting sqref="C168:C171">
    <cfRule type="expression" dxfId="1530" priority="180">
      <formula>$A150="Total"</formula>
    </cfRule>
  </conditionalFormatting>
  <conditionalFormatting sqref="C176:C178">
    <cfRule type="expression" dxfId="1529" priority="179">
      <formula>$A146="Total"</formula>
    </cfRule>
  </conditionalFormatting>
  <conditionalFormatting sqref="C175:C178">
    <cfRule type="expression" dxfId="1528" priority="178">
      <formula>$A132="Total"</formula>
    </cfRule>
  </conditionalFormatting>
  <conditionalFormatting sqref="C169:C176">
    <cfRule type="expression" dxfId="1527" priority="177">
      <formula>$A136="Total"</formula>
    </cfRule>
  </conditionalFormatting>
  <conditionalFormatting sqref="C175:C178 C169:C172">
    <cfRule type="expression" dxfId="1526" priority="176">
      <formula>$A140="Total"</formula>
    </cfRule>
  </conditionalFormatting>
  <conditionalFormatting sqref="C172:C178">
    <cfRule type="expression" dxfId="1525" priority="175">
      <formula>$A131="Total"</formula>
    </cfRule>
  </conditionalFormatting>
  <conditionalFormatting sqref="C169:C178">
    <cfRule type="expression" dxfId="1524" priority="174">
      <formula>$A65564="Total"</formula>
    </cfRule>
  </conditionalFormatting>
  <conditionalFormatting sqref="C175:C178">
    <cfRule type="expression" dxfId="1523" priority="173">
      <formula>$A131="Total"</formula>
    </cfRule>
  </conditionalFormatting>
  <conditionalFormatting sqref="C176:C178 C172">
    <cfRule type="expression" dxfId="1522" priority="172">
      <formula>#REF!="Total"</formula>
    </cfRule>
  </conditionalFormatting>
  <conditionalFormatting sqref="C175:C178">
    <cfRule type="expression" dxfId="1521" priority="341">
      <formula>#REF!="Total"</formula>
    </cfRule>
  </conditionalFormatting>
  <conditionalFormatting sqref="C175:C178">
    <cfRule type="expression" dxfId="1520" priority="171">
      <formula>#REF!="Total"</formula>
    </cfRule>
  </conditionalFormatting>
  <conditionalFormatting sqref="C171:C178">
    <cfRule type="expression" dxfId="1519" priority="170">
      <formula>$A146="Total"</formula>
    </cfRule>
  </conditionalFormatting>
  <conditionalFormatting sqref="C173:C178">
    <cfRule type="expression" dxfId="1518" priority="169">
      <formula>$A146="Total"</formula>
    </cfRule>
  </conditionalFormatting>
  <conditionalFormatting sqref="C172:C178 C164:C169">
    <cfRule type="expression" dxfId="1517" priority="168">
      <formula>$A138="Total"</formula>
    </cfRule>
  </conditionalFormatting>
  <conditionalFormatting sqref="C169:C178">
    <cfRule type="expression" dxfId="1516" priority="167">
      <formula>#REF!="Total"</formula>
    </cfRule>
  </conditionalFormatting>
  <conditionalFormatting sqref="C175:C178">
    <cfRule type="expression" dxfId="1515" priority="166">
      <formula>#REF!="Total"</formula>
    </cfRule>
  </conditionalFormatting>
  <conditionalFormatting sqref="C170:C178">
    <cfRule type="expression" dxfId="1514" priority="165">
      <formula>$A146="Total"</formula>
    </cfRule>
  </conditionalFormatting>
  <conditionalFormatting sqref="C169:C174 C177:C178">
    <cfRule type="expression" dxfId="1513" priority="164">
      <formula>$A138="Total"</formula>
    </cfRule>
  </conditionalFormatting>
  <conditionalFormatting sqref="C164:C167 C170:C171">
    <cfRule type="expression" dxfId="1512" priority="163">
      <formula>#REF!="Total"</formula>
    </cfRule>
  </conditionalFormatting>
  <conditionalFormatting sqref="C177:C178 C173">
    <cfRule type="expression" dxfId="1511" priority="161">
      <formula>#REF!="Total"</formula>
    </cfRule>
  </conditionalFormatting>
  <conditionalFormatting sqref="C178 C174">
    <cfRule type="expression" dxfId="1510" priority="160">
      <formula>#REF!="Total"</formula>
    </cfRule>
  </conditionalFormatting>
  <conditionalFormatting sqref="C169:C178">
    <cfRule type="expression" dxfId="1509" priority="158">
      <formula>#REF!="Total"</formula>
    </cfRule>
  </conditionalFormatting>
  <conditionalFormatting sqref="C170:C178">
    <cfRule type="expression" dxfId="1508" priority="157">
      <formula>$A147="Total"</formula>
    </cfRule>
  </conditionalFormatting>
  <conditionalFormatting sqref="C176">
    <cfRule type="expression" dxfId="1507" priority="156">
      <formula>#REF!="Total"</formula>
    </cfRule>
  </conditionalFormatting>
  <conditionalFormatting sqref="C176">
    <cfRule type="expression" dxfId="1506" priority="155">
      <formula>#REF!="Total"</formula>
    </cfRule>
  </conditionalFormatting>
  <conditionalFormatting sqref="C177">
    <cfRule type="expression" dxfId="1505" priority="154">
      <formula>#REF!="Total"</formula>
    </cfRule>
  </conditionalFormatting>
  <conditionalFormatting sqref="C169:C178">
    <cfRule type="expression" dxfId="1504" priority="153">
      <formula>#REF!="Total"</formula>
    </cfRule>
  </conditionalFormatting>
  <conditionalFormatting sqref="C169:C178">
    <cfRule type="expression" dxfId="1503" priority="151">
      <formula>#REF!="Total"</formula>
    </cfRule>
  </conditionalFormatting>
  <conditionalFormatting sqref="C169:C178">
    <cfRule type="expression" dxfId="1502" priority="150">
      <formula>$A131="Total"</formula>
    </cfRule>
  </conditionalFormatting>
  <conditionalFormatting sqref="C169:C178">
    <cfRule type="expression" dxfId="1501" priority="149">
      <formula>#REF!="Total"</formula>
    </cfRule>
  </conditionalFormatting>
  <conditionalFormatting sqref="C169:C178">
    <cfRule type="expression" dxfId="1500" priority="148">
      <formula>#REF!="Total"</formula>
    </cfRule>
  </conditionalFormatting>
  <conditionalFormatting sqref="C169:C175">
    <cfRule type="expression" dxfId="1499" priority="147">
      <formula>$A137="Total"</formula>
    </cfRule>
  </conditionalFormatting>
  <conditionalFormatting sqref="C175:C178">
    <cfRule type="expression" dxfId="1498" priority="146">
      <formula>#REF!="Total"</formula>
    </cfRule>
  </conditionalFormatting>
  <conditionalFormatting sqref="C169:C178">
    <cfRule type="expression" dxfId="1497" priority="145">
      <formula>#REF!="Total"</formula>
    </cfRule>
  </conditionalFormatting>
  <conditionalFormatting sqref="C169:C172">
    <cfRule type="expression" dxfId="1496" priority="144">
      <formula>#REF!="Total"</formula>
    </cfRule>
  </conditionalFormatting>
  <conditionalFormatting sqref="C175:C178">
    <cfRule type="expression" dxfId="1495" priority="143">
      <formula>#REF!="Total"</formula>
    </cfRule>
  </conditionalFormatting>
  <conditionalFormatting sqref="C178">
    <cfRule type="expression" dxfId="1494" priority="142">
      <formula>#REF!="Total"</formula>
    </cfRule>
  </conditionalFormatting>
  <conditionalFormatting sqref="C177:C178">
    <cfRule type="expression" dxfId="1493" priority="141">
      <formula>#REF!="Total"</formula>
    </cfRule>
  </conditionalFormatting>
  <conditionalFormatting sqref="C169:C178">
    <cfRule type="expression" dxfId="1492" priority="140">
      <formula>$A133="Total"</formula>
    </cfRule>
  </conditionalFormatting>
  <conditionalFormatting sqref="C164:C178">
    <cfRule type="expression" dxfId="1491" priority="138">
      <formula>$A164="Total"</formula>
    </cfRule>
  </conditionalFormatting>
  <conditionalFormatting sqref="C175:C178">
    <cfRule type="expression" dxfId="1490" priority="342">
      <formula>#REF!="Total"</formula>
    </cfRule>
  </conditionalFormatting>
  <conditionalFormatting sqref="C166:C178">
    <cfRule type="expression" dxfId="1489" priority="136">
      <formula>$A166="Total"</formula>
    </cfRule>
  </conditionalFormatting>
  <conditionalFormatting sqref="C166:C167">
    <cfRule type="expression" dxfId="1488" priority="135">
      <formula>$A147="Total"</formula>
    </cfRule>
  </conditionalFormatting>
  <conditionalFormatting sqref="C170 C174:C176">
    <cfRule type="expression" dxfId="1487" priority="134">
      <formula>#REF!="Total"</formula>
    </cfRule>
  </conditionalFormatting>
  <conditionalFormatting sqref="C166:C167">
    <cfRule type="expression" dxfId="1486" priority="133">
      <formula>#REF!="Total"</formula>
    </cfRule>
  </conditionalFormatting>
  <conditionalFormatting sqref="C166:C167">
    <cfRule type="expression" dxfId="1485" priority="132">
      <formula>#REF!="Total"</formula>
    </cfRule>
  </conditionalFormatting>
  <conditionalFormatting sqref="C166:C167">
    <cfRule type="expression" dxfId="1484" priority="131">
      <formula>$A149="Total"</formula>
    </cfRule>
  </conditionalFormatting>
  <conditionalFormatting sqref="C165">
    <cfRule type="expression" dxfId="1483" priority="130">
      <formula>$A165="Total"</formula>
    </cfRule>
  </conditionalFormatting>
  <conditionalFormatting sqref="C165">
    <cfRule type="expression" dxfId="1482" priority="129">
      <formula>#REF!="Total"</formula>
    </cfRule>
  </conditionalFormatting>
  <conditionalFormatting sqref="C165">
    <cfRule type="expression" dxfId="1481" priority="128">
      <formula>#REF!="Total"</formula>
    </cfRule>
  </conditionalFormatting>
  <conditionalFormatting sqref="C165">
    <cfRule type="expression" dxfId="1480" priority="126">
      <formula>$A164="Total"</formula>
    </cfRule>
  </conditionalFormatting>
  <conditionalFormatting sqref="C165">
    <cfRule type="expression" dxfId="1479" priority="125">
      <formula>$A163="Total"</formula>
    </cfRule>
  </conditionalFormatting>
  <conditionalFormatting sqref="C165">
    <cfRule type="expression" dxfId="1478" priority="124">
      <formula>$A162="Total"</formula>
    </cfRule>
  </conditionalFormatting>
  <conditionalFormatting sqref="C165">
    <cfRule type="expression" dxfId="1477" priority="123">
      <formula>#REF!="Total"</formula>
    </cfRule>
  </conditionalFormatting>
  <conditionalFormatting sqref="C165">
    <cfRule type="expression" dxfId="1476" priority="122">
      <formula>#REF!="Total"</formula>
    </cfRule>
  </conditionalFormatting>
  <conditionalFormatting sqref="C166:C178">
    <cfRule type="expression" dxfId="1475" priority="121">
      <formula>#REF!="Total"</formula>
    </cfRule>
  </conditionalFormatting>
  <conditionalFormatting sqref="C166:C178">
    <cfRule type="expression" dxfId="1474" priority="120">
      <formula>#REF!="Total"</formula>
    </cfRule>
  </conditionalFormatting>
  <conditionalFormatting sqref="C166:C178">
    <cfRule type="expression" dxfId="1473" priority="118">
      <formula>$A166="Total"</formula>
    </cfRule>
  </conditionalFormatting>
  <conditionalFormatting sqref="C169:C178">
    <cfRule type="expression" dxfId="1472" priority="117">
      <formula>#REF!="Total"</formula>
    </cfRule>
  </conditionalFormatting>
  <conditionalFormatting sqref="C169:C178">
    <cfRule type="expression" dxfId="1471" priority="116">
      <formula>#REF!="Total"</formula>
    </cfRule>
  </conditionalFormatting>
  <conditionalFormatting sqref="C169:C178">
    <cfRule type="expression" dxfId="1470" priority="115">
      <formula>#REF!="Total"</formula>
    </cfRule>
  </conditionalFormatting>
  <conditionalFormatting sqref="C169:C178">
    <cfRule type="expression" dxfId="1469" priority="114">
      <formula>#REF!="Total"</formula>
    </cfRule>
  </conditionalFormatting>
  <conditionalFormatting sqref="C169:C178">
    <cfRule type="expression" dxfId="1468" priority="113">
      <formula>#REF!="Total"</formula>
    </cfRule>
  </conditionalFormatting>
  <conditionalFormatting sqref="C169:C178">
    <cfRule type="expression" dxfId="1467" priority="112">
      <formula>#REF!="Total"</formula>
    </cfRule>
  </conditionalFormatting>
  <conditionalFormatting sqref="C169:C178">
    <cfRule type="expression" dxfId="1466" priority="111">
      <formula>#REF!="Total"</formula>
    </cfRule>
  </conditionalFormatting>
  <conditionalFormatting sqref="C169:C178">
    <cfRule type="expression" dxfId="1465" priority="110">
      <formula>#REF!="Total"</formula>
    </cfRule>
  </conditionalFormatting>
  <conditionalFormatting sqref="C169:C178">
    <cfRule type="expression" dxfId="1464" priority="109">
      <formula>#REF!="Total"</formula>
    </cfRule>
  </conditionalFormatting>
  <conditionalFormatting sqref="C169:C178">
    <cfRule type="expression" dxfId="1463" priority="108">
      <formula>#REF!="Total"</formula>
    </cfRule>
  </conditionalFormatting>
  <conditionalFormatting sqref="C169:C178">
    <cfRule type="expression" dxfId="1462" priority="107">
      <formula>#REF!="Total"</formula>
    </cfRule>
  </conditionalFormatting>
  <conditionalFormatting sqref="C173">
    <cfRule type="expression" dxfId="1461" priority="106">
      <formula>$A169="Total"</formula>
    </cfRule>
  </conditionalFormatting>
  <conditionalFormatting sqref="C173:C178">
    <cfRule type="expression" dxfId="1460" priority="105">
      <formula>$A173="Total"</formula>
    </cfRule>
  </conditionalFormatting>
  <conditionalFormatting sqref="C169:C178">
    <cfRule type="expression" dxfId="1459" priority="104">
      <formula>$A169="Total"</formula>
    </cfRule>
  </conditionalFormatting>
  <conditionalFormatting sqref="C169:C178">
    <cfRule type="expression" dxfId="1458" priority="103">
      <formula>$A169="Total"</formula>
    </cfRule>
  </conditionalFormatting>
  <conditionalFormatting sqref="C178">
    <cfRule type="expression" dxfId="1457" priority="102">
      <formula>$A146="Total"</formula>
    </cfRule>
  </conditionalFormatting>
  <conditionalFormatting sqref="C171:C178">
    <cfRule type="expression" dxfId="1456" priority="101">
      <formula>$A131="Total"</formula>
    </cfRule>
  </conditionalFormatting>
  <conditionalFormatting sqref="C169:C178">
    <cfRule type="expression" dxfId="1455" priority="100">
      <formula>$A169="Total"</formula>
    </cfRule>
  </conditionalFormatting>
  <conditionalFormatting sqref="C174:C178">
    <cfRule type="expression" dxfId="1454" priority="99">
      <formula>$A146="Total"</formula>
    </cfRule>
  </conditionalFormatting>
  <conditionalFormatting sqref="C169:C178">
    <cfRule type="expression" dxfId="1453" priority="98">
      <formula>$A134="Total"</formula>
    </cfRule>
  </conditionalFormatting>
  <conditionalFormatting sqref="C175:C178">
    <cfRule type="expression" dxfId="1452" priority="97">
      <formula>#REF!="Total"</formula>
    </cfRule>
  </conditionalFormatting>
  <conditionalFormatting sqref="C175:C178">
    <cfRule type="expression" dxfId="1451" priority="96">
      <formula>#REF!="Total"</formula>
    </cfRule>
  </conditionalFormatting>
  <conditionalFormatting sqref="C175:C178">
    <cfRule type="expression" dxfId="1450" priority="95">
      <formula>$A175="Total"</formula>
    </cfRule>
  </conditionalFormatting>
  <conditionalFormatting sqref="C171 C175:C177">
    <cfRule type="expression" dxfId="1449" priority="94">
      <formula>#REF!="Total"</formula>
    </cfRule>
  </conditionalFormatting>
  <conditionalFormatting sqref="C169 C173:C175">
    <cfRule type="expression" dxfId="1448" priority="93">
      <formula>#REF!="Total"</formula>
    </cfRule>
  </conditionalFormatting>
  <conditionalFormatting sqref="C177:C178">
    <cfRule type="expression" dxfId="1447" priority="92">
      <formula>$A176="Total"</formula>
    </cfRule>
  </conditionalFormatting>
  <conditionalFormatting sqref="C177:C178">
    <cfRule type="expression" dxfId="1446" priority="91">
      <formula>$A175="Total"</formula>
    </cfRule>
  </conditionalFormatting>
  <conditionalFormatting sqref="C177:C178">
    <cfRule type="expression" dxfId="1445" priority="90">
      <formula>$A177="Total"</formula>
    </cfRule>
  </conditionalFormatting>
  <conditionalFormatting sqref="C177:C178">
    <cfRule type="expression" dxfId="1444" priority="89">
      <formula>#REF!="Total"</formula>
    </cfRule>
  </conditionalFormatting>
  <conditionalFormatting sqref="C177">
    <cfRule type="expression" dxfId="1443" priority="88">
      <formula>$A166="Total"</formula>
    </cfRule>
  </conditionalFormatting>
  <conditionalFormatting sqref="C177:C178">
    <cfRule type="expression" dxfId="1442" priority="87">
      <formula>$A141="Total"</formula>
    </cfRule>
  </conditionalFormatting>
  <conditionalFormatting sqref="C177:C178">
    <cfRule type="expression" dxfId="1441" priority="86">
      <formula>$A148="Total"</formula>
    </cfRule>
  </conditionalFormatting>
  <conditionalFormatting sqref="C177:C178">
    <cfRule type="expression" dxfId="1440" priority="85">
      <formula>$A136="Total"</formula>
    </cfRule>
  </conditionalFormatting>
  <conditionalFormatting sqref="C177:C178">
    <cfRule type="expression" dxfId="1439" priority="84">
      <formula>$A147="Total"</formula>
    </cfRule>
  </conditionalFormatting>
  <conditionalFormatting sqref="C177:C178">
    <cfRule type="expression" dxfId="1438" priority="83">
      <formula>$A174="Total"</formula>
    </cfRule>
  </conditionalFormatting>
  <conditionalFormatting sqref="C177:C178">
    <cfRule type="expression" dxfId="1437" priority="82">
      <formula>#REF!="Total"</formula>
    </cfRule>
  </conditionalFormatting>
  <conditionalFormatting sqref="C177:C178">
    <cfRule type="expression" dxfId="1436" priority="81">
      <formula>$A174="Total"</formula>
    </cfRule>
  </conditionalFormatting>
  <conditionalFormatting sqref="C177:C178">
    <cfRule type="expression" dxfId="1435" priority="80">
      <formula>$A138="Total"</formula>
    </cfRule>
  </conditionalFormatting>
  <conditionalFormatting sqref="C177:C178">
    <cfRule type="expression" dxfId="1434" priority="79">
      <formula>$A135="Total"</formula>
    </cfRule>
  </conditionalFormatting>
  <conditionalFormatting sqref="C177:C178">
    <cfRule type="expression" dxfId="1433" priority="78">
      <formula>$A139="Total"</formula>
    </cfRule>
  </conditionalFormatting>
  <conditionalFormatting sqref="C177:C178">
    <cfRule type="expression" dxfId="1432" priority="77">
      <formula>$A140="Total"</formula>
    </cfRule>
  </conditionalFormatting>
  <conditionalFormatting sqref="C177:C178">
    <cfRule type="expression" dxfId="1431" priority="76">
      <formula>#REF!="Total"</formula>
    </cfRule>
  </conditionalFormatting>
  <conditionalFormatting sqref="C177:C178">
    <cfRule type="expression" dxfId="1430" priority="75">
      <formula>$A146="Total"</formula>
    </cfRule>
  </conditionalFormatting>
  <conditionalFormatting sqref="C177:C178">
    <cfRule type="expression" dxfId="1429" priority="74">
      <formula>$A142="Total"</formula>
    </cfRule>
  </conditionalFormatting>
  <conditionalFormatting sqref="C177:C178">
    <cfRule type="expression" dxfId="1428" priority="73">
      <formula>$A137="Total"</formula>
    </cfRule>
  </conditionalFormatting>
  <conditionalFormatting sqref="C177:C178">
    <cfRule type="expression" dxfId="1427" priority="72">
      <formula>#REF!="Total"</formula>
    </cfRule>
  </conditionalFormatting>
  <conditionalFormatting sqref="C177:C178">
    <cfRule type="expression" dxfId="1426" priority="71">
      <formula>$A134="Total"</formula>
    </cfRule>
  </conditionalFormatting>
  <conditionalFormatting sqref="C177:C178">
    <cfRule type="expression" dxfId="1425" priority="70">
      <formula>$A65571="Total"</formula>
    </cfRule>
  </conditionalFormatting>
  <conditionalFormatting sqref="C177:C178">
    <cfRule type="expression" dxfId="1424" priority="69">
      <formula>$A65572="Total"</formula>
    </cfRule>
  </conditionalFormatting>
  <conditionalFormatting sqref="C177:C178">
    <cfRule type="expression" dxfId="1423" priority="68">
      <formula>$A65568="Total"</formula>
    </cfRule>
  </conditionalFormatting>
  <conditionalFormatting sqref="C177:C178">
    <cfRule type="expression" dxfId="1422" priority="67">
      <formula>$A65569="Total"</formula>
    </cfRule>
  </conditionalFormatting>
  <conditionalFormatting sqref="C177:C178">
    <cfRule type="expression" dxfId="1421" priority="66">
      <formula>$A65570="Total"</formula>
    </cfRule>
  </conditionalFormatting>
  <conditionalFormatting sqref="C177:C178">
    <cfRule type="expression" dxfId="1420" priority="65">
      <formula>$A65567="Total"</formula>
    </cfRule>
  </conditionalFormatting>
  <conditionalFormatting sqref="C177:C178">
    <cfRule type="expression" dxfId="1419" priority="64">
      <formula>$A164="Total"</formula>
    </cfRule>
  </conditionalFormatting>
  <conditionalFormatting sqref="C177:C178">
    <cfRule type="expression" dxfId="1418" priority="63">
      <formula>$A161="Total"</formula>
    </cfRule>
  </conditionalFormatting>
  <conditionalFormatting sqref="C177:C178">
    <cfRule type="expression" dxfId="1417" priority="62">
      <formula>#REF!="Total"</formula>
    </cfRule>
  </conditionalFormatting>
  <conditionalFormatting sqref="C177:C178">
    <cfRule type="expression" dxfId="1416" priority="61">
      <formula>#REF!="Total"</formula>
    </cfRule>
  </conditionalFormatting>
  <conditionalFormatting sqref="C177:C178">
    <cfRule type="expression" dxfId="1415" priority="60">
      <formula>#REF!="Total"</formula>
    </cfRule>
  </conditionalFormatting>
  <conditionalFormatting sqref="C177:C178">
    <cfRule type="expression" dxfId="1414" priority="59">
      <formula>#REF!="Total"</formula>
    </cfRule>
  </conditionalFormatting>
  <conditionalFormatting sqref="C177:C178">
    <cfRule type="expression" dxfId="1413" priority="58">
      <formula>#REF!="Total"</formula>
    </cfRule>
  </conditionalFormatting>
  <conditionalFormatting sqref="C177:C178">
    <cfRule type="expression" dxfId="1412" priority="57">
      <formula>#REF!="Total"</formula>
    </cfRule>
  </conditionalFormatting>
  <conditionalFormatting sqref="C177:C178">
    <cfRule type="expression" dxfId="1411" priority="56">
      <formula>#REF!="Total"</formula>
    </cfRule>
  </conditionalFormatting>
  <conditionalFormatting sqref="C177:C178">
    <cfRule type="expression" dxfId="1410" priority="55">
      <formula>$A174="Total"</formula>
    </cfRule>
  </conditionalFormatting>
  <conditionalFormatting sqref="C177:C178">
    <cfRule type="expression" dxfId="1409" priority="54">
      <formula>#REF!="Total"</formula>
    </cfRule>
  </conditionalFormatting>
  <conditionalFormatting sqref="C177:C178">
    <cfRule type="expression" dxfId="1408" priority="53">
      <formula>#REF!="Total"</formula>
    </cfRule>
  </conditionalFormatting>
  <conditionalFormatting sqref="C177:C178">
    <cfRule type="expression" dxfId="1407" priority="52">
      <formula>#REF!="Total"</formula>
    </cfRule>
  </conditionalFormatting>
  <conditionalFormatting sqref="C177:C178">
    <cfRule type="expression" dxfId="1406" priority="51">
      <formula>$A174="Total"</formula>
    </cfRule>
  </conditionalFormatting>
  <conditionalFormatting sqref="C177:C178">
    <cfRule type="expression" dxfId="1405" priority="50">
      <formula>$A173="Total"</formula>
    </cfRule>
  </conditionalFormatting>
  <conditionalFormatting sqref="C177:C178">
    <cfRule type="expression" dxfId="1404" priority="49">
      <formula>$A164="Total"</formula>
    </cfRule>
  </conditionalFormatting>
  <conditionalFormatting sqref="C177:C178">
    <cfRule type="expression" dxfId="1403" priority="48">
      <formula>$A140="Total"</formula>
    </cfRule>
  </conditionalFormatting>
  <conditionalFormatting sqref="C177:C178">
    <cfRule type="expression" dxfId="1402" priority="47">
      <formula>$A174="Total"</formula>
    </cfRule>
  </conditionalFormatting>
  <conditionalFormatting sqref="C177:C178">
    <cfRule type="expression" dxfId="1401" priority="46">
      <formula>$A138="Total"</formula>
    </cfRule>
  </conditionalFormatting>
  <conditionalFormatting sqref="C177:C178">
    <cfRule type="expression" dxfId="1400" priority="45">
      <formula>$A164="Total"</formula>
    </cfRule>
  </conditionalFormatting>
  <conditionalFormatting sqref="C177:C178">
    <cfRule type="expression" dxfId="1399" priority="44">
      <formula>$A162="Total"</formula>
    </cfRule>
  </conditionalFormatting>
  <conditionalFormatting sqref="C177:C178">
    <cfRule type="expression" dxfId="1398" priority="43">
      <formula>$A136="Total"</formula>
    </cfRule>
  </conditionalFormatting>
  <conditionalFormatting sqref="C177:C178">
    <cfRule type="expression" dxfId="1397" priority="42">
      <formula>$A141="Total"</formula>
    </cfRule>
  </conditionalFormatting>
  <conditionalFormatting sqref="C177:C178">
    <cfRule type="expression" dxfId="1396" priority="41">
      <formula>$A135="Total"</formula>
    </cfRule>
  </conditionalFormatting>
  <conditionalFormatting sqref="C177:C178">
    <cfRule type="expression" dxfId="1395" priority="40">
      <formula>$A139="Total"</formula>
    </cfRule>
  </conditionalFormatting>
  <conditionalFormatting sqref="C177:C178">
    <cfRule type="expression" dxfId="1394" priority="39">
      <formula>$A140="Total"</formula>
    </cfRule>
  </conditionalFormatting>
  <conditionalFormatting sqref="C177:C178">
    <cfRule type="expression" dxfId="1393" priority="38">
      <formula>#REF!="Total"</formula>
    </cfRule>
  </conditionalFormatting>
  <conditionalFormatting sqref="C177:C178">
    <cfRule type="expression" dxfId="1392" priority="37">
      <formula>$A146="Total"</formula>
    </cfRule>
  </conditionalFormatting>
  <conditionalFormatting sqref="C177:C178">
    <cfRule type="expression" dxfId="1391" priority="36">
      <formula>$A142="Total"</formula>
    </cfRule>
  </conditionalFormatting>
  <conditionalFormatting sqref="C177:C178">
    <cfRule type="expression" dxfId="1390" priority="35">
      <formula>$A137="Total"</formula>
    </cfRule>
  </conditionalFormatting>
  <conditionalFormatting sqref="C177:C178">
    <cfRule type="expression" dxfId="1389" priority="34">
      <formula>#REF!="Total"</formula>
    </cfRule>
  </conditionalFormatting>
  <conditionalFormatting sqref="C177:C178">
    <cfRule type="expression" dxfId="1388" priority="33">
      <formula>#REF!="Total"</formula>
    </cfRule>
  </conditionalFormatting>
  <conditionalFormatting sqref="C178">
    <cfRule type="expression" dxfId="1387" priority="32">
      <formula>$A131="Total"</formula>
    </cfRule>
  </conditionalFormatting>
  <conditionalFormatting sqref="C177:C178">
    <cfRule type="expression" dxfId="1386" priority="31">
      <formula>#REF!="Total"</formula>
    </cfRule>
  </conditionalFormatting>
  <conditionalFormatting sqref="C177:C178">
    <cfRule type="expression" dxfId="1385" priority="30">
      <formula>$A134="Total"</formula>
    </cfRule>
  </conditionalFormatting>
  <conditionalFormatting sqref="C177:C178">
    <cfRule type="expression" dxfId="1384" priority="29">
      <formula>$A133="Total"</formula>
    </cfRule>
  </conditionalFormatting>
  <conditionalFormatting sqref="C177:C178">
    <cfRule type="expression" dxfId="1383" priority="28">
      <formula>$A179="Total"</formula>
    </cfRule>
  </conditionalFormatting>
  <conditionalFormatting sqref="C177:C178">
    <cfRule type="expression" dxfId="1382" priority="27">
      <formula>$A65571="Total"</formula>
    </cfRule>
  </conditionalFormatting>
  <conditionalFormatting sqref="C177:C178">
    <cfRule type="expression" dxfId="1381" priority="26">
      <formula>$A65572="Total"</formula>
    </cfRule>
  </conditionalFormatting>
  <conditionalFormatting sqref="C177:C178">
    <cfRule type="expression" dxfId="1380" priority="25">
      <formula>$A65568="Total"</formula>
    </cfRule>
  </conditionalFormatting>
  <conditionalFormatting sqref="C177:C178">
    <cfRule type="expression" dxfId="1379" priority="24">
      <formula>$A65569="Total"</formula>
    </cfRule>
  </conditionalFormatting>
  <conditionalFormatting sqref="C177:C178">
    <cfRule type="expression" dxfId="1378" priority="23">
      <formula>$A180="Total"</formula>
    </cfRule>
  </conditionalFormatting>
  <conditionalFormatting sqref="C177:C178">
    <cfRule type="expression" dxfId="1377" priority="22">
      <formula>$A65570="Total"</formula>
    </cfRule>
  </conditionalFormatting>
  <conditionalFormatting sqref="C177:C178">
    <cfRule type="expression" dxfId="1376" priority="21">
      <formula>$A65567="Total"</formula>
    </cfRule>
  </conditionalFormatting>
  <conditionalFormatting sqref="C177:C178">
    <cfRule type="expression" dxfId="1375" priority="20">
      <formula>#REF!="Total"</formula>
    </cfRule>
  </conditionalFormatting>
  <conditionalFormatting sqref="C177:C178">
    <cfRule type="expression" dxfId="1374" priority="19">
      <formula>$A164="Total"</formula>
    </cfRule>
  </conditionalFormatting>
  <conditionalFormatting sqref="C177:C178">
    <cfRule type="expression" dxfId="1373" priority="18">
      <formula>$A161="Total"</formula>
    </cfRule>
  </conditionalFormatting>
  <conditionalFormatting sqref="C177:C178">
    <cfRule type="expression" dxfId="1372" priority="17">
      <formula>#REF!="Total"</formula>
    </cfRule>
  </conditionalFormatting>
  <conditionalFormatting sqref="C177:C178">
    <cfRule type="expression" dxfId="1371" priority="16">
      <formula>#REF!="Total"</formula>
    </cfRule>
  </conditionalFormatting>
  <conditionalFormatting sqref="C177:C178">
    <cfRule type="expression" dxfId="1370" priority="15">
      <formula>#REF!="Total"</formula>
    </cfRule>
  </conditionalFormatting>
  <conditionalFormatting sqref="C177:C178">
    <cfRule type="expression" dxfId="1369" priority="14">
      <formula>#REF!="Total"</formula>
    </cfRule>
  </conditionalFormatting>
  <conditionalFormatting sqref="C177:C178">
    <cfRule type="expression" dxfId="1368" priority="13">
      <formula>#REF!="Total"</formula>
    </cfRule>
  </conditionalFormatting>
  <conditionalFormatting sqref="C177:C178">
    <cfRule type="expression" dxfId="1367" priority="12">
      <formula>#REF!="Total"</formula>
    </cfRule>
  </conditionalFormatting>
  <conditionalFormatting sqref="C177:C178">
    <cfRule type="expression" dxfId="1366" priority="11">
      <formula>#REF!="Total"</formula>
    </cfRule>
  </conditionalFormatting>
  <conditionalFormatting sqref="C177:C178">
    <cfRule type="expression" dxfId="1365" priority="10">
      <formula>#REF!="Total"</formula>
    </cfRule>
  </conditionalFormatting>
  <conditionalFormatting sqref="C177:C178">
    <cfRule type="expression" dxfId="1364" priority="9">
      <formula>$A174="Total"</formula>
    </cfRule>
  </conditionalFormatting>
  <conditionalFormatting sqref="C177:C178">
    <cfRule type="expression" dxfId="1363" priority="8">
      <formula>#REF!="Total"</formula>
    </cfRule>
  </conditionalFormatting>
  <conditionalFormatting sqref="C177:C178">
    <cfRule type="expression" dxfId="1362" priority="7">
      <formula>#REF!="Total"</formula>
    </cfRule>
  </conditionalFormatting>
  <conditionalFormatting sqref="C177:C178">
    <cfRule type="expression" dxfId="1361" priority="6">
      <formula>#REF!="Total"</formula>
    </cfRule>
  </conditionalFormatting>
  <conditionalFormatting sqref="C177:C178">
    <cfRule type="expression" dxfId="1360" priority="5">
      <formula>#REF!="Total"</formula>
    </cfRule>
  </conditionalFormatting>
  <conditionalFormatting sqref="C177:C178">
    <cfRule type="expression" dxfId="1359" priority="4">
      <formula>$A174="Total"</formula>
    </cfRule>
  </conditionalFormatting>
  <conditionalFormatting sqref="C177:C178">
    <cfRule type="expression" dxfId="1358" priority="3">
      <formula>$A173="Total"</formula>
    </cfRule>
  </conditionalFormatting>
  <conditionalFormatting sqref="C177:C178">
    <cfRule type="expression" dxfId="1357" priority="2">
      <formula>$A164="Total"</formula>
    </cfRule>
  </conditionalFormatting>
  <conditionalFormatting sqref="C177:C178">
    <cfRule type="expression" dxfId="1356" priority="1">
      <formula>$A140="Total"</formula>
    </cfRule>
  </conditionalFormatting>
  <conditionalFormatting sqref="C177">
    <cfRule type="expression" dxfId="1355" priority="343">
      <formula>#REF!="Total"</formula>
    </cfRule>
  </conditionalFormatting>
  <conditionalFormatting sqref="C173">
    <cfRule type="expression" dxfId="1354" priority="344">
      <formula>$A196="Total"</formula>
    </cfRule>
  </conditionalFormatting>
  <conditionalFormatting sqref="C178">
    <cfRule type="expression" dxfId="1353" priority="345">
      <formula>$A196="Total"</formula>
    </cfRule>
  </conditionalFormatting>
  <conditionalFormatting sqref="C169:C171">
    <cfRule type="expression" dxfId="1352" priority="346">
      <formula>#REF!="Total"</formula>
    </cfRule>
  </conditionalFormatting>
  <conditionalFormatting sqref="C169">
    <cfRule type="expression" dxfId="1351" priority="347">
      <formula>#REF!="Total"</formula>
    </cfRule>
  </conditionalFormatting>
  <conditionalFormatting sqref="C169:C172">
    <cfRule type="expression" dxfId="1350" priority="348">
      <formula>#REF!="Total"</formula>
    </cfRule>
  </conditionalFormatting>
  <conditionalFormatting sqref="C173:C176">
    <cfRule type="expression" dxfId="1349" priority="349">
      <formula>#REF!="Total"</formula>
    </cfRule>
  </conditionalFormatting>
  <conditionalFormatting sqref="C174:C177">
    <cfRule type="expression" dxfId="1348" priority="350">
      <formula>#REF!="Total"</formula>
    </cfRule>
  </conditionalFormatting>
  <conditionalFormatting sqref="C165:C167 C172:C175">
    <cfRule type="expression" dxfId="1347" priority="351">
      <formula>#REF!="Total"</formula>
    </cfRule>
  </conditionalFormatting>
  <conditionalFormatting sqref="C169">
    <cfRule type="expression" dxfId="1346" priority="352">
      <formula>$A115="Total"</formula>
    </cfRule>
  </conditionalFormatting>
  <conditionalFormatting sqref="C168:C171">
    <cfRule type="expression" dxfId="1345" priority="353">
      <formula>$A112="Total"</formula>
    </cfRule>
  </conditionalFormatting>
  <conditionalFormatting sqref="C169:C172">
    <cfRule type="expression" dxfId="1344" priority="354">
      <formula>$A112="Total"</formula>
    </cfRule>
  </conditionalFormatting>
  <conditionalFormatting sqref="C169:C171">
    <cfRule type="expression" dxfId="1343" priority="355">
      <formula>#REF!="Total"</formula>
    </cfRule>
  </conditionalFormatting>
  <conditionalFormatting sqref="C169:C172">
    <cfRule type="expression" dxfId="1342" priority="356">
      <formula>#REF!="Total"</formula>
    </cfRule>
  </conditionalFormatting>
  <conditionalFormatting sqref="C170:C173">
    <cfRule type="expression" dxfId="1341" priority="357">
      <formula>#REF!="Total"</formula>
    </cfRule>
  </conditionalFormatting>
  <conditionalFormatting sqref="C169 C166:C167">
    <cfRule type="expression" dxfId="1340" priority="358">
      <formula>#REF!="Total"</formula>
    </cfRule>
  </conditionalFormatting>
  <conditionalFormatting sqref="C168:C170">
    <cfRule type="expression" dxfId="1339" priority="359">
      <formula>#REF!="Total"</formula>
    </cfRule>
  </conditionalFormatting>
  <conditionalFormatting sqref="C173:C176">
    <cfRule type="expression" dxfId="1338" priority="360">
      <formula>#REF!="Total"</formula>
    </cfRule>
  </conditionalFormatting>
  <conditionalFormatting sqref="C169">
    <cfRule type="expression" dxfId="1337" priority="361">
      <formula>#REF!="Total"</formula>
    </cfRule>
  </conditionalFormatting>
  <conditionalFormatting sqref="C169:C171">
    <cfRule type="expression" dxfId="1336" priority="362">
      <formula>#REF!="Total"</formula>
    </cfRule>
  </conditionalFormatting>
  <conditionalFormatting sqref="C172:C174">
    <cfRule type="expression" dxfId="1335" priority="363">
      <formula>#REF!="Total"</formula>
    </cfRule>
  </conditionalFormatting>
  <conditionalFormatting sqref="C177:C178">
    <cfRule type="expression" dxfId="1334" priority="364">
      <formula>$A131="Total"</formula>
    </cfRule>
  </conditionalFormatting>
  <conditionalFormatting sqref="C169:C170">
    <cfRule type="expression" dxfId="1333" priority="365">
      <formula>#REF!="Total"</formula>
    </cfRule>
  </conditionalFormatting>
  <conditionalFormatting sqref="C176:C178">
    <cfRule type="expression" dxfId="1332" priority="366">
      <formula>$A131="Total"</formula>
    </cfRule>
  </conditionalFormatting>
  <conditionalFormatting sqref="C175:C176">
    <cfRule type="expression" dxfId="1331" priority="367">
      <formula>#REF!="Total"</formula>
    </cfRule>
  </conditionalFormatting>
  <conditionalFormatting sqref="C169:C170">
    <cfRule type="expression" dxfId="1330" priority="368">
      <formula>#REF!="Total"</formula>
    </cfRule>
  </conditionalFormatting>
  <conditionalFormatting sqref="C169:C170">
    <cfRule type="expression" dxfId="1329" priority="369">
      <formula>#REF!="Total"</formula>
    </cfRule>
  </conditionalFormatting>
  <conditionalFormatting sqref="C168:C169">
    <cfRule type="expression" dxfId="1328" priority="370">
      <formula>#REF!="Total"</formula>
    </cfRule>
  </conditionalFormatting>
  <conditionalFormatting sqref="C173 C164">
    <cfRule type="expression" dxfId="1327" priority="5841">
      <formula>#REF!="Total"</formula>
    </cfRule>
  </conditionalFormatting>
  <conditionalFormatting sqref="C175">
    <cfRule type="expression" dxfId="1326" priority="5845">
      <formula>#REF!="Total"</formula>
    </cfRule>
  </conditionalFormatting>
  <conditionalFormatting sqref="C169:C176">
    <cfRule type="expression" dxfId="1325" priority="5846">
      <formula>#REF!="Total"</formula>
    </cfRule>
  </conditionalFormatting>
  <conditionalFormatting sqref="C169:C175">
    <cfRule type="expression" dxfId="1324" priority="5848">
      <formula>#REF!="Total"</formula>
    </cfRule>
  </conditionalFormatting>
  <conditionalFormatting sqref="C169:C175">
    <cfRule type="expression" dxfId="1323" priority="5851">
      <formula>#REF!="Total"</formula>
    </cfRule>
  </conditionalFormatting>
  <conditionalFormatting sqref="C165:C171">
    <cfRule type="expression" dxfId="1322" priority="5853">
      <formula>#REF!="Total"</formula>
    </cfRule>
  </conditionalFormatting>
  <conditionalFormatting sqref="C173:C178">
    <cfRule type="expression" dxfId="1321" priority="5856">
      <formula>#REF!="Total"</formula>
    </cfRule>
  </conditionalFormatting>
  <conditionalFormatting sqref="C174:C178">
    <cfRule type="expression" dxfId="1320" priority="5860">
      <formula>#REF!="Total"</formula>
    </cfRule>
  </conditionalFormatting>
  <conditionalFormatting sqref="C173:C178">
    <cfRule type="expression" dxfId="1319" priority="5861">
      <formula>#REF!="Total"</formula>
    </cfRule>
  </conditionalFormatting>
  <conditionalFormatting sqref="C176:C178">
    <cfRule type="expression" dxfId="1318" priority="5862">
      <formula>#REF!="Total"</formula>
    </cfRule>
  </conditionalFormatting>
  <conditionalFormatting sqref="C159:C160">
    <cfRule type="expression" dxfId="1317" priority="5863">
      <formula>#REF!="Total"</formula>
    </cfRule>
  </conditionalFormatting>
  <conditionalFormatting sqref="C165:C172">
    <cfRule type="expression" dxfId="1316" priority="5864">
      <formula>#REF!="Total"</formula>
    </cfRule>
  </conditionalFormatting>
  <conditionalFormatting sqref="C168:C174">
    <cfRule type="expression" dxfId="1315" priority="5866">
      <formula>#REF!="Total"</formula>
    </cfRule>
  </conditionalFormatting>
  <conditionalFormatting sqref="C166:C167">
    <cfRule type="expression" dxfId="1314" priority="5867">
      <formula>#REF!="Total"</formula>
    </cfRule>
  </conditionalFormatting>
  <conditionalFormatting sqref="C172:C178">
    <cfRule type="expression" dxfId="1313" priority="5868">
      <formula>#REF!="Total"</formula>
    </cfRule>
  </conditionalFormatting>
  <hyperlinks>
    <hyperlink ref="A1" location="Index!A1" display="Index" xr:uid="{21604B33-09AF-41A2-B468-8EEF6BB87929}"/>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9E95-2484-4F82-853B-077D3E0237B3}">
  <dimension ref="A1:I115"/>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35</v>
      </c>
      <c r="C1" s="420"/>
      <c r="D1" s="420"/>
      <c r="E1" s="420"/>
      <c r="F1" s="4"/>
      <c r="G1" s="4"/>
      <c r="H1" s="4"/>
    </row>
    <row r="2" spans="1:9" s="1" customFormat="1" ht="13.5" thickBot="1">
      <c r="C2" s="5"/>
      <c r="F2" s="4"/>
      <c r="G2" s="4"/>
      <c r="H2" s="4"/>
    </row>
    <row r="3" spans="1:9" s="13" customFormat="1" ht="15">
      <c r="B3" s="48" t="s">
        <v>3980</v>
      </c>
      <c r="C3" s="421"/>
      <c r="D3" s="424"/>
      <c r="F3" s="18"/>
      <c r="G3" s="18"/>
      <c r="H3" s="18"/>
    </row>
    <row r="4" spans="1:9" s="13" customFormat="1" ht="15">
      <c r="B4" s="49" t="s">
        <v>3981</v>
      </c>
      <c r="C4" s="422"/>
      <c r="D4" s="425"/>
      <c r="F4" s="18"/>
      <c r="G4" s="18"/>
      <c r="H4" s="18"/>
    </row>
    <row r="5" spans="1:9" s="13" customFormat="1" ht="15">
      <c r="B5" s="49" t="s">
        <v>1556</v>
      </c>
      <c r="C5" s="422"/>
      <c r="D5" s="425"/>
      <c r="F5" s="18"/>
      <c r="G5" s="18"/>
      <c r="H5" s="18"/>
    </row>
    <row r="6" spans="1:9" s="13" customFormat="1" ht="15">
      <c r="B6" s="49" t="s">
        <v>3950</v>
      </c>
      <c r="C6" s="422"/>
      <c r="D6" s="425"/>
      <c r="F6" s="18"/>
      <c r="G6" s="18"/>
      <c r="H6" s="18"/>
    </row>
    <row r="7" spans="1:9" s="13" customFormat="1" ht="30.75" thickBot="1">
      <c r="B7" s="50" t="s">
        <v>3982</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1900000</v>
      </c>
      <c r="G16" s="16">
        <v>16378</v>
      </c>
      <c r="H16" s="16">
        <v>14.82</v>
      </c>
    </row>
    <row r="17" spans="2:8">
      <c r="B17" s="12" t="s">
        <v>1078</v>
      </c>
      <c r="C17" s="200" t="s">
        <v>127</v>
      </c>
      <c r="D17" s="12" t="s">
        <v>128</v>
      </c>
      <c r="E17" s="12" t="s">
        <v>130</v>
      </c>
      <c r="F17" s="16">
        <v>1010000</v>
      </c>
      <c r="G17" s="16">
        <v>14355.64</v>
      </c>
      <c r="H17" s="16">
        <v>12.99</v>
      </c>
    </row>
    <row r="18" spans="2:8">
      <c r="B18" s="12" t="s">
        <v>1079</v>
      </c>
      <c r="C18" s="200" t="s">
        <v>127</v>
      </c>
      <c r="D18" s="12" t="s">
        <v>128</v>
      </c>
      <c r="E18" s="12" t="s">
        <v>143</v>
      </c>
      <c r="F18" s="16">
        <v>1280000</v>
      </c>
      <c r="G18" s="16">
        <v>9384.9599999999991</v>
      </c>
      <c r="H18" s="16">
        <v>8.49</v>
      </c>
    </row>
    <row r="19" spans="2:8">
      <c r="B19" s="12" t="s">
        <v>278</v>
      </c>
      <c r="C19" s="200" t="s">
        <v>127</v>
      </c>
      <c r="D19" s="12" t="s">
        <v>128</v>
      </c>
      <c r="E19" s="12" t="s">
        <v>279</v>
      </c>
      <c r="F19" s="16">
        <v>1680000</v>
      </c>
      <c r="G19" s="16">
        <v>8914.08</v>
      </c>
      <c r="H19" s="16">
        <v>8.06</v>
      </c>
    </row>
    <row r="20" spans="2:8">
      <c r="B20" s="12" t="s">
        <v>1067</v>
      </c>
      <c r="C20" s="200" t="s">
        <v>127</v>
      </c>
      <c r="D20" s="12" t="s">
        <v>141</v>
      </c>
      <c r="E20" s="12" t="s">
        <v>142</v>
      </c>
      <c r="F20" s="16">
        <v>316000</v>
      </c>
      <c r="G20" s="16">
        <v>7229.29</v>
      </c>
      <c r="H20" s="16">
        <v>6.54</v>
      </c>
    </row>
    <row r="21" spans="2:8">
      <c r="B21" s="12" t="s">
        <v>1050</v>
      </c>
      <c r="C21" s="200" t="s">
        <v>127</v>
      </c>
      <c r="D21" s="12" t="s">
        <v>128</v>
      </c>
      <c r="E21" s="12" t="s">
        <v>138</v>
      </c>
      <c r="F21" s="16">
        <v>370000</v>
      </c>
      <c r="G21" s="16">
        <v>6731.04</v>
      </c>
      <c r="H21" s="16">
        <v>6.09</v>
      </c>
    </row>
    <row r="22" spans="2:8">
      <c r="B22" s="12" t="s">
        <v>1494</v>
      </c>
      <c r="C22" s="200" t="s">
        <v>127</v>
      </c>
      <c r="D22" s="12" t="s">
        <v>128</v>
      </c>
      <c r="E22" s="12" t="s">
        <v>145</v>
      </c>
      <c r="F22" s="16">
        <v>4500000</v>
      </c>
      <c r="G22" s="16">
        <v>3667.5</v>
      </c>
      <c r="H22" s="16">
        <v>3.32</v>
      </c>
    </row>
    <row r="23" spans="2:8">
      <c r="B23" s="12" t="s">
        <v>1165</v>
      </c>
      <c r="C23" s="200" t="s">
        <v>127</v>
      </c>
      <c r="D23" s="12" t="s">
        <v>141</v>
      </c>
      <c r="E23" s="12" t="s">
        <v>299</v>
      </c>
      <c r="F23" s="16">
        <v>400000</v>
      </c>
      <c r="G23" s="16">
        <v>3654</v>
      </c>
      <c r="H23" s="16">
        <v>3.31</v>
      </c>
    </row>
    <row r="24" spans="2:8">
      <c r="B24" s="12" t="s">
        <v>1148</v>
      </c>
      <c r="C24" s="200" t="s">
        <v>127</v>
      </c>
      <c r="D24" s="12" t="s">
        <v>128</v>
      </c>
      <c r="E24" s="12" t="s">
        <v>427</v>
      </c>
      <c r="F24" s="16">
        <v>6800000</v>
      </c>
      <c r="G24" s="16">
        <v>3389.8</v>
      </c>
      <c r="H24" s="16">
        <v>3.07</v>
      </c>
    </row>
    <row r="25" spans="2:8">
      <c r="B25" s="12" t="s">
        <v>1124</v>
      </c>
      <c r="C25" s="200" t="s">
        <v>127</v>
      </c>
      <c r="D25" s="12" t="s">
        <v>128</v>
      </c>
      <c r="E25" s="12" t="s">
        <v>289</v>
      </c>
      <c r="F25" s="16">
        <v>250000</v>
      </c>
      <c r="G25" s="16">
        <v>2963</v>
      </c>
      <c r="H25" s="16">
        <v>2.68</v>
      </c>
    </row>
    <row r="26" spans="2:8">
      <c r="B26" s="12" t="s">
        <v>1089</v>
      </c>
      <c r="C26" s="200" t="s">
        <v>127</v>
      </c>
      <c r="D26" s="12" t="s">
        <v>128</v>
      </c>
      <c r="E26" s="12" t="s">
        <v>429</v>
      </c>
      <c r="F26" s="16">
        <v>2375000</v>
      </c>
      <c r="G26" s="16">
        <v>2701.56</v>
      </c>
      <c r="H26" s="16">
        <v>2.44</v>
      </c>
    </row>
    <row r="27" spans="2:8">
      <c r="B27" s="12" t="s">
        <v>1164</v>
      </c>
      <c r="C27" s="200" t="s">
        <v>127</v>
      </c>
      <c r="D27" s="12" t="s">
        <v>187</v>
      </c>
      <c r="E27" s="12" t="s">
        <v>307</v>
      </c>
      <c r="F27" s="16">
        <v>210000</v>
      </c>
      <c r="G27" s="16">
        <v>2625.95</v>
      </c>
      <c r="H27" s="16">
        <v>2.38</v>
      </c>
    </row>
    <row r="28" spans="2:8">
      <c r="B28" s="12" t="s">
        <v>1436</v>
      </c>
      <c r="C28" s="200" t="s">
        <v>127</v>
      </c>
      <c r="D28" s="12" t="s">
        <v>128</v>
      </c>
      <c r="E28" s="12" t="s">
        <v>184</v>
      </c>
      <c r="F28" s="16">
        <v>2500000</v>
      </c>
      <c r="G28" s="16">
        <v>2570</v>
      </c>
      <c r="H28" s="16">
        <v>2.3199999999999998</v>
      </c>
    </row>
    <row r="29" spans="2:8">
      <c r="B29" s="12" t="s">
        <v>1059</v>
      </c>
      <c r="C29" s="200" t="s">
        <v>127</v>
      </c>
      <c r="D29" s="12" t="s">
        <v>187</v>
      </c>
      <c r="E29" s="12" t="s">
        <v>197</v>
      </c>
      <c r="F29" s="16">
        <v>451000</v>
      </c>
      <c r="G29" s="16">
        <v>2392.33</v>
      </c>
      <c r="H29" s="16">
        <v>2.16</v>
      </c>
    </row>
    <row r="30" spans="2:8">
      <c r="B30" s="12" t="s">
        <v>1376</v>
      </c>
      <c r="C30" s="200" t="s">
        <v>127</v>
      </c>
      <c r="D30" s="12" t="s">
        <v>141</v>
      </c>
      <c r="E30" s="12" t="s">
        <v>502</v>
      </c>
      <c r="F30" s="16">
        <v>603985</v>
      </c>
      <c r="G30" s="16">
        <v>2369.7399999999998</v>
      </c>
      <c r="H30" s="16">
        <v>2.14</v>
      </c>
    </row>
    <row r="31" spans="2:8">
      <c r="B31" s="12" t="s">
        <v>1087</v>
      </c>
      <c r="C31" s="200" t="s">
        <v>127</v>
      </c>
      <c r="D31" s="12" t="s">
        <v>187</v>
      </c>
      <c r="E31" s="12" t="s">
        <v>188</v>
      </c>
      <c r="F31" s="16">
        <v>195000</v>
      </c>
      <c r="G31" s="16">
        <v>2244.7399999999998</v>
      </c>
      <c r="H31" s="16">
        <v>2.0299999999999998</v>
      </c>
    </row>
    <row r="32" spans="2:8">
      <c r="B32" s="12" t="s">
        <v>172</v>
      </c>
      <c r="C32" s="200" t="s">
        <v>127</v>
      </c>
      <c r="D32" s="12" t="s">
        <v>128</v>
      </c>
      <c r="E32" s="12" t="s">
        <v>173</v>
      </c>
      <c r="F32" s="16">
        <v>1117209</v>
      </c>
      <c r="G32" s="16">
        <v>2199.23</v>
      </c>
      <c r="H32" s="16">
        <v>1.99</v>
      </c>
    </row>
    <row r="33" spans="2:8">
      <c r="B33" s="12" t="s">
        <v>1130</v>
      </c>
      <c r="C33" s="200" t="s">
        <v>127</v>
      </c>
      <c r="D33" s="12" t="s">
        <v>128</v>
      </c>
      <c r="E33" s="12" t="s">
        <v>411</v>
      </c>
      <c r="F33" s="16">
        <v>1850000</v>
      </c>
      <c r="G33" s="16">
        <v>2196.88</v>
      </c>
      <c r="H33" s="16">
        <v>1.99</v>
      </c>
    </row>
    <row r="34" spans="2:8">
      <c r="B34" s="12" t="s">
        <v>489</v>
      </c>
      <c r="C34" s="200" t="s">
        <v>127</v>
      </c>
      <c r="D34" s="12" t="s">
        <v>128</v>
      </c>
      <c r="E34" s="12" t="s">
        <v>490</v>
      </c>
      <c r="F34" s="16">
        <v>1650000</v>
      </c>
      <c r="G34" s="16">
        <v>2184.6</v>
      </c>
      <c r="H34" s="16">
        <v>1.98</v>
      </c>
    </row>
    <row r="35" spans="2:8">
      <c r="B35" s="12" t="s">
        <v>1430</v>
      </c>
      <c r="C35" s="200" t="s">
        <v>127</v>
      </c>
      <c r="D35" s="12" t="s">
        <v>181</v>
      </c>
      <c r="E35" s="12" t="s">
        <v>182</v>
      </c>
      <c r="F35" s="16">
        <v>255000</v>
      </c>
      <c r="G35" s="16">
        <v>1843.01</v>
      </c>
      <c r="H35" s="16">
        <v>1.67</v>
      </c>
    </row>
    <row r="36" spans="2:8">
      <c r="B36" s="12" t="s">
        <v>1466</v>
      </c>
      <c r="C36" s="200" t="s">
        <v>127</v>
      </c>
      <c r="D36" s="12" t="s">
        <v>141</v>
      </c>
      <c r="E36" s="12" t="s">
        <v>776</v>
      </c>
      <c r="F36" s="16">
        <v>259033</v>
      </c>
      <c r="G36" s="16">
        <v>1693.04</v>
      </c>
      <c r="H36" s="16">
        <v>1.53</v>
      </c>
    </row>
    <row r="37" spans="2:8">
      <c r="B37" s="12" t="s">
        <v>1495</v>
      </c>
      <c r="C37" s="200" t="s">
        <v>127</v>
      </c>
      <c r="D37" s="12" t="s">
        <v>141</v>
      </c>
      <c r="E37" s="12" t="s">
        <v>841</v>
      </c>
      <c r="F37" s="16">
        <v>85000</v>
      </c>
      <c r="G37" s="16">
        <v>1564.26</v>
      </c>
      <c r="H37" s="16">
        <v>1.42</v>
      </c>
    </row>
    <row r="38" spans="2:8">
      <c r="B38" s="12" t="s">
        <v>1496</v>
      </c>
      <c r="C38" s="200" t="s">
        <v>127</v>
      </c>
      <c r="D38" s="12" t="s">
        <v>187</v>
      </c>
      <c r="E38" s="12" t="s">
        <v>842</v>
      </c>
      <c r="F38" s="16">
        <v>170000</v>
      </c>
      <c r="G38" s="16">
        <v>1296.42</v>
      </c>
      <c r="H38" s="16">
        <v>1.17</v>
      </c>
    </row>
    <row r="39" spans="2:8">
      <c r="B39" s="12" t="s">
        <v>1497</v>
      </c>
      <c r="C39" s="200" t="s">
        <v>127</v>
      </c>
      <c r="D39" s="12" t="s">
        <v>128</v>
      </c>
      <c r="E39" s="12" t="s">
        <v>843</v>
      </c>
      <c r="F39" s="16">
        <v>2471333</v>
      </c>
      <c r="G39" s="16">
        <v>1235.67</v>
      </c>
      <c r="H39" s="16">
        <v>1.1200000000000001</v>
      </c>
    </row>
    <row r="40" spans="2:8">
      <c r="B40" s="12" t="s">
        <v>1410</v>
      </c>
      <c r="C40" s="200" t="s">
        <v>127</v>
      </c>
      <c r="D40" s="12" t="s">
        <v>128</v>
      </c>
      <c r="E40" s="12" t="s">
        <v>258</v>
      </c>
      <c r="F40" s="16">
        <v>392000</v>
      </c>
      <c r="G40" s="16">
        <v>883.37</v>
      </c>
      <c r="H40" s="16">
        <v>0.8</v>
      </c>
    </row>
    <row r="41" spans="2:8">
      <c r="B41" s="12" t="s">
        <v>1081</v>
      </c>
      <c r="C41" s="200" t="s">
        <v>127</v>
      </c>
      <c r="D41" s="12" t="s">
        <v>141</v>
      </c>
      <c r="E41" s="12" t="s">
        <v>844</v>
      </c>
      <c r="F41" s="16">
        <v>80000</v>
      </c>
      <c r="G41" s="16">
        <v>691.4</v>
      </c>
      <c r="H41" s="16">
        <v>0.63</v>
      </c>
    </row>
    <row r="42" spans="2:8">
      <c r="B42" s="12" t="s">
        <v>547</v>
      </c>
      <c r="C42" s="200" t="s">
        <v>127</v>
      </c>
      <c r="D42" s="12" t="s">
        <v>162</v>
      </c>
      <c r="F42" s="16">
        <v>320000</v>
      </c>
      <c r="G42" s="16">
        <v>690.37</v>
      </c>
      <c r="H42" s="16">
        <v>0.62</v>
      </c>
    </row>
    <row r="43" spans="2:8">
      <c r="B43" s="132" t="s">
        <v>208</v>
      </c>
      <c r="C43" s="204"/>
      <c r="D43" s="132"/>
      <c r="E43" s="132"/>
      <c r="F43" s="205"/>
      <c r="G43" s="205">
        <f>SUM(G13:G42)</f>
        <v>108049.87999999999</v>
      </c>
      <c r="H43" s="205">
        <f>SUM(H13:H42)</f>
        <v>97.76</v>
      </c>
    </row>
    <row r="44" spans="2:8">
      <c r="B44" s="132" t="s">
        <v>209</v>
      </c>
      <c r="C44" s="204"/>
      <c r="D44" s="132"/>
      <c r="E44" s="132"/>
      <c r="F44" s="205"/>
      <c r="G44" s="205">
        <v>2855.65</v>
      </c>
      <c r="H44" s="205">
        <v>2.58</v>
      </c>
    </row>
    <row r="45" spans="2:8">
      <c r="B45" s="132" t="s">
        <v>110</v>
      </c>
      <c r="C45" s="204"/>
      <c r="D45" s="132"/>
      <c r="E45" s="132"/>
      <c r="F45" s="205"/>
      <c r="G45" s="205">
        <v>110905.53</v>
      </c>
      <c r="H45" s="205">
        <v>100.32</v>
      </c>
    </row>
    <row r="46" spans="2:8">
      <c r="B46" s="132" t="s">
        <v>111</v>
      </c>
      <c r="C46" s="204"/>
      <c r="D46" s="132"/>
      <c r="E46" s="132"/>
      <c r="F46" s="205"/>
      <c r="G46" s="205">
        <v>-358.93152821000558</v>
      </c>
      <c r="H46" s="205">
        <v>-0.31999999999999318</v>
      </c>
    </row>
    <row r="47" spans="2:8">
      <c r="B47" s="132" t="s">
        <v>112</v>
      </c>
      <c r="C47" s="204"/>
      <c r="D47" s="132"/>
      <c r="E47" s="132"/>
      <c r="F47" s="205"/>
      <c r="G47" s="205">
        <v>110546.59847179</v>
      </c>
      <c r="H47" s="205">
        <v>100</v>
      </c>
    </row>
    <row r="48" spans="2:8">
      <c r="B48" s="12" t="s">
        <v>113</v>
      </c>
    </row>
    <row r="49" spans="2:3">
      <c r="B49" s="12" t="s">
        <v>114</v>
      </c>
    </row>
    <row r="50" spans="2:3">
      <c r="B50" s="12" t="s">
        <v>115</v>
      </c>
      <c r="C50" s="259">
        <v>44834</v>
      </c>
    </row>
    <row r="51" spans="2:3" ht="25.5">
      <c r="B51" s="260" t="s">
        <v>116</v>
      </c>
      <c r="C51" s="15" t="s">
        <v>117</v>
      </c>
    </row>
    <row r="52" spans="2:3">
      <c r="B52" s="132"/>
    </row>
    <row r="53" spans="2:3">
      <c r="B53" s="132" t="s">
        <v>118</v>
      </c>
    </row>
    <row r="54" spans="2:3">
      <c r="B54" s="132" t="s">
        <v>210</v>
      </c>
    </row>
    <row r="55" spans="2:3">
      <c r="B55" s="132" t="s">
        <v>119</v>
      </c>
    </row>
    <row r="56" spans="2:3">
      <c r="B56" s="132" t="s">
        <v>845</v>
      </c>
      <c r="C56" s="204"/>
    </row>
    <row r="57" spans="2:3">
      <c r="B57" s="132" t="s">
        <v>846</v>
      </c>
      <c r="C57" s="204"/>
    </row>
    <row r="58" spans="2:3">
      <c r="B58" s="132" t="s">
        <v>847</v>
      </c>
      <c r="C58" s="204"/>
    </row>
    <row r="59" spans="2:3">
      <c r="B59" s="132" t="s">
        <v>848</v>
      </c>
      <c r="C59" s="204"/>
    </row>
    <row r="60" spans="2:3">
      <c r="B60" s="132" t="s">
        <v>849</v>
      </c>
      <c r="C60" s="204"/>
    </row>
    <row r="61" spans="2:3">
      <c r="B61" s="132" t="s">
        <v>850</v>
      </c>
      <c r="C61" s="204"/>
    </row>
    <row r="62" spans="2:3">
      <c r="B62" s="132" t="s">
        <v>851</v>
      </c>
      <c r="C62" s="204"/>
    </row>
    <row r="63" spans="2:3">
      <c r="B63" s="132" t="s">
        <v>852</v>
      </c>
      <c r="C63" s="204"/>
    </row>
    <row r="64" spans="2:3">
      <c r="B64" s="132" t="s">
        <v>2488</v>
      </c>
      <c r="C64" s="204"/>
    </row>
    <row r="65" spans="1:8">
      <c r="B65" s="132" t="s">
        <v>120</v>
      </c>
    </row>
    <row r="66" spans="1:8">
      <c r="B66" s="132" t="s">
        <v>121</v>
      </c>
    </row>
    <row r="68" spans="1:8" s="270" customFormat="1" ht="15">
      <c r="A68" s="270" t="s">
        <v>4056</v>
      </c>
      <c r="B68" s="268" t="s">
        <v>2448</v>
      </c>
      <c r="C68" s="269">
        <v>44834</v>
      </c>
      <c r="F68" s="271"/>
      <c r="G68" s="271"/>
      <c r="H68" s="271"/>
    </row>
    <row r="69" spans="1:8" s="270" customFormat="1" ht="60">
      <c r="B69" s="272" t="s">
        <v>2449</v>
      </c>
      <c r="C69" s="272" t="s">
        <v>2450</v>
      </c>
      <c r="D69" s="137" t="s">
        <v>2451</v>
      </c>
      <c r="E69" s="272" t="s">
        <v>2452</v>
      </c>
      <c r="F69" s="273" t="s">
        <v>2453</v>
      </c>
      <c r="G69" s="271"/>
      <c r="H69" s="271"/>
    </row>
    <row r="70" spans="1:8" s="296" customFormat="1">
      <c r="B70" s="364" t="s">
        <v>117</v>
      </c>
      <c r="C70" s="364" t="s">
        <v>117</v>
      </c>
      <c r="D70" s="364" t="s">
        <v>117</v>
      </c>
      <c r="E70" s="364" t="s">
        <v>117</v>
      </c>
      <c r="F70" s="365"/>
      <c r="G70" s="295"/>
      <c r="H70" s="295"/>
    </row>
    <row r="71" spans="1:8" s="270" customFormat="1">
      <c r="C71" s="295"/>
      <c r="F71" s="271"/>
      <c r="G71" s="271"/>
      <c r="H71" s="271"/>
    </row>
    <row r="72" spans="1:8" s="346" customFormat="1">
      <c r="B72" s="366" t="s">
        <v>4057</v>
      </c>
      <c r="C72" s="328" t="s">
        <v>117</v>
      </c>
      <c r="F72" s="347"/>
      <c r="G72" s="347"/>
      <c r="H72" s="347"/>
    </row>
    <row r="73" spans="1:8" s="346" customFormat="1">
      <c r="B73" s="366"/>
      <c r="C73" s="328"/>
      <c r="F73" s="347"/>
      <c r="G73" s="347"/>
      <c r="H73" s="347"/>
    </row>
    <row r="74" spans="1:8" s="346" customFormat="1" ht="15">
      <c r="B74" s="281" t="s">
        <v>2641</v>
      </c>
      <c r="C74" s="367"/>
      <c r="F74" s="347"/>
      <c r="G74" s="347"/>
      <c r="H74" s="347"/>
    </row>
    <row r="75" spans="1:8" s="346" customFormat="1" ht="15.75">
      <c r="B75" s="312" t="s">
        <v>2454</v>
      </c>
      <c r="C75" s="145" t="s">
        <v>2455</v>
      </c>
      <c r="F75" s="347"/>
      <c r="G75" s="347"/>
      <c r="H75" s="347"/>
    </row>
    <row r="76" spans="1:8" s="296" customFormat="1" ht="15">
      <c r="B76" s="158" t="s">
        <v>117</v>
      </c>
      <c r="C76" s="157" t="s">
        <v>117</v>
      </c>
      <c r="F76" s="295"/>
      <c r="G76" s="295"/>
      <c r="H76" s="295"/>
    </row>
    <row r="77" spans="1:8" s="270" customFormat="1">
      <c r="C77" s="368"/>
      <c r="F77" s="271"/>
      <c r="G77" s="271"/>
      <c r="H77" s="271"/>
    </row>
    <row r="78" spans="1:8" s="270" customFormat="1">
      <c r="C78" s="368"/>
      <c r="F78" s="271"/>
      <c r="G78" s="271"/>
      <c r="H78" s="271"/>
    </row>
    <row r="79" spans="1:8" s="346" customFormat="1" ht="15.75">
      <c r="B79" s="312" t="s">
        <v>2459</v>
      </c>
      <c r="C79" s="145" t="s">
        <v>2455</v>
      </c>
      <c r="F79" s="347"/>
      <c r="G79" s="347"/>
      <c r="H79" s="347"/>
    </row>
    <row r="80" spans="1:8" s="270" customFormat="1" ht="15">
      <c r="B80" s="158" t="s">
        <v>117</v>
      </c>
      <c r="C80" s="157" t="s">
        <v>117</v>
      </c>
      <c r="F80" s="271"/>
      <c r="G80" s="271"/>
      <c r="H80" s="271"/>
    </row>
    <row r="81" spans="2:8" s="270" customFormat="1">
      <c r="C81" s="368"/>
      <c r="F81" s="271"/>
      <c r="G81" s="271"/>
      <c r="H81" s="271"/>
    </row>
    <row r="82" spans="2:8" s="270" customFormat="1">
      <c r="C82" s="368"/>
      <c r="F82" s="271"/>
      <c r="G82" s="271"/>
      <c r="H82" s="271"/>
    </row>
    <row r="83" spans="2:8" s="346" customFormat="1" ht="15.75">
      <c r="B83" s="283" t="s">
        <v>2460</v>
      </c>
      <c r="C83" s="145" t="s">
        <v>3779</v>
      </c>
      <c r="F83" s="347"/>
      <c r="G83" s="347"/>
      <c r="H83" s="347"/>
    </row>
    <row r="84" spans="2:8" s="270" customFormat="1" ht="15">
      <c r="B84" s="158" t="s">
        <v>117</v>
      </c>
      <c r="C84" s="157" t="s">
        <v>117</v>
      </c>
      <c r="F84" s="271"/>
      <c r="G84" s="271"/>
      <c r="H84" s="271"/>
    </row>
    <row r="85" spans="2:8" s="270" customFormat="1">
      <c r="C85" s="368"/>
      <c r="F85" s="271"/>
      <c r="G85" s="271"/>
      <c r="H85" s="271"/>
    </row>
    <row r="86" spans="2:8" s="346" customFormat="1" ht="15.75">
      <c r="B86" s="283" t="s">
        <v>2462</v>
      </c>
      <c r="C86" s="145" t="s">
        <v>3779</v>
      </c>
      <c r="F86" s="347"/>
      <c r="G86" s="347"/>
      <c r="H86" s="347"/>
    </row>
    <row r="87" spans="2:8" s="270" customFormat="1" ht="15">
      <c r="B87" s="158" t="s">
        <v>117</v>
      </c>
      <c r="C87" s="157" t="s">
        <v>117</v>
      </c>
      <c r="F87" s="271"/>
      <c r="G87" s="271"/>
      <c r="H87" s="271"/>
    </row>
    <row r="88" spans="2:8" s="270" customFormat="1">
      <c r="C88" s="368"/>
      <c r="F88" s="271"/>
      <c r="G88" s="271"/>
      <c r="H88" s="271"/>
    </row>
    <row r="89" spans="2:8" s="346" customFormat="1" ht="15">
      <c r="B89" s="369" t="s">
        <v>2463</v>
      </c>
      <c r="C89" s="157" t="s">
        <v>117</v>
      </c>
      <c r="F89" s="347"/>
      <c r="G89" s="347"/>
      <c r="H89" s="347"/>
    </row>
    <row r="90" spans="2:8" s="270" customFormat="1">
      <c r="C90" s="368"/>
      <c r="F90" s="271"/>
      <c r="G90" s="271"/>
      <c r="H90" s="271"/>
    </row>
    <row r="91" spans="2:8" s="270" customFormat="1">
      <c r="C91" s="368"/>
      <c r="F91" s="271"/>
      <c r="G91" s="271"/>
      <c r="H91" s="271"/>
    </row>
    <row r="92" spans="2:8" s="270" customFormat="1" ht="15">
      <c r="B92" s="288" t="s">
        <v>3782</v>
      </c>
      <c r="C92" s="269">
        <v>44834</v>
      </c>
      <c r="D92" s="165"/>
      <c r="E92" s="289"/>
      <c r="F92" s="290"/>
      <c r="G92" s="271"/>
      <c r="H92" s="271"/>
    </row>
    <row r="93" spans="2:8" s="270" customFormat="1" ht="51">
      <c r="B93" s="291" t="s">
        <v>2449</v>
      </c>
      <c r="C93" s="291" t="s">
        <v>3783</v>
      </c>
      <c r="D93" s="168" t="s">
        <v>2451</v>
      </c>
      <c r="E93" s="292" t="s">
        <v>2452</v>
      </c>
      <c r="F93" s="263" t="s">
        <v>2453</v>
      </c>
      <c r="G93" s="271"/>
      <c r="H93" s="271"/>
    </row>
    <row r="94" spans="2:8" s="296" customFormat="1">
      <c r="B94" s="293" t="s">
        <v>117</v>
      </c>
      <c r="C94" s="294" t="s">
        <v>117</v>
      </c>
      <c r="D94" s="173" t="s">
        <v>117</v>
      </c>
      <c r="E94" s="173" t="s">
        <v>117</v>
      </c>
      <c r="F94" s="173" t="s">
        <v>117</v>
      </c>
      <c r="G94" s="295"/>
      <c r="H94" s="295"/>
    </row>
    <row r="95" spans="2:8" s="270" customFormat="1">
      <c r="B95" s="297"/>
      <c r="C95" s="298"/>
      <c r="D95" s="298"/>
      <c r="E95" s="298"/>
      <c r="F95" s="290"/>
      <c r="G95" s="271"/>
      <c r="H95" s="271"/>
    </row>
    <row r="96" spans="2:8" s="270" customFormat="1">
      <c r="B96" s="298"/>
      <c r="C96" s="298"/>
      <c r="D96" s="298"/>
      <c r="E96" s="298"/>
      <c r="F96" s="290"/>
      <c r="G96" s="271"/>
      <c r="H96" s="271"/>
    </row>
    <row r="97" spans="2:8" s="270" customFormat="1">
      <c r="B97" s="270" t="s">
        <v>3784</v>
      </c>
      <c r="C97" s="294" t="s">
        <v>117</v>
      </c>
      <c r="D97" s="298"/>
      <c r="E97" s="298"/>
      <c r="F97" s="290"/>
      <c r="G97" s="271"/>
      <c r="H97" s="271"/>
    </row>
    <row r="98" spans="2:8" s="270" customFormat="1">
      <c r="B98" s="298"/>
      <c r="C98" s="298"/>
      <c r="D98" s="298"/>
      <c r="E98" s="298"/>
      <c r="F98" s="290"/>
      <c r="G98" s="271"/>
      <c r="H98" s="271"/>
    </row>
    <row r="99" spans="2:8" s="270" customFormat="1" ht="15">
      <c r="B99" s="281" t="s">
        <v>4048</v>
      </c>
      <c r="C99" s="298"/>
      <c r="E99" s="298"/>
      <c r="F99" s="290"/>
      <c r="G99" s="271"/>
      <c r="H99" s="271"/>
    </row>
    <row r="100" spans="2:8" s="270" customFormat="1">
      <c r="B100" s="298"/>
      <c r="C100" s="298"/>
      <c r="E100" s="298"/>
      <c r="F100" s="290"/>
      <c r="G100" s="271"/>
      <c r="H100" s="271"/>
    </row>
    <row r="101" spans="2:8" s="270" customFormat="1" ht="15">
      <c r="B101" s="300" t="s">
        <v>3785</v>
      </c>
      <c r="C101" s="175" t="s">
        <v>2455</v>
      </c>
      <c r="E101" s="298"/>
      <c r="F101" s="290"/>
      <c r="G101" s="271"/>
      <c r="H101" s="271"/>
    </row>
    <row r="102" spans="2:8" s="270" customFormat="1" ht="15">
      <c r="B102" s="158" t="s">
        <v>117</v>
      </c>
      <c r="C102" s="157" t="s">
        <v>117</v>
      </c>
      <c r="E102" s="298"/>
      <c r="F102" s="290"/>
      <c r="G102" s="271"/>
      <c r="H102" s="271"/>
    </row>
    <row r="103" spans="2:8" s="270" customFormat="1" ht="15">
      <c r="B103" s="161"/>
      <c r="C103" s="232"/>
      <c r="E103" s="298"/>
      <c r="F103" s="290"/>
      <c r="G103" s="271"/>
      <c r="H103" s="271"/>
    </row>
    <row r="104" spans="2:8" s="270" customFormat="1">
      <c r="E104" s="298"/>
      <c r="F104" s="290"/>
      <c r="G104" s="271"/>
      <c r="H104" s="271"/>
    </row>
    <row r="105" spans="2:8" s="270" customFormat="1" ht="15">
      <c r="B105" s="303" t="s">
        <v>3776</v>
      </c>
      <c r="C105" s="178" t="s">
        <v>2455</v>
      </c>
      <c r="E105" s="298"/>
      <c r="F105" s="290"/>
      <c r="G105" s="271"/>
      <c r="H105" s="271"/>
    </row>
    <row r="106" spans="2:8" s="270" customFormat="1" ht="15">
      <c r="B106" s="158" t="s">
        <v>117</v>
      </c>
      <c r="C106" s="157" t="s">
        <v>117</v>
      </c>
      <c r="E106" s="298"/>
      <c r="F106" s="290"/>
      <c r="G106" s="271"/>
      <c r="H106" s="271"/>
    </row>
    <row r="107" spans="2:8" s="270" customFormat="1" ht="15">
      <c r="B107" s="370"/>
      <c r="C107" s="371"/>
      <c r="E107" s="298"/>
      <c r="F107" s="290"/>
      <c r="G107" s="271"/>
      <c r="H107" s="271"/>
    </row>
    <row r="108" spans="2:8" s="270" customFormat="1">
      <c r="C108" s="296"/>
      <c r="E108" s="298"/>
      <c r="F108" s="290"/>
      <c r="G108" s="271"/>
      <c r="H108" s="271"/>
    </row>
    <row r="109" spans="2:8" s="270" customFormat="1" ht="15">
      <c r="B109" s="300" t="s">
        <v>3786</v>
      </c>
      <c r="C109" s="175" t="s">
        <v>3779</v>
      </c>
      <c r="E109" s="298"/>
      <c r="F109" s="290"/>
      <c r="G109" s="271"/>
      <c r="H109" s="271"/>
    </row>
    <row r="110" spans="2:8" s="270" customFormat="1" ht="15">
      <c r="B110" s="158" t="s">
        <v>117</v>
      </c>
      <c r="C110" s="157" t="s">
        <v>117</v>
      </c>
      <c r="E110" s="298"/>
      <c r="F110" s="290"/>
      <c r="G110" s="271"/>
      <c r="H110" s="271"/>
    </row>
    <row r="111" spans="2:8" s="270" customFormat="1">
      <c r="C111" s="296"/>
      <c r="F111" s="271"/>
      <c r="G111" s="271"/>
      <c r="H111" s="271"/>
    </row>
    <row r="112" spans="2:8" s="270" customFormat="1" ht="15">
      <c r="B112" s="303" t="s">
        <v>3787</v>
      </c>
      <c r="C112" s="179" t="s">
        <v>3779</v>
      </c>
      <c r="F112" s="271"/>
      <c r="G112" s="271"/>
      <c r="H112" s="271"/>
    </row>
    <row r="113" spans="2:8" s="270" customFormat="1" ht="15">
      <c r="B113" s="158" t="s">
        <v>117</v>
      </c>
      <c r="C113" s="157" t="s">
        <v>117</v>
      </c>
      <c r="F113" s="271"/>
      <c r="G113" s="271"/>
      <c r="H113" s="271"/>
    </row>
    <row r="114" spans="2:8" s="270" customFormat="1">
      <c r="C114" s="296"/>
      <c r="F114" s="271"/>
      <c r="G114" s="271"/>
      <c r="H114" s="271"/>
    </row>
    <row r="115" spans="2:8" s="270" customFormat="1" ht="15">
      <c r="B115" s="304" t="s">
        <v>3788</v>
      </c>
      <c r="C115" s="157" t="s">
        <v>117</v>
      </c>
      <c r="F115" s="271"/>
      <c r="G115" s="271"/>
      <c r="H115" s="271"/>
    </row>
  </sheetData>
  <mergeCells count="3">
    <mergeCell ref="B1:E1"/>
    <mergeCell ref="C3:C7"/>
    <mergeCell ref="D3:D7"/>
  </mergeCells>
  <conditionalFormatting sqref="C103">
    <cfRule type="expression" dxfId="1312" priority="1">
      <formula>#REF!="Total"</formula>
    </cfRule>
  </conditionalFormatting>
  <conditionalFormatting sqref="C103">
    <cfRule type="expression" dxfId="1311" priority="11" stopIfTrue="1">
      <formula>$C103="Total"</formula>
    </cfRule>
  </conditionalFormatting>
  <conditionalFormatting sqref="C103">
    <cfRule type="expression" dxfId="1310" priority="10">
      <formula>#REF!="Total"</formula>
    </cfRule>
  </conditionalFormatting>
  <conditionalFormatting sqref="C103">
    <cfRule type="expression" dxfId="1309" priority="9">
      <formula>#REF!="Total"</formula>
    </cfRule>
  </conditionalFormatting>
  <conditionalFormatting sqref="C103">
    <cfRule type="expression" dxfId="1308" priority="8">
      <formula>#REF!="Total"</formula>
    </cfRule>
  </conditionalFormatting>
  <conditionalFormatting sqref="C103">
    <cfRule type="expression" dxfId="1307" priority="7">
      <formula>#REF!="Total"</formula>
    </cfRule>
  </conditionalFormatting>
  <conditionalFormatting sqref="C103">
    <cfRule type="expression" dxfId="1306" priority="6">
      <formula>#REF!="Total"</formula>
    </cfRule>
  </conditionalFormatting>
  <conditionalFormatting sqref="C103">
    <cfRule type="expression" dxfId="1305" priority="5">
      <formula>#REF!="Total"</formula>
    </cfRule>
  </conditionalFormatting>
  <conditionalFormatting sqref="C103">
    <cfRule type="expression" dxfId="1304" priority="4">
      <formula>#REF!="Total"</formula>
    </cfRule>
  </conditionalFormatting>
  <conditionalFormatting sqref="C103">
    <cfRule type="expression" dxfId="1303" priority="12">
      <formula>#REF!="Total"</formula>
    </cfRule>
  </conditionalFormatting>
  <conditionalFormatting sqref="C103">
    <cfRule type="expression" dxfId="1302" priority="13">
      <formula>#REF!="Total"</formula>
    </cfRule>
  </conditionalFormatting>
  <conditionalFormatting sqref="C103">
    <cfRule type="expression" dxfId="1301" priority="14">
      <formula>#REF!="Total"</formula>
    </cfRule>
  </conditionalFormatting>
  <conditionalFormatting sqref="C103">
    <cfRule type="expression" dxfId="1300" priority="15">
      <formula>#REF!="Total"</formula>
    </cfRule>
  </conditionalFormatting>
  <conditionalFormatting sqref="C103">
    <cfRule type="expression" dxfId="1299" priority="16">
      <formula>$A103="Total"</formula>
    </cfRule>
  </conditionalFormatting>
  <conditionalFormatting sqref="C103">
    <cfRule type="expression" dxfId="1298" priority="3">
      <formula>#REF!="Total"</formula>
    </cfRule>
  </conditionalFormatting>
  <conditionalFormatting sqref="C103">
    <cfRule type="expression" dxfId="1297" priority="2">
      <formula>#REF!="Total"</formula>
    </cfRule>
  </conditionalFormatting>
  <conditionalFormatting sqref="C103">
    <cfRule type="expression" dxfId="1296" priority="17" stopIfTrue="1">
      <formula>#REF!="Total"</formula>
    </cfRule>
  </conditionalFormatting>
  <conditionalFormatting sqref="C103">
    <cfRule type="expression" dxfId="1295" priority="18">
      <formula>#REF!="Total"</formula>
    </cfRule>
  </conditionalFormatting>
  <conditionalFormatting sqref="C103">
    <cfRule type="expression" dxfId="1294" priority="19">
      <formula>#REF!="Total"</formula>
    </cfRule>
  </conditionalFormatting>
  <conditionalFormatting sqref="C103">
    <cfRule type="expression" dxfId="1293" priority="20">
      <formula>#REF!="Total"</formula>
    </cfRule>
  </conditionalFormatting>
  <conditionalFormatting sqref="C103">
    <cfRule type="expression" dxfId="1292" priority="21">
      <formula>#REF!="Total"</formula>
    </cfRule>
  </conditionalFormatting>
  <conditionalFormatting sqref="C103">
    <cfRule type="expression" dxfId="1291" priority="22">
      <formula>#REF!="Total"</formula>
    </cfRule>
  </conditionalFormatting>
  <conditionalFormatting sqref="C103">
    <cfRule type="expression" dxfId="1290" priority="23">
      <formula>#REF!="Total"</formula>
    </cfRule>
  </conditionalFormatting>
  <conditionalFormatting sqref="C103">
    <cfRule type="expression" dxfId="1289" priority="24">
      <formula>#REF!="Total"</formula>
    </cfRule>
  </conditionalFormatting>
  <conditionalFormatting sqref="C103">
    <cfRule type="expression" dxfId="1288" priority="25">
      <formula>#REF!="Total"</formula>
    </cfRule>
  </conditionalFormatting>
  <conditionalFormatting sqref="C103">
    <cfRule type="expression" dxfId="1287" priority="26">
      <formula>#REF!="Total"</formula>
    </cfRule>
  </conditionalFormatting>
  <conditionalFormatting sqref="C103">
    <cfRule type="expression" dxfId="1286" priority="27">
      <formula>#REF!="Total"</formula>
    </cfRule>
  </conditionalFormatting>
  <conditionalFormatting sqref="C103">
    <cfRule type="expression" dxfId="1285" priority="28">
      <formula>#REF!="Total"</formula>
    </cfRule>
  </conditionalFormatting>
  <conditionalFormatting sqref="C103">
    <cfRule type="expression" dxfId="1284" priority="29">
      <formula>#REF!="Total"</formula>
    </cfRule>
  </conditionalFormatting>
  <conditionalFormatting sqref="C103">
    <cfRule type="expression" dxfId="1283" priority="30">
      <formula>#REF!="Total"</formula>
    </cfRule>
  </conditionalFormatting>
  <conditionalFormatting sqref="C103">
    <cfRule type="expression" dxfId="1282" priority="31">
      <formula>#REF!="Total"</formula>
    </cfRule>
  </conditionalFormatting>
  <conditionalFormatting sqref="C103">
    <cfRule type="expression" dxfId="1281" priority="32">
      <formula>#REF!="Total"</formula>
    </cfRule>
  </conditionalFormatting>
  <conditionalFormatting sqref="C103">
    <cfRule type="expression" dxfId="1280" priority="33">
      <formula>#REF!="Total"</formula>
    </cfRule>
  </conditionalFormatting>
  <hyperlinks>
    <hyperlink ref="A1" location="Index!A1" display="Index" xr:uid="{08A70205-7824-459D-8A57-2C6CAC55BBCC}"/>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32A3-63D2-4FAE-BAB8-1E53F6696E16}">
  <dimension ref="A1:I128"/>
  <sheetViews>
    <sheetView workbookViewId="0">
      <selection activeCell="B1" sqref="B1:E1"/>
    </sheetView>
  </sheetViews>
  <sheetFormatPr defaultRowHeight="12.75"/>
  <cols>
    <col min="1" max="1" width="5.42578125" style="12" bestFit="1" customWidth="1"/>
    <col min="2" max="2" width="94.140625" style="12" bestFit="1" customWidth="1"/>
    <col min="3" max="3" width="25.7109375" style="15" customWidth="1"/>
    <col min="4" max="4" width="25.7109375" style="12" customWidth="1"/>
    <col min="5" max="5" width="14.5703125" style="12" bestFit="1" customWidth="1"/>
    <col min="6" max="6" width="11.5703125" style="16" bestFit="1" customWidth="1"/>
    <col min="7" max="7" width="18.140625" style="16" bestFit="1" customWidth="1"/>
    <col min="8" max="8" width="9.140625" style="16" bestFit="1" customWidth="1"/>
    <col min="9" max="256" width="9.140625" style="12"/>
    <col min="257" max="257" width="5.42578125" style="12" bestFit="1" customWidth="1"/>
    <col min="258" max="258" width="94.140625" style="12" bestFit="1" customWidth="1"/>
    <col min="259" max="259" width="13.140625" style="12" bestFit="1" customWidth="1"/>
    <col min="260" max="260" width="28.5703125" style="12" bestFit="1" customWidth="1"/>
    <col min="261" max="261" width="14.5703125" style="12" bestFit="1" customWidth="1"/>
    <col min="262" max="262" width="11.5703125" style="12" bestFit="1" customWidth="1"/>
    <col min="263" max="263" width="18.140625" style="12" bestFit="1" customWidth="1"/>
    <col min="264" max="264" width="9.140625" style="12" bestFit="1"/>
    <col min="265" max="512" width="9.140625" style="12"/>
    <col min="513" max="513" width="5.42578125" style="12" bestFit="1" customWidth="1"/>
    <col min="514" max="514" width="94.140625" style="12" bestFit="1" customWidth="1"/>
    <col min="515" max="515" width="13.140625" style="12" bestFit="1" customWidth="1"/>
    <col min="516" max="516" width="28.5703125" style="12" bestFit="1" customWidth="1"/>
    <col min="517" max="517" width="14.5703125" style="12" bestFit="1" customWidth="1"/>
    <col min="518" max="518" width="11.5703125" style="12" bestFit="1" customWidth="1"/>
    <col min="519" max="519" width="18.140625" style="12" bestFit="1" customWidth="1"/>
    <col min="520" max="520" width="9.140625" style="12" bestFit="1"/>
    <col min="521" max="768" width="9.140625" style="12"/>
    <col min="769" max="769" width="5.42578125" style="12" bestFit="1" customWidth="1"/>
    <col min="770" max="770" width="94.140625" style="12" bestFit="1" customWidth="1"/>
    <col min="771" max="771" width="13.140625" style="12" bestFit="1" customWidth="1"/>
    <col min="772" max="772" width="28.5703125" style="12" bestFit="1" customWidth="1"/>
    <col min="773" max="773" width="14.5703125" style="12" bestFit="1" customWidth="1"/>
    <col min="774" max="774" width="11.5703125" style="12" bestFit="1" customWidth="1"/>
    <col min="775" max="775" width="18.140625" style="12" bestFit="1" customWidth="1"/>
    <col min="776" max="776" width="9.140625" style="12" bestFit="1"/>
    <col min="777" max="1024" width="9.140625" style="12"/>
    <col min="1025" max="1025" width="5.42578125" style="12" bestFit="1" customWidth="1"/>
    <col min="1026" max="1026" width="94.140625" style="12" bestFit="1" customWidth="1"/>
    <col min="1027" max="1027" width="13.140625" style="12" bestFit="1" customWidth="1"/>
    <col min="1028" max="1028" width="28.5703125" style="12" bestFit="1" customWidth="1"/>
    <col min="1029" max="1029" width="14.5703125" style="12" bestFit="1" customWidth="1"/>
    <col min="1030" max="1030" width="11.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94.140625" style="12" bestFit="1" customWidth="1"/>
    <col min="1283" max="1283" width="13.140625" style="12" bestFit="1" customWidth="1"/>
    <col min="1284" max="1284" width="28.5703125" style="12" bestFit="1" customWidth="1"/>
    <col min="1285" max="1285" width="14.5703125" style="12" bestFit="1" customWidth="1"/>
    <col min="1286" max="1286" width="11.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94.140625" style="12" bestFit="1" customWidth="1"/>
    <col min="1539" max="1539" width="13.140625" style="12" bestFit="1" customWidth="1"/>
    <col min="1540" max="1540" width="28.5703125" style="12" bestFit="1" customWidth="1"/>
    <col min="1541" max="1541" width="14.5703125" style="12" bestFit="1" customWidth="1"/>
    <col min="1542" max="1542" width="11.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94.140625" style="12" bestFit="1" customWidth="1"/>
    <col min="1795" max="1795" width="13.140625" style="12" bestFit="1" customWidth="1"/>
    <col min="1796" max="1796" width="28.5703125" style="12" bestFit="1" customWidth="1"/>
    <col min="1797" max="1797" width="14.5703125" style="12" bestFit="1" customWidth="1"/>
    <col min="1798" max="1798" width="11.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94.140625" style="12" bestFit="1" customWidth="1"/>
    <col min="2051" max="2051" width="13.140625" style="12" bestFit="1" customWidth="1"/>
    <col min="2052" max="2052" width="28.5703125" style="12" bestFit="1" customWidth="1"/>
    <col min="2053" max="2053" width="14.5703125" style="12" bestFit="1" customWidth="1"/>
    <col min="2054" max="2054" width="11.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94.140625" style="12" bestFit="1" customWidth="1"/>
    <col min="2307" max="2307" width="13.140625" style="12" bestFit="1" customWidth="1"/>
    <col min="2308" max="2308" width="28.5703125" style="12" bestFit="1" customWidth="1"/>
    <col min="2309" max="2309" width="14.5703125" style="12" bestFit="1" customWidth="1"/>
    <col min="2310" max="2310" width="11.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94.140625" style="12" bestFit="1" customWidth="1"/>
    <col min="2563" max="2563" width="13.140625" style="12" bestFit="1" customWidth="1"/>
    <col min="2564" max="2564" width="28.5703125" style="12" bestFit="1" customWidth="1"/>
    <col min="2565" max="2565" width="14.5703125" style="12" bestFit="1" customWidth="1"/>
    <col min="2566" max="2566" width="11.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94.140625" style="12" bestFit="1" customWidth="1"/>
    <col min="2819" max="2819" width="13.140625" style="12" bestFit="1" customWidth="1"/>
    <col min="2820" max="2820" width="28.5703125" style="12" bestFit="1" customWidth="1"/>
    <col min="2821" max="2821" width="14.5703125" style="12" bestFit="1" customWidth="1"/>
    <col min="2822" max="2822" width="11.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94.140625" style="12" bestFit="1" customWidth="1"/>
    <col min="3075" max="3075" width="13.140625" style="12" bestFit="1" customWidth="1"/>
    <col min="3076" max="3076" width="28.5703125" style="12" bestFit="1" customWidth="1"/>
    <col min="3077" max="3077" width="14.5703125" style="12" bestFit="1" customWidth="1"/>
    <col min="3078" max="3078" width="11.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94.140625" style="12" bestFit="1" customWidth="1"/>
    <col min="3331" max="3331" width="13.140625" style="12" bestFit="1" customWidth="1"/>
    <col min="3332" max="3332" width="28.5703125" style="12" bestFit="1" customWidth="1"/>
    <col min="3333" max="3333" width="14.5703125" style="12" bestFit="1" customWidth="1"/>
    <col min="3334" max="3334" width="11.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94.140625" style="12" bestFit="1" customWidth="1"/>
    <col min="3587" max="3587" width="13.140625" style="12" bestFit="1" customWidth="1"/>
    <col min="3588" max="3588" width="28.5703125" style="12" bestFit="1" customWidth="1"/>
    <col min="3589" max="3589" width="14.5703125" style="12" bestFit="1" customWidth="1"/>
    <col min="3590" max="3590" width="11.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94.140625" style="12" bestFit="1" customWidth="1"/>
    <col min="3843" max="3843" width="13.140625" style="12" bestFit="1" customWidth="1"/>
    <col min="3844" max="3844" width="28.5703125" style="12" bestFit="1" customWidth="1"/>
    <col min="3845" max="3845" width="14.5703125" style="12" bestFit="1" customWidth="1"/>
    <col min="3846" max="3846" width="11.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94.140625" style="12" bestFit="1" customWidth="1"/>
    <col min="4099" max="4099" width="13.140625" style="12" bestFit="1" customWidth="1"/>
    <col min="4100" max="4100" width="28.5703125" style="12" bestFit="1" customWidth="1"/>
    <col min="4101" max="4101" width="14.5703125" style="12" bestFit="1" customWidth="1"/>
    <col min="4102" max="4102" width="11.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94.140625" style="12" bestFit="1" customWidth="1"/>
    <col min="4355" max="4355" width="13.140625" style="12" bestFit="1" customWidth="1"/>
    <col min="4356" max="4356" width="28.5703125" style="12" bestFit="1" customWidth="1"/>
    <col min="4357" max="4357" width="14.5703125" style="12" bestFit="1" customWidth="1"/>
    <col min="4358" max="4358" width="11.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94.140625" style="12" bestFit="1" customWidth="1"/>
    <col min="4611" max="4611" width="13.140625" style="12" bestFit="1" customWidth="1"/>
    <col min="4612" max="4612" width="28.5703125" style="12" bestFit="1" customWidth="1"/>
    <col min="4613" max="4613" width="14.5703125" style="12" bestFit="1" customWidth="1"/>
    <col min="4614" max="4614" width="11.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94.140625" style="12" bestFit="1" customWidth="1"/>
    <col min="4867" max="4867" width="13.140625" style="12" bestFit="1" customWidth="1"/>
    <col min="4868" max="4868" width="28.5703125" style="12" bestFit="1" customWidth="1"/>
    <col min="4869" max="4869" width="14.5703125" style="12" bestFit="1" customWidth="1"/>
    <col min="4870" max="4870" width="11.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94.140625" style="12" bestFit="1" customWidth="1"/>
    <col min="5123" max="5123" width="13.140625" style="12" bestFit="1" customWidth="1"/>
    <col min="5124" max="5124" width="28.5703125" style="12" bestFit="1" customWidth="1"/>
    <col min="5125" max="5125" width="14.5703125" style="12" bestFit="1" customWidth="1"/>
    <col min="5126" max="5126" width="11.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94.140625" style="12" bestFit="1" customWidth="1"/>
    <col min="5379" max="5379" width="13.140625" style="12" bestFit="1" customWidth="1"/>
    <col min="5380" max="5380" width="28.5703125" style="12" bestFit="1" customWidth="1"/>
    <col min="5381" max="5381" width="14.5703125" style="12" bestFit="1" customWidth="1"/>
    <col min="5382" max="5382" width="11.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94.140625" style="12" bestFit="1" customWidth="1"/>
    <col min="5635" max="5635" width="13.140625" style="12" bestFit="1" customWidth="1"/>
    <col min="5636" max="5636" width="28.5703125" style="12" bestFit="1" customWidth="1"/>
    <col min="5637" max="5637" width="14.5703125" style="12" bestFit="1" customWidth="1"/>
    <col min="5638" max="5638" width="11.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94.140625" style="12" bestFit="1" customWidth="1"/>
    <col min="5891" max="5891" width="13.140625" style="12" bestFit="1" customWidth="1"/>
    <col min="5892" max="5892" width="28.5703125" style="12" bestFit="1" customWidth="1"/>
    <col min="5893" max="5893" width="14.5703125" style="12" bestFit="1" customWidth="1"/>
    <col min="5894" max="5894" width="11.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94.140625" style="12" bestFit="1" customWidth="1"/>
    <col min="6147" max="6147" width="13.140625" style="12" bestFit="1" customWidth="1"/>
    <col min="6148" max="6148" width="28.5703125" style="12" bestFit="1" customWidth="1"/>
    <col min="6149" max="6149" width="14.5703125" style="12" bestFit="1" customWidth="1"/>
    <col min="6150" max="6150" width="11.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94.140625" style="12" bestFit="1" customWidth="1"/>
    <col min="6403" max="6403" width="13.140625" style="12" bestFit="1" customWidth="1"/>
    <col min="6404" max="6404" width="28.5703125" style="12" bestFit="1" customWidth="1"/>
    <col min="6405" max="6405" width="14.5703125" style="12" bestFit="1" customWidth="1"/>
    <col min="6406" max="6406" width="11.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94.140625" style="12" bestFit="1" customWidth="1"/>
    <col min="6659" max="6659" width="13.140625" style="12" bestFit="1" customWidth="1"/>
    <col min="6660" max="6660" width="28.5703125" style="12" bestFit="1" customWidth="1"/>
    <col min="6661" max="6661" width="14.5703125" style="12" bestFit="1" customWidth="1"/>
    <col min="6662" max="6662" width="11.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94.140625" style="12" bestFit="1" customWidth="1"/>
    <col min="6915" max="6915" width="13.140625" style="12" bestFit="1" customWidth="1"/>
    <col min="6916" max="6916" width="28.5703125" style="12" bestFit="1" customWidth="1"/>
    <col min="6917" max="6917" width="14.5703125" style="12" bestFit="1" customWidth="1"/>
    <col min="6918" max="6918" width="11.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94.140625" style="12" bestFit="1" customWidth="1"/>
    <col min="7171" max="7171" width="13.140625" style="12" bestFit="1" customWidth="1"/>
    <col min="7172" max="7172" width="28.5703125" style="12" bestFit="1" customWidth="1"/>
    <col min="7173" max="7173" width="14.5703125" style="12" bestFit="1" customWidth="1"/>
    <col min="7174" max="7174" width="11.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94.140625" style="12" bestFit="1" customWidth="1"/>
    <col min="7427" max="7427" width="13.140625" style="12" bestFit="1" customWidth="1"/>
    <col min="7428" max="7428" width="28.5703125" style="12" bestFit="1" customWidth="1"/>
    <col min="7429" max="7429" width="14.5703125" style="12" bestFit="1" customWidth="1"/>
    <col min="7430" max="7430" width="11.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94.140625" style="12" bestFit="1" customWidth="1"/>
    <col min="7683" max="7683" width="13.140625" style="12" bestFit="1" customWidth="1"/>
    <col min="7684" max="7684" width="28.5703125" style="12" bestFit="1" customWidth="1"/>
    <col min="7685" max="7685" width="14.5703125" style="12" bestFit="1" customWidth="1"/>
    <col min="7686" max="7686" width="11.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94.140625" style="12" bestFit="1" customWidth="1"/>
    <col min="7939" max="7939" width="13.140625" style="12" bestFit="1" customWidth="1"/>
    <col min="7940" max="7940" width="28.5703125" style="12" bestFit="1" customWidth="1"/>
    <col min="7941" max="7941" width="14.5703125" style="12" bestFit="1" customWidth="1"/>
    <col min="7942" max="7942" width="11.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94.140625" style="12" bestFit="1" customWidth="1"/>
    <col min="8195" max="8195" width="13.140625" style="12" bestFit="1" customWidth="1"/>
    <col min="8196" max="8196" width="28.5703125" style="12" bestFit="1" customWidth="1"/>
    <col min="8197" max="8197" width="14.5703125" style="12" bestFit="1" customWidth="1"/>
    <col min="8198" max="8198" width="11.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94.140625" style="12" bestFit="1" customWidth="1"/>
    <col min="8451" max="8451" width="13.140625" style="12" bestFit="1" customWidth="1"/>
    <col min="8452" max="8452" width="28.5703125" style="12" bestFit="1" customWidth="1"/>
    <col min="8453" max="8453" width="14.5703125" style="12" bestFit="1" customWidth="1"/>
    <col min="8454" max="8454" width="11.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94.140625" style="12" bestFit="1" customWidth="1"/>
    <col min="8707" max="8707" width="13.140625" style="12" bestFit="1" customWidth="1"/>
    <col min="8708" max="8708" width="28.5703125" style="12" bestFit="1" customWidth="1"/>
    <col min="8709" max="8709" width="14.5703125" style="12" bestFit="1" customWidth="1"/>
    <col min="8710" max="8710" width="11.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94.140625" style="12" bestFit="1" customWidth="1"/>
    <col min="8963" max="8963" width="13.140625" style="12" bestFit="1" customWidth="1"/>
    <col min="8964" max="8964" width="28.5703125" style="12" bestFit="1" customWidth="1"/>
    <col min="8965" max="8965" width="14.5703125" style="12" bestFit="1" customWidth="1"/>
    <col min="8966" max="8966" width="11.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94.140625" style="12" bestFit="1" customWidth="1"/>
    <col min="9219" max="9219" width="13.140625" style="12" bestFit="1" customWidth="1"/>
    <col min="9220" max="9220" width="28.5703125" style="12" bestFit="1" customWidth="1"/>
    <col min="9221" max="9221" width="14.5703125" style="12" bestFit="1" customWidth="1"/>
    <col min="9222" max="9222" width="11.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94.140625" style="12" bestFit="1" customWidth="1"/>
    <col min="9475" max="9475" width="13.140625" style="12" bestFit="1" customWidth="1"/>
    <col min="9476" max="9476" width="28.5703125" style="12" bestFit="1" customWidth="1"/>
    <col min="9477" max="9477" width="14.5703125" style="12" bestFit="1" customWidth="1"/>
    <col min="9478" max="9478" width="11.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94.140625" style="12" bestFit="1" customWidth="1"/>
    <col min="9731" max="9731" width="13.140625" style="12" bestFit="1" customWidth="1"/>
    <col min="9732" max="9732" width="28.5703125" style="12" bestFit="1" customWidth="1"/>
    <col min="9733" max="9733" width="14.5703125" style="12" bestFit="1" customWidth="1"/>
    <col min="9734" max="9734" width="11.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94.140625" style="12" bestFit="1" customWidth="1"/>
    <col min="9987" max="9987" width="13.140625" style="12" bestFit="1" customWidth="1"/>
    <col min="9988" max="9988" width="28.5703125" style="12" bestFit="1" customWidth="1"/>
    <col min="9989" max="9989" width="14.5703125" style="12" bestFit="1" customWidth="1"/>
    <col min="9990" max="9990" width="11.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94.140625" style="12" bestFit="1" customWidth="1"/>
    <col min="10243" max="10243" width="13.140625" style="12" bestFit="1" customWidth="1"/>
    <col min="10244" max="10244" width="28.5703125" style="12" bestFit="1" customWidth="1"/>
    <col min="10245" max="10245" width="14.5703125" style="12" bestFit="1" customWidth="1"/>
    <col min="10246" max="10246" width="11.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94.140625" style="12" bestFit="1" customWidth="1"/>
    <col min="10499" max="10499" width="13.140625" style="12" bestFit="1" customWidth="1"/>
    <col min="10500" max="10500" width="28.5703125" style="12" bestFit="1" customWidth="1"/>
    <col min="10501" max="10501" width="14.5703125" style="12" bestFit="1" customWidth="1"/>
    <col min="10502" max="10502" width="11.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94.140625" style="12" bestFit="1" customWidth="1"/>
    <col min="10755" max="10755" width="13.140625" style="12" bestFit="1" customWidth="1"/>
    <col min="10756" max="10756" width="28.5703125" style="12" bestFit="1" customWidth="1"/>
    <col min="10757" max="10757" width="14.5703125" style="12" bestFit="1" customWidth="1"/>
    <col min="10758" max="10758" width="11.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94.140625" style="12" bestFit="1" customWidth="1"/>
    <col min="11011" max="11011" width="13.140625" style="12" bestFit="1" customWidth="1"/>
    <col min="11012" max="11012" width="28.5703125" style="12" bestFit="1" customWidth="1"/>
    <col min="11013" max="11013" width="14.5703125" style="12" bestFit="1" customWidth="1"/>
    <col min="11014" max="11014" width="11.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94.140625" style="12" bestFit="1" customWidth="1"/>
    <col min="11267" max="11267" width="13.140625" style="12" bestFit="1" customWidth="1"/>
    <col min="11268" max="11268" width="28.5703125" style="12" bestFit="1" customWidth="1"/>
    <col min="11269" max="11269" width="14.5703125" style="12" bestFit="1" customWidth="1"/>
    <col min="11270" max="11270" width="11.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94.140625" style="12" bestFit="1" customWidth="1"/>
    <col min="11523" max="11523" width="13.140625" style="12" bestFit="1" customWidth="1"/>
    <col min="11524" max="11524" width="28.5703125" style="12" bestFit="1" customWidth="1"/>
    <col min="11525" max="11525" width="14.5703125" style="12" bestFit="1" customWidth="1"/>
    <col min="11526" max="11526" width="11.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94.140625" style="12" bestFit="1" customWidth="1"/>
    <col min="11779" max="11779" width="13.140625" style="12" bestFit="1" customWidth="1"/>
    <col min="11780" max="11780" width="28.5703125" style="12" bestFit="1" customWidth="1"/>
    <col min="11781" max="11781" width="14.5703125" style="12" bestFit="1" customWidth="1"/>
    <col min="11782" max="11782" width="11.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94.140625" style="12" bestFit="1" customWidth="1"/>
    <col min="12035" max="12035" width="13.140625" style="12" bestFit="1" customWidth="1"/>
    <col min="12036" max="12036" width="28.5703125" style="12" bestFit="1" customWidth="1"/>
    <col min="12037" max="12037" width="14.5703125" style="12" bestFit="1" customWidth="1"/>
    <col min="12038" max="12038" width="11.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94.140625" style="12" bestFit="1" customWidth="1"/>
    <col min="12291" max="12291" width="13.140625" style="12" bestFit="1" customWidth="1"/>
    <col min="12292" max="12292" width="28.5703125" style="12" bestFit="1" customWidth="1"/>
    <col min="12293" max="12293" width="14.5703125" style="12" bestFit="1" customWidth="1"/>
    <col min="12294" max="12294" width="11.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94.140625" style="12" bestFit="1" customWidth="1"/>
    <col min="12547" max="12547" width="13.140625" style="12" bestFit="1" customWidth="1"/>
    <col min="12548" max="12548" width="28.5703125" style="12" bestFit="1" customWidth="1"/>
    <col min="12549" max="12549" width="14.5703125" style="12" bestFit="1" customWidth="1"/>
    <col min="12550" max="12550" width="11.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94.140625" style="12" bestFit="1" customWidth="1"/>
    <col min="12803" max="12803" width="13.140625" style="12" bestFit="1" customWidth="1"/>
    <col min="12804" max="12804" width="28.5703125" style="12" bestFit="1" customWidth="1"/>
    <col min="12805" max="12805" width="14.5703125" style="12" bestFit="1" customWidth="1"/>
    <col min="12806" max="12806" width="11.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94.140625" style="12" bestFit="1" customWidth="1"/>
    <col min="13059" max="13059" width="13.140625" style="12" bestFit="1" customWidth="1"/>
    <col min="13060" max="13060" width="28.5703125" style="12" bestFit="1" customWidth="1"/>
    <col min="13061" max="13061" width="14.5703125" style="12" bestFit="1" customWidth="1"/>
    <col min="13062" max="13062" width="11.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94.140625" style="12" bestFit="1" customWidth="1"/>
    <col min="13315" max="13315" width="13.140625" style="12" bestFit="1" customWidth="1"/>
    <col min="13316" max="13316" width="28.5703125" style="12" bestFit="1" customWidth="1"/>
    <col min="13317" max="13317" width="14.5703125" style="12" bestFit="1" customWidth="1"/>
    <col min="13318" max="13318" width="11.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94.140625" style="12" bestFit="1" customWidth="1"/>
    <col min="13571" max="13571" width="13.140625" style="12" bestFit="1" customWidth="1"/>
    <col min="13572" max="13572" width="28.5703125" style="12" bestFit="1" customWidth="1"/>
    <col min="13573" max="13573" width="14.5703125" style="12" bestFit="1" customWidth="1"/>
    <col min="13574" max="13574" width="11.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94.140625" style="12" bestFit="1" customWidth="1"/>
    <col min="13827" max="13827" width="13.140625" style="12" bestFit="1" customWidth="1"/>
    <col min="13828" max="13828" width="28.5703125" style="12" bestFit="1" customWidth="1"/>
    <col min="13829" max="13829" width="14.5703125" style="12" bestFit="1" customWidth="1"/>
    <col min="13830" max="13830" width="11.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94.140625" style="12" bestFit="1" customWidth="1"/>
    <col min="14083" max="14083" width="13.140625" style="12" bestFit="1" customWidth="1"/>
    <col min="14084" max="14084" width="28.5703125" style="12" bestFit="1" customWidth="1"/>
    <col min="14085" max="14085" width="14.5703125" style="12" bestFit="1" customWidth="1"/>
    <col min="14086" max="14086" width="11.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94.140625" style="12" bestFit="1" customWidth="1"/>
    <col min="14339" max="14339" width="13.140625" style="12" bestFit="1" customWidth="1"/>
    <col min="14340" max="14340" width="28.5703125" style="12" bestFit="1" customWidth="1"/>
    <col min="14341" max="14341" width="14.5703125" style="12" bestFit="1" customWidth="1"/>
    <col min="14342" max="14342" width="11.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94.140625" style="12" bestFit="1" customWidth="1"/>
    <col min="14595" max="14595" width="13.140625" style="12" bestFit="1" customWidth="1"/>
    <col min="14596" max="14596" width="28.5703125" style="12" bestFit="1" customWidth="1"/>
    <col min="14597" max="14597" width="14.5703125" style="12" bestFit="1" customWidth="1"/>
    <col min="14598" max="14598" width="11.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94.140625" style="12" bestFit="1" customWidth="1"/>
    <col min="14851" max="14851" width="13.140625" style="12" bestFit="1" customWidth="1"/>
    <col min="14852" max="14852" width="28.5703125" style="12" bestFit="1" customWidth="1"/>
    <col min="14853" max="14853" width="14.5703125" style="12" bestFit="1" customWidth="1"/>
    <col min="14854" max="14854" width="11.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94.140625" style="12" bestFit="1" customWidth="1"/>
    <col min="15107" max="15107" width="13.140625" style="12" bestFit="1" customWidth="1"/>
    <col min="15108" max="15108" width="28.5703125" style="12" bestFit="1" customWidth="1"/>
    <col min="15109" max="15109" width="14.5703125" style="12" bestFit="1" customWidth="1"/>
    <col min="15110" max="15110" width="11.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94.140625" style="12" bestFit="1" customWidth="1"/>
    <col min="15363" max="15363" width="13.140625" style="12" bestFit="1" customWidth="1"/>
    <col min="15364" max="15364" width="28.5703125" style="12" bestFit="1" customWidth="1"/>
    <col min="15365" max="15365" width="14.5703125" style="12" bestFit="1" customWidth="1"/>
    <col min="15366" max="15366" width="11.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94.140625" style="12" bestFit="1" customWidth="1"/>
    <col min="15619" max="15619" width="13.140625" style="12" bestFit="1" customWidth="1"/>
    <col min="15620" max="15620" width="28.5703125" style="12" bestFit="1" customWidth="1"/>
    <col min="15621" max="15621" width="14.5703125" style="12" bestFit="1" customWidth="1"/>
    <col min="15622" max="15622" width="11.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94.140625" style="12" bestFit="1" customWidth="1"/>
    <col min="15875" max="15875" width="13.140625" style="12" bestFit="1" customWidth="1"/>
    <col min="15876" max="15876" width="28.5703125" style="12" bestFit="1" customWidth="1"/>
    <col min="15877" max="15877" width="14.5703125" style="12" bestFit="1" customWidth="1"/>
    <col min="15878" max="15878" width="11.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94.140625" style="12" bestFit="1" customWidth="1"/>
    <col min="16131" max="16131" width="13.140625" style="12" bestFit="1" customWidth="1"/>
    <col min="16132" max="16132" width="28.5703125" style="12" bestFit="1" customWidth="1"/>
    <col min="16133" max="16133" width="14.5703125" style="12" bestFit="1" customWidth="1"/>
    <col min="16134" max="16134" width="11.5703125" style="12" bestFit="1" customWidth="1"/>
    <col min="16135" max="16135" width="18.140625" style="12" bestFit="1" customWidth="1"/>
    <col min="16136" max="16136" width="9.140625" style="12" bestFit="1"/>
    <col min="16137" max="16384" width="9.140625" style="12"/>
  </cols>
  <sheetData>
    <row r="1" spans="1:9" s="1" customFormat="1">
      <c r="A1" s="3" t="s">
        <v>0</v>
      </c>
      <c r="B1" s="420" t="s">
        <v>39</v>
      </c>
      <c r="C1" s="420"/>
      <c r="D1" s="420"/>
      <c r="E1" s="420"/>
      <c r="F1" s="4"/>
      <c r="G1" s="4"/>
      <c r="H1" s="4"/>
    </row>
    <row r="2" spans="1:9" s="1" customFormat="1" ht="13.5" thickBot="1">
      <c r="C2" s="5"/>
      <c r="F2" s="4"/>
      <c r="G2" s="4"/>
      <c r="H2" s="4"/>
    </row>
    <row r="3" spans="1:9" s="13" customFormat="1" ht="15">
      <c r="B3" s="119" t="s">
        <v>3983</v>
      </c>
      <c r="C3" s="433"/>
      <c r="D3" s="424"/>
      <c r="F3" s="18"/>
      <c r="G3" s="18"/>
      <c r="H3" s="18"/>
    </row>
    <row r="4" spans="1:9" s="13" customFormat="1" ht="15">
      <c r="B4" s="122" t="s">
        <v>3984</v>
      </c>
      <c r="C4" s="434"/>
      <c r="D4" s="425"/>
      <c r="F4" s="18"/>
      <c r="G4" s="18"/>
      <c r="H4" s="18"/>
    </row>
    <row r="5" spans="1:9" s="13" customFormat="1" ht="15">
      <c r="B5" s="122" t="s">
        <v>1556</v>
      </c>
      <c r="C5" s="434"/>
      <c r="D5" s="425"/>
      <c r="F5" s="18"/>
      <c r="G5" s="18"/>
      <c r="H5" s="18"/>
    </row>
    <row r="6" spans="1:9" s="13" customFormat="1" ht="15">
      <c r="B6" s="122" t="s">
        <v>3950</v>
      </c>
      <c r="C6" s="434"/>
      <c r="D6" s="425"/>
      <c r="F6" s="18"/>
      <c r="G6" s="18"/>
      <c r="H6" s="18"/>
    </row>
    <row r="7" spans="1:9" s="13" customFormat="1" ht="15.75" thickBot="1">
      <c r="B7" s="123" t="s">
        <v>3985</v>
      </c>
      <c r="C7" s="435"/>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1113</v>
      </c>
      <c r="C16" s="200" t="s">
        <v>127</v>
      </c>
      <c r="D16" s="12" t="s">
        <v>133</v>
      </c>
      <c r="E16" s="12" t="s">
        <v>134</v>
      </c>
      <c r="F16" s="16">
        <v>10614598</v>
      </c>
      <c r="G16" s="16">
        <v>150032.04</v>
      </c>
      <c r="H16" s="16">
        <v>25.48</v>
      </c>
    </row>
    <row r="17" spans="2:8">
      <c r="B17" s="12" t="s">
        <v>1126</v>
      </c>
      <c r="C17" s="200" t="s">
        <v>127</v>
      </c>
      <c r="D17" s="12" t="s">
        <v>133</v>
      </c>
      <c r="E17" s="12" t="s">
        <v>135</v>
      </c>
      <c r="F17" s="16">
        <v>2603873</v>
      </c>
      <c r="G17" s="16">
        <v>78234.67</v>
      </c>
      <c r="H17" s="16">
        <v>13.29</v>
      </c>
    </row>
    <row r="18" spans="2:8">
      <c r="B18" s="12" t="s">
        <v>1056</v>
      </c>
      <c r="C18" s="200" t="s">
        <v>127</v>
      </c>
      <c r="D18" s="12" t="s">
        <v>133</v>
      </c>
      <c r="E18" s="12" t="s">
        <v>286</v>
      </c>
      <c r="F18" s="16">
        <v>5215373</v>
      </c>
      <c r="G18" s="16">
        <v>48625.53</v>
      </c>
      <c r="H18" s="16">
        <v>8.26</v>
      </c>
    </row>
    <row r="19" spans="2:8">
      <c r="B19" s="12" t="s">
        <v>1315</v>
      </c>
      <c r="C19" s="200" t="s">
        <v>127</v>
      </c>
      <c r="D19" s="12" t="s">
        <v>148</v>
      </c>
      <c r="E19" s="12" t="s">
        <v>149</v>
      </c>
      <c r="F19" s="16">
        <v>6019200</v>
      </c>
      <c r="G19" s="16">
        <v>48147.58</v>
      </c>
      <c r="H19" s="16">
        <v>8.18</v>
      </c>
    </row>
    <row r="20" spans="2:8">
      <c r="B20" s="12" t="s">
        <v>1317</v>
      </c>
      <c r="C20" s="200" t="s">
        <v>127</v>
      </c>
      <c r="D20" s="12" t="s">
        <v>133</v>
      </c>
      <c r="E20" s="12" t="s">
        <v>294</v>
      </c>
      <c r="F20" s="16">
        <v>4655469</v>
      </c>
      <c r="G20" s="16">
        <v>46955.06</v>
      </c>
      <c r="H20" s="16">
        <v>7.97</v>
      </c>
    </row>
    <row r="21" spans="2:8">
      <c r="B21" s="12" t="s">
        <v>1424</v>
      </c>
      <c r="C21" s="200" t="s">
        <v>127</v>
      </c>
      <c r="D21" s="12" t="s">
        <v>133</v>
      </c>
      <c r="E21" s="12" t="s">
        <v>446</v>
      </c>
      <c r="F21" s="16">
        <v>578950</v>
      </c>
      <c r="G21" s="16">
        <v>25808.720000000001</v>
      </c>
      <c r="H21" s="16">
        <v>4.38</v>
      </c>
    </row>
    <row r="22" spans="2:8">
      <c r="B22" s="12" t="s">
        <v>1175</v>
      </c>
      <c r="C22" s="200" t="s">
        <v>127</v>
      </c>
      <c r="D22" s="12" t="s">
        <v>133</v>
      </c>
      <c r="E22" s="12" t="s">
        <v>171</v>
      </c>
      <c r="F22" s="16">
        <v>5013632</v>
      </c>
      <c r="G22" s="16">
        <v>19766.240000000002</v>
      </c>
      <c r="H22" s="16">
        <v>3.36</v>
      </c>
    </row>
    <row r="23" spans="2:8">
      <c r="B23" s="12" t="s">
        <v>1158</v>
      </c>
      <c r="C23" s="200" t="s">
        <v>127</v>
      </c>
      <c r="D23" s="12" t="s">
        <v>133</v>
      </c>
      <c r="E23" s="12" t="s">
        <v>186</v>
      </c>
      <c r="F23" s="16">
        <v>445911</v>
      </c>
      <c r="G23" s="16">
        <v>14087</v>
      </c>
      <c r="H23" s="16">
        <v>2.39</v>
      </c>
    </row>
    <row r="24" spans="2:8">
      <c r="B24" s="12" t="s">
        <v>1423</v>
      </c>
      <c r="C24" s="200" t="s">
        <v>127</v>
      </c>
      <c r="D24" s="12" t="s">
        <v>133</v>
      </c>
      <c r="E24" s="12" t="s">
        <v>447</v>
      </c>
      <c r="F24" s="16">
        <v>632749</v>
      </c>
      <c r="G24" s="16">
        <v>13209.58</v>
      </c>
      <c r="H24" s="16">
        <v>2.2400000000000002</v>
      </c>
    </row>
    <row r="25" spans="2:8">
      <c r="B25" s="12" t="s">
        <v>1173</v>
      </c>
      <c r="C25" s="200" t="s">
        <v>127</v>
      </c>
      <c r="D25" s="12" t="s">
        <v>133</v>
      </c>
      <c r="E25" s="12" t="s">
        <v>195</v>
      </c>
      <c r="F25" s="16">
        <v>329212</v>
      </c>
      <c r="G25" s="16">
        <v>10670.42</v>
      </c>
      <c r="H25" s="16">
        <v>1.81</v>
      </c>
    </row>
    <row r="26" spans="2:8">
      <c r="B26" s="12" t="s">
        <v>1408</v>
      </c>
      <c r="C26" s="200" t="s">
        <v>127</v>
      </c>
      <c r="D26" s="12" t="s">
        <v>449</v>
      </c>
      <c r="E26" s="12" t="s">
        <v>452</v>
      </c>
      <c r="F26" s="16">
        <v>1180889</v>
      </c>
      <c r="G26" s="16">
        <v>9363.27</v>
      </c>
      <c r="H26" s="16">
        <v>1.59</v>
      </c>
    </row>
    <row r="27" spans="2:8">
      <c r="B27" s="12" t="s">
        <v>1472</v>
      </c>
      <c r="C27" s="200" t="s">
        <v>127</v>
      </c>
      <c r="D27" s="12" t="s">
        <v>160</v>
      </c>
      <c r="E27" s="12" t="s">
        <v>309</v>
      </c>
      <c r="F27" s="16">
        <v>194830</v>
      </c>
      <c r="G27" s="16">
        <v>7521.61</v>
      </c>
      <c r="H27" s="16">
        <v>1.28</v>
      </c>
    </row>
    <row r="28" spans="2:8">
      <c r="B28" s="12" t="s">
        <v>1135</v>
      </c>
      <c r="C28" s="200" t="s">
        <v>127</v>
      </c>
      <c r="D28" s="12" t="s">
        <v>133</v>
      </c>
      <c r="E28" s="12" t="s">
        <v>199</v>
      </c>
      <c r="F28" s="16">
        <v>2105043</v>
      </c>
      <c r="G28" s="16">
        <v>5945.69</v>
      </c>
      <c r="H28" s="16">
        <v>1.01</v>
      </c>
    </row>
    <row r="29" spans="2:8">
      <c r="B29" s="12" t="s">
        <v>1146</v>
      </c>
      <c r="C29" s="200" t="s">
        <v>127</v>
      </c>
      <c r="D29" s="12" t="s">
        <v>154</v>
      </c>
      <c r="E29" s="12" t="s">
        <v>499</v>
      </c>
      <c r="F29" s="16">
        <v>188182</v>
      </c>
      <c r="G29" s="16">
        <v>5811.81</v>
      </c>
      <c r="H29" s="16">
        <v>0.99</v>
      </c>
    </row>
    <row r="30" spans="2:8">
      <c r="B30" s="12" t="s">
        <v>1123</v>
      </c>
      <c r="C30" s="200" t="s">
        <v>127</v>
      </c>
      <c r="D30" s="12" t="s">
        <v>148</v>
      </c>
      <c r="E30" s="12" t="s">
        <v>435</v>
      </c>
      <c r="F30" s="16">
        <v>486700</v>
      </c>
      <c r="G30" s="16">
        <v>5600.94</v>
      </c>
      <c r="H30" s="16">
        <v>0.95</v>
      </c>
    </row>
    <row r="31" spans="2:8">
      <c r="B31" s="12" t="s">
        <v>1132</v>
      </c>
      <c r="C31" s="200" t="s">
        <v>127</v>
      </c>
      <c r="D31" s="12" t="s">
        <v>154</v>
      </c>
      <c r="E31" s="12" t="s">
        <v>559</v>
      </c>
      <c r="F31" s="16">
        <v>189737</v>
      </c>
      <c r="G31" s="16">
        <v>5257.23</v>
      </c>
      <c r="H31" s="16">
        <v>0.89</v>
      </c>
    </row>
    <row r="32" spans="2:8">
      <c r="B32" s="12" t="s">
        <v>1498</v>
      </c>
      <c r="C32" s="200" t="s">
        <v>127</v>
      </c>
      <c r="D32" s="12" t="s">
        <v>449</v>
      </c>
      <c r="E32" s="12" t="s">
        <v>801</v>
      </c>
      <c r="F32" s="16">
        <v>4903500</v>
      </c>
      <c r="G32" s="16">
        <v>5138.87</v>
      </c>
      <c r="H32" s="16">
        <v>0.87</v>
      </c>
    </row>
    <row r="33" spans="2:8">
      <c r="B33" s="12" t="s">
        <v>1402</v>
      </c>
      <c r="C33" s="200" t="s">
        <v>127</v>
      </c>
      <c r="D33" s="12" t="s">
        <v>201</v>
      </c>
      <c r="E33" s="12" t="s">
        <v>437</v>
      </c>
      <c r="F33" s="16">
        <v>10490</v>
      </c>
      <c r="G33" s="16">
        <v>4196.4399999999996</v>
      </c>
      <c r="H33" s="16">
        <v>0.71</v>
      </c>
    </row>
    <row r="34" spans="2:8">
      <c r="B34" s="12" t="s">
        <v>1380</v>
      </c>
      <c r="C34" s="200" t="s">
        <v>127</v>
      </c>
      <c r="D34" s="12" t="s">
        <v>219</v>
      </c>
      <c r="E34" s="12" t="s">
        <v>220</v>
      </c>
      <c r="F34" s="16">
        <v>2350000</v>
      </c>
      <c r="G34" s="16">
        <v>3271.2</v>
      </c>
      <c r="H34" s="16">
        <v>0.56000000000000005</v>
      </c>
    </row>
    <row r="35" spans="2:8">
      <c r="B35" s="12" t="s">
        <v>1499</v>
      </c>
      <c r="C35" s="200" t="s">
        <v>127</v>
      </c>
      <c r="D35" s="12" t="s">
        <v>133</v>
      </c>
      <c r="E35" s="12" t="s">
        <v>448</v>
      </c>
      <c r="F35" s="16">
        <v>90584</v>
      </c>
      <c r="G35" s="16">
        <v>3045.39</v>
      </c>
      <c r="H35" s="16">
        <v>0.52</v>
      </c>
    </row>
    <row r="36" spans="2:8">
      <c r="B36" s="12" t="s">
        <v>1500</v>
      </c>
      <c r="C36" s="200" t="s">
        <v>127</v>
      </c>
      <c r="D36" s="12" t="s">
        <v>148</v>
      </c>
      <c r="E36" s="12" t="s">
        <v>802</v>
      </c>
      <c r="F36" s="16">
        <v>2926580</v>
      </c>
      <c r="G36" s="16">
        <v>3024.62</v>
      </c>
      <c r="H36" s="16">
        <v>0.51</v>
      </c>
    </row>
    <row r="37" spans="2:8">
      <c r="B37" s="12" t="s">
        <v>1501</v>
      </c>
      <c r="C37" s="200" t="s">
        <v>127</v>
      </c>
      <c r="D37" s="12" t="s">
        <v>219</v>
      </c>
      <c r="E37" s="12" t="s">
        <v>803</v>
      </c>
      <c r="F37" s="16">
        <v>182865</v>
      </c>
      <c r="G37" s="16">
        <v>2605.37</v>
      </c>
      <c r="H37" s="16">
        <v>0.44</v>
      </c>
    </row>
    <row r="38" spans="2:8">
      <c r="B38" s="12" t="s">
        <v>1502</v>
      </c>
      <c r="C38" s="200" t="s">
        <v>127</v>
      </c>
      <c r="D38" s="12" t="s">
        <v>133</v>
      </c>
      <c r="E38" s="12" t="s">
        <v>804</v>
      </c>
      <c r="F38" s="16">
        <v>842340</v>
      </c>
      <c r="G38" s="16">
        <v>1782.81</v>
      </c>
      <c r="H38" s="16">
        <v>0.3</v>
      </c>
    </row>
    <row r="39" spans="2:8">
      <c r="B39" s="12" t="s">
        <v>1111</v>
      </c>
      <c r="C39" s="200" t="s">
        <v>127</v>
      </c>
      <c r="D39" s="12" t="s">
        <v>133</v>
      </c>
      <c r="E39" s="12" t="s">
        <v>451</v>
      </c>
      <c r="F39" s="16">
        <v>17325</v>
      </c>
      <c r="G39" s="16">
        <v>516.72</v>
      </c>
      <c r="H39" s="16">
        <v>0.09</v>
      </c>
    </row>
    <row r="40" spans="2:8">
      <c r="B40" s="12" t="s">
        <v>1475</v>
      </c>
      <c r="C40" s="200" t="s">
        <v>127</v>
      </c>
      <c r="D40" s="12" t="s">
        <v>160</v>
      </c>
      <c r="E40" s="12" t="s">
        <v>316</v>
      </c>
      <c r="F40" s="16">
        <v>55722</v>
      </c>
      <c r="G40" s="16">
        <v>345.06</v>
      </c>
      <c r="H40" s="16">
        <v>0.06</v>
      </c>
    </row>
    <row r="41" spans="2:8">
      <c r="B41" s="132" t="s">
        <v>208</v>
      </c>
      <c r="C41" s="257"/>
      <c r="D41" s="132"/>
      <c r="E41" s="132"/>
      <c r="F41" s="205"/>
      <c r="G41" s="205">
        <f>SUM(G13:G40)</f>
        <v>518963.86999999994</v>
      </c>
      <c r="H41" s="205">
        <f>SUM(H13:H40)</f>
        <v>88.13</v>
      </c>
    </row>
    <row r="42" spans="2:8">
      <c r="B42" s="254" t="s">
        <v>99</v>
      </c>
      <c r="C42" s="255" t="s">
        <v>122</v>
      </c>
      <c r="D42" s="254" t="s">
        <v>123</v>
      </c>
      <c r="E42" s="254" t="s">
        <v>101</v>
      </c>
      <c r="F42" s="256" t="s">
        <v>102</v>
      </c>
      <c r="G42" s="256" t="s">
        <v>103</v>
      </c>
      <c r="H42" s="256" t="s">
        <v>104</v>
      </c>
    </row>
    <row r="43" spans="2:8">
      <c r="B43" s="132" t="s">
        <v>125</v>
      </c>
      <c r="C43" s="200"/>
    </row>
    <row r="44" spans="2:8">
      <c r="B44" s="132" t="s">
        <v>805</v>
      </c>
      <c r="C44" s="200"/>
    </row>
    <row r="45" spans="2:8">
      <c r="B45" s="12" t="s">
        <v>806</v>
      </c>
      <c r="C45" s="200" t="s">
        <v>127</v>
      </c>
      <c r="D45" s="12" t="s">
        <v>133</v>
      </c>
      <c r="E45" s="12" t="s">
        <v>807</v>
      </c>
      <c r="F45" s="16">
        <v>359000</v>
      </c>
      <c r="G45" s="16">
        <v>7088.02</v>
      </c>
      <c r="H45" s="16">
        <v>1.2</v>
      </c>
    </row>
    <row r="46" spans="2:8">
      <c r="B46" s="12" t="s">
        <v>808</v>
      </c>
      <c r="C46" s="200" t="s">
        <v>127</v>
      </c>
      <c r="D46" s="12" t="s">
        <v>133</v>
      </c>
      <c r="E46" s="12" t="s">
        <v>809</v>
      </c>
      <c r="F46" s="16">
        <v>53600</v>
      </c>
      <c r="G46" s="16">
        <v>5018.1400000000003</v>
      </c>
      <c r="H46" s="16">
        <v>0.85</v>
      </c>
    </row>
    <row r="47" spans="2:8">
      <c r="B47" s="12" t="s">
        <v>810</v>
      </c>
      <c r="C47" s="200" t="s">
        <v>127</v>
      </c>
      <c r="D47" s="12" t="s">
        <v>449</v>
      </c>
      <c r="E47" s="12" t="s">
        <v>811</v>
      </c>
      <c r="F47" s="16">
        <v>104000</v>
      </c>
      <c r="G47" s="16">
        <v>4957.3999999999996</v>
      </c>
      <c r="H47" s="16">
        <v>0.84</v>
      </c>
    </row>
    <row r="48" spans="2:8">
      <c r="B48" s="12" t="s">
        <v>812</v>
      </c>
      <c r="C48" s="200" t="s">
        <v>127</v>
      </c>
      <c r="D48" s="12" t="s">
        <v>449</v>
      </c>
      <c r="E48" s="12" t="s">
        <v>813</v>
      </c>
      <c r="F48" s="16">
        <v>20000</v>
      </c>
      <c r="G48" s="16">
        <v>4212.5</v>
      </c>
      <c r="H48" s="16">
        <v>0.72</v>
      </c>
    </row>
    <row r="49" spans="2:8">
      <c r="B49" s="12" t="s">
        <v>814</v>
      </c>
      <c r="C49" s="200" t="s">
        <v>127</v>
      </c>
      <c r="D49" s="12" t="s">
        <v>133</v>
      </c>
      <c r="E49" s="12" t="s">
        <v>815</v>
      </c>
      <c r="F49" s="16">
        <v>8500</v>
      </c>
      <c r="G49" s="16">
        <v>1646.34</v>
      </c>
      <c r="H49" s="16">
        <v>0.28000000000000003</v>
      </c>
    </row>
    <row r="50" spans="2:8">
      <c r="B50" s="12" t="s">
        <v>816</v>
      </c>
      <c r="C50" s="200" t="s">
        <v>127</v>
      </c>
      <c r="D50" s="12" t="s">
        <v>449</v>
      </c>
      <c r="E50" s="12" t="s">
        <v>817</v>
      </c>
      <c r="F50" s="16">
        <v>6750</v>
      </c>
      <c r="G50" s="16">
        <v>1531.7</v>
      </c>
      <c r="H50" s="16">
        <v>0.26</v>
      </c>
    </row>
    <row r="51" spans="2:8">
      <c r="B51" s="12" t="s">
        <v>818</v>
      </c>
      <c r="C51" s="200" t="s">
        <v>127</v>
      </c>
      <c r="D51" s="12" t="s">
        <v>449</v>
      </c>
      <c r="E51" s="12" t="s">
        <v>819</v>
      </c>
      <c r="F51" s="16">
        <v>10000</v>
      </c>
      <c r="G51" s="16">
        <v>1526.17</v>
      </c>
      <c r="H51" s="16">
        <v>0.26</v>
      </c>
    </row>
    <row r="52" spans="2:8">
      <c r="B52" s="12" t="s">
        <v>820</v>
      </c>
      <c r="C52" s="200" t="s">
        <v>127</v>
      </c>
      <c r="D52" s="12" t="s">
        <v>133</v>
      </c>
      <c r="E52" s="12" t="s">
        <v>821</v>
      </c>
      <c r="F52" s="16">
        <v>18500</v>
      </c>
      <c r="G52" s="16">
        <v>1469.79</v>
      </c>
      <c r="H52" s="16">
        <v>0.25</v>
      </c>
    </row>
    <row r="53" spans="2:8">
      <c r="B53" s="132" t="s">
        <v>822</v>
      </c>
      <c r="C53" s="204"/>
      <c r="D53" s="132"/>
      <c r="E53" s="132"/>
      <c r="F53" s="205"/>
      <c r="G53" s="205">
        <f>SUM(G42:G52)</f>
        <v>27450.059999999998</v>
      </c>
      <c r="H53" s="205">
        <f>SUM(H42:H52)</f>
        <v>4.6599999999999993</v>
      </c>
    </row>
    <row r="54" spans="2:8">
      <c r="B54" s="132" t="s">
        <v>268</v>
      </c>
      <c r="C54" s="204"/>
      <c r="D54" s="132"/>
      <c r="E54" s="132"/>
      <c r="F54" s="205"/>
      <c r="G54" s="205">
        <v>29989.88</v>
      </c>
      <c r="H54" s="205">
        <v>5.09</v>
      </c>
    </row>
    <row r="55" spans="2:8">
      <c r="B55" s="132" t="s">
        <v>269</v>
      </c>
      <c r="C55" s="204"/>
      <c r="D55" s="132"/>
      <c r="E55" s="132"/>
      <c r="F55" s="205"/>
      <c r="G55" s="205">
        <v>13738.66</v>
      </c>
      <c r="H55" s="205">
        <v>2.33</v>
      </c>
    </row>
    <row r="56" spans="2:8">
      <c r="B56" s="132" t="s">
        <v>110</v>
      </c>
      <c r="C56" s="204"/>
      <c r="D56" s="132"/>
      <c r="E56" s="132"/>
      <c r="F56" s="205"/>
      <c r="G56" s="205">
        <v>590142.47000000009</v>
      </c>
      <c r="H56" s="205">
        <v>100.21</v>
      </c>
    </row>
    <row r="57" spans="2:8">
      <c r="B57" s="132" t="s">
        <v>111</v>
      </c>
      <c r="C57" s="204"/>
      <c r="D57" s="132"/>
      <c r="E57" s="132"/>
      <c r="F57" s="205"/>
      <c r="G57" s="205">
        <v>-1293.6135151000562</v>
      </c>
      <c r="H57" s="205">
        <v>-0.20999999999999375</v>
      </c>
    </row>
    <row r="58" spans="2:8">
      <c r="B58" s="132" t="s">
        <v>112</v>
      </c>
      <c r="C58" s="204"/>
      <c r="D58" s="132"/>
      <c r="E58" s="132"/>
      <c r="F58" s="205"/>
      <c r="G58" s="205">
        <v>588848.8564849</v>
      </c>
      <c r="H58" s="205">
        <v>100</v>
      </c>
    </row>
    <row r="59" spans="2:8">
      <c r="B59" s="12" t="s">
        <v>113</v>
      </c>
    </row>
    <row r="60" spans="2:8">
      <c r="B60" s="12" t="s">
        <v>114</v>
      </c>
    </row>
    <row r="61" spans="2:8">
      <c r="B61" s="12" t="s">
        <v>115</v>
      </c>
      <c r="C61" s="259">
        <v>44834</v>
      </c>
    </row>
    <row r="62" spans="2:8" ht="25.5">
      <c r="B62" s="260" t="s">
        <v>116</v>
      </c>
      <c r="C62" s="15" t="s">
        <v>117</v>
      </c>
    </row>
    <row r="63" spans="2:8">
      <c r="B63" s="132"/>
    </row>
    <row r="64" spans="2:8">
      <c r="B64" s="132" t="s">
        <v>118</v>
      </c>
    </row>
    <row r="65" spans="2:3">
      <c r="B65" s="132" t="s">
        <v>210</v>
      </c>
    </row>
    <row r="66" spans="2:3">
      <c r="B66" s="132" t="s">
        <v>119</v>
      </c>
    </row>
    <row r="67" spans="2:3">
      <c r="B67" s="132" t="s">
        <v>823</v>
      </c>
      <c r="C67" s="204"/>
    </row>
    <row r="68" spans="2:3">
      <c r="B68" s="132" t="s">
        <v>824</v>
      </c>
      <c r="C68" s="204"/>
    </row>
    <row r="69" spans="2:3">
      <c r="B69" s="132" t="s">
        <v>825</v>
      </c>
      <c r="C69" s="204"/>
    </row>
    <row r="70" spans="2:3">
      <c r="B70" s="132" t="s">
        <v>826</v>
      </c>
      <c r="C70" s="204"/>
    </row>
    <row r="71" spans="2:3">
      <c r="B71" s="132" t="s">
        <v>827</v>
      </c>
      <c r="C71" s="204"/>
    </row>
    <row r="72" spans="2:3">
      <c r="B72" s="132" t="s">
        <v>828</v>
      </c>
      <c r="C72" s="204"/>
    </row>
    <row r="73" spans="2:3">
      <c r="B73" s="132" t="s">
        <v>829</v>
      </c>
      <c r="C73" s="204"/>
    </row>
    <row r="74" spans="2:3">
      <c r="B74" s="132" t="s">
        <v>830</v>
      </c>
      <c r="C74" s="204"/>
    </row>
    <row r="75" spans="2:3">
      <c r="B75" s="323" t="s">
        <v>2465</v>
      </c>
      <c r="C75" s="204"/>
    </row>
    <row r="76" spans="2:3">
      <c r="B76" s="323" t="s">
        <v>120</v>
      </c>
    </row>
    <row r="77" spans="2:3">
      <c r="B77" s="153" t="s">
        <v>2466</v>
      </c>
    </row>
    <row r="78" spans="2:3">
      <c r="B78" s="153" t="s">
        <v>2502</v>
      </c>
    </row>
    <row r="79" spans="2:3">
      <c r="B79" s="153" t="s">
        <v>2501</v>
      </c>
    </row>
    <row r="81" spans="1:8" s="270" customFormat="1" ht="15">
      <c r="A81" s="270" t="s">
        <v>4056</v>
      </c>
      <c r="B81" s="268" t="s">
        <v>2448</v>
      </c>
      <c r="C81" s="269">
        <v>44834</v>
      </c>
      <c r="F81" s="271"/>
      <c r="G81" s="271"/>
      <c r="H81" s="271"/>
    </row>
    <row r="82" spans="1:8" s="270" customFormat="1" ht="45">
      <c r="B82" s="272" t="s">
        <v>2449</v>
      </c>
      <c r="C82" s="272" t="s">
        <v>2450</v>
      </c>
      <c r="D82" s="137" t="s">
        <v>2451</v>
      </c>
      <c r="E82" s="272" t="s">
        <v>2452</v>
      </c>
      <c r="F82" s="273" t="s">
        <v>2453</v>
      </c>
      <c r="G82" s="271"/>
      <c r="H82" s="271"/>
    </row>
    <row r="83" spans="1:8" s="296" customFormat="1">
      <c r="B83" s="364" t="s">
        <v>117</v>
      </c>
      <c r="C83" s="364" t="s">
        <v>117</v>
      </c>
      <c r="D83" s="364" t="s">
        <v>117</v>
      </c>
      <c r="E83" s="364" t="s">
        <v>117</v>
      </c>
      <c r="F83" s="365"/>
      <c r="G83" s="295"/>
      <c r="H83" s="295"/>
    </row>
    <row r="84" spans="1:8" s="270" customFormat="1">
      <c r="C84" s="295"/>
      <c r="F84" s="271"/>
      <c r="G84" s="271"/>
      <c r="H84" s="271"/>
    </row>
    <row r="85" spans="1:8" s="346" customFormat="1">
      <c r="B85" s="366" t="s">
        <v>4057</v>
      </c>
      <c r="C85" s="328" t="s">
        <v>117</v>
      </c>
      <c r="F85" s="347"/>
      <c r="G85" s="347"/>
      <c r="H85" s="347"/>
    </row>
    <row r="86" spans="1:8" s="346" customFormat="1">
      <c r="B86" s="366"/>
      <c r="C86" s="328"/>
      <c r="F86" s="347"/>
      <c r="G86" s="347"/>
      <c r="H86" s="347"/>
    </row>
    <row r="87" spans="1:8" s="346" customFormat="1" ht="15">
      <c r="B87" s="281" t="s">
        <v>2641</v>
      </c>
      <c r="C87" s="367"/>
      <c r="F87" s="347"/>
      <c r="G87" s="347"/>
      <c r="H87" s="347"/>
    </row>
    <row r="88" spans="1:8" s="346" customFormat="1" ht="15.75">
      <c r="B88" s="312" t="s">
        <v>2454</v>
      </c>
      <c r="C88" s="145" t="s">
        <v>2455</v>
      </c>
      <c r="F88" s="347"/>
      <c r="G88" s="347"/>
      <c r="H88" s="347"/>
    </row>
    <row r="89" spans="1:8" s="296" customFormat="1" ht="15">
      <c r="B89" s="158" t="s">
        <v>117</v>
      </c>
      <c r="C89" s="157" t="s">
        <v>117</v>
      </c>
      <c r="F89" s="295"/>
      <c r="G89" s="295"/>
      <c r="H89" s="295"/>
    </row>
    <row r="90" spans="1:8" s="270" customFormat="1">
      <c r="C90" s="368"/>
      <c r="F90" s="271"/>
      <c r="G90" s="271"/>
      <c r="H90" s="271"/>
    </row>
    <row r="91" spans="1:8" s="270" customFormat="1">
      <c r="C91" s="368"/>
      <c r="F91" s="271"/>
      <c r="G91" s="271"/>
      <c r="H91" s="271"/>
    </row>
    <row r="92" spans="1:8" s="346" customFormat="1" ht="15.75">
      <c r="B92" s="312" t="s">
        <v>2459</v>
      </c>
      <c r="C92" s="145" t="s">
        <v>2455</v>
      </c>
      <c r="F92" s="347"/>
      <c r="G92" s="347"/>
      <c r="H92" s="347"/>
    </row>
    <row r="93" spans="1:8" s="270" customFormat="1" ht="15">
      <c r="B93" s="158" t="s">
        <v>117</v>
      </c>
      <c r="C93" s="157" t="s">
        <v>117</v>
      </c>
      <c r="F93" s="271"/>
      <c r="G93" s="271"/>
      <c r="H93" s="271"/>
    </row>
    <row r="94" spans="1:8" s="270" customFormat="1">
      <c r="C94" s="368"/>
      <c r="F94" s="271"/>
      <c r="G94" s="271"/>
      <c r="H94" s="271"/>
    </row>
    <row r="95" spans="1:8" s="270" customFormat="1">
      <c r="C95" s="368"/>
      <c r="F95" s="271"/>
      <c r="G95" s="271"/>
      <c r="H95" s="271"/>
    </row>
    <row r="96" spans="1:8" s="346" customFormat="1" ht="15.75">
      <c r="B96" s="283" t="s">
        <v>2460</v>
      </c>
      <c r="C96" s="145" t="s">
        <v>3779</v>
      </c>
      <c r="F96" s="347"/>
      <c r="G96" s="347"/>
      <c r="H96" s="347"/>
    </row>
    <row r="97" spans="2:8" s="270" customFormat="1" ht="15">
      <c r="B97" s="158" t="s">
        <v>117</v>
      </c>
      <c r="C97" s="157" t="s">
        <v>117</v>
      </c>
      <c r="F97" s="271"/>
      <c r="G97" s="271"/>
      <c r="H97" s="271"/>
    </row>
    <row r="98" spans="2:8" s="270" customFormat="1">
      <c r="C98" s="368"/>
      <c r="F98" s="271"/>
      <c r="G98" s="271"/>
      <c r="H98" s="271"/>
    </row>
    <row r="99" spans="2:8" s="346" customFormat="1" ht="15.75">
      <c r="B99" s="283" t="s">
        <v>2462</v>
      </c>
      <c r="C99" s="145" t="s">
        <v>3779</v>
      </c>
      <c r="F99" s="347"/>
      <c r="G99" s="347"/>
      <c r="H99" s="347"/>
    </row>
    <row r="100" spans="2:8" s="270" customFormat="1" ht="15">
      <c r="B100" s="158" t="s">
        <v>117</v>
      </c>
      <c r="C100" s="157" t="s">
        <v>117</v>
      </c>
      <c r="F100" s="271"/>
      <c r="G100" s="271"/>
      <c r="H100" s="271"/>
    </row>
    <row r="101" spans="2:8" s="270" customFormat="1">
      <c r="C101" s="368"/>
      <c r="F101" s="271"/>
      <c r="G101" s="271"/>
      <c r="H101" s="271"/>
    </row>
    <row r="102" spans="2:8" s="346" customFormat="1" ht="15">
      <c r="B102" s="369" t="s">
        <v>2463</v>
      </c>
      <c r="C102" s="157" t="s">
        <v>117</v>
      </c>
      <c r="F102" s="347"/>
      <c r="G102" s="347"/>
      <c r="H102" s="347"/>
    </row>
    <row r="103" spans="2:8" s="270" customFormat="1">
      <c r="C103" s="368"/>
      <c r="F103" s="271"/>
      <c r="G103" s="271"/>
      <c r="H103" s="271"/>
    </row>
    <row r="104" spans="2:8" s="270" customFormat="1">
      <c r="C104" s="368"/>
      <c r="F104" s="271"/>
      <c r="G104" s="271"/>
      <c r="H104" s="271"/>
    </row>
    <row r="105" spans="2:8" s="270" customFormat="1" ht="15">
      <c r="B105" s="288" t="s">
        <v>3782</v>
      </c>
      <c r="C105" s="269">
        <v>44834</v>
      </c>
      <c r="D105" s="165"/>
      <c r="E105" s="289"/>
      <c r="F105" s="290"/>
      <c r="G105" s="271"/>
      <c r="H105" s="271"/>
    </row>
    <row r="106" spans="2:8" s="270" customFormat="1" ht="45">
      <c r="B106" s="291" t="s">
        <v>2449</v>
      </c>
      <c r="C106" s="291" t="s">
        <v>3783</v>
      </c>
      <c r="D106" s="168" t="s">
        <v>2451</v>
      </c>
      <c r="E106" s="292" t="s">
        <v>2452</v>
      </c>
      <c r="F106" s="263" t="s">
        <v>2453</v>
      </c>
      <c r="G106" s="271"/>
      <c r="H106" s="271"/>
    </row>
    <row r="107" spans="2:8" s="296" customFormat="1">
      <c r="B107" s="293" t="s">
        <v>117</v>
      </c>
      <c r="C107" s="294" t="s">
        <v>117</v>
      </c>
      <c r="D107" s="173" t="s">
        <v>117</v>
      </c>
      <c r="E107" s="173" t="s">
        <v>117</v>
      </c>
      <c r="F107" s="173" t="s">
        <v>117</v>
      </c>
      <c r="G107" s="295"/>
      <c r="H107" s="295"/>
    </row>
    <row r="108" spans="2:8" s="270" customFormat="1">
      <c r="B108" s="297"/>
      <c r="C108" s="298"/>
      <c r="D108" s="298"/>
      <c r="E108" s="298"/>
      <c r="F108" s="290"/>
      <c r="G108" s="271"/>
      <c r="H108" s="271"/>
    </row>
    <row r="109" spans="2:8" s="270" customFormat="1">
      <c r="B109" s="298"/>
      <c r="C109" s="298"/>
      <c r="D109" s="298"/>
      <c r="E109" s="298"/>
      <c r="F109" s="290"/>
      <c r="G109" s="271"/>
      <c r="H109" s="271"/>
    </row>
    <row r="110" spans="2:8" s="270" customFormat="1">
      <c r="B110" s="270" t="s">
        <v>3784</v>
      </c>
      <c r="C110" s="294" t="s">
        <v>117</v>
      </c>
      <c r="D110" s="298"/>
      <c r="E110" s="298"/>
      <c r="F110" s="290"/>
      <c r="G110" s="271"/>
      <c r="H110" s="271"/>
    </row>
    <row r="111" spans="2:8" s="270" customFormat="1">
      <c r="B111" s="298"/>
      <c r="C111" s="298"/>
      <c r="D111" s="298"/>
      <c r="E111" s="298"/>
      <c r="F111" s="290"/>
      <c r="G111" s="271"/>
      <c r="H111" s="271"/>
    </row>
    <row r="112" spans="2:8" s="270" customFormat="1" ht="15">
      <c r="B112" s="281" t="s">
        <v>4048</v>
      </c>
      <c r="C112" s="298"/>
      <c r="E112" s="298"/>
      <c r="F112" s="290"/>
      <c r="G112" s="271"/>
      <c r="H112" s="271"/>
    </row>
    <row r="113" spans="2:8" s="270" customFormat="1">
      <c r="B113" s="298"/>
      <c r="C113" s="298"/>
      <c r="E113" s="298"/>
      <c r="F113" s="290"/>
      <c r="G113" s="271"/>
      <c r="H113" s="271"/>
    </row>
    <row r="114" spans="2:8" s="270" customFormat="1" ht="15">
      <c r="B114" s="300" t="s">
        <v>3785</v>
      </c>
      <c r="C114" s="175" t="s">
        <v>2455</v>
      </c>
      <c r="E114" s="298"/>
      <c r="F114" s="290"/>
      <c r="G114" s="271"/>
      <c r="H114" s="271"/>
    </row>
    <row r="115" spans="2:8" s="270" customFormat="1" ht="15">
      <c r="B115" s="158" t="s">
        <v>117</v>
      </c>
      <c r="C115" s="157" t="s">
        <v>117</v>
      </c>
      <c r="E115" s="298"/>
      <c r="F115" s="290"/>
      <c r="G115" s="271"/>
      <c r="H115" s="271"/>
    </row>
    <row r="116" spans="2:8" s="270" customFormat="1" ht="15">
      <c r="B116" s="161"/>
      <c r="C116" s="232"/>
      <c r="E116" s="298"/>
      <c r="F116" s="290"/>
      <c r="G116" s="271"/>
      <c r="H116" s="271"/>
    </row>
    <row r="117" spans="2:8" s="270" customFormat="1">
      <c r="E117" s="298"/>
      <c r="F117" s="290"/>
      <c r="G117" s="271"/>
      <c r="H117" s="271"/>
    </row>
    <row r="118" spans="2:8" s="270" customFormat="1" ht="15">
      <c r="B118" s="303" t="s">
        <v>3776</v>
      </c>
      <c r="C118" s="178" t="s">
        <v>2455</v>
      </c>
      <c r="E118" s="298"/>
      <c r="F118" s="290"/>
      <c r="G118" s="271"/>
      <c r="H118" s="271"/>
    </row>
    <row r="119" spans="2:8" s="270" customFormat="1" ht="15">
      <c r="B119" s="158" t="s">
        <v>117</v>
      </c>
      <c r="C119" s="157" t="s">
        <v>117</v>
      </c>
      <c r="E119" s="298"/>
      <c r="F119" s="290"/>
      <c r="G119" s="271"/>
      <c r="H119" s="271"/>
    </row>
    <row r="120" spans="2:8" s="270" customFormat="1" ht="15">
      <c r="B120" s="370"/>
      <c r="C120" s="371"/>
      <c r="E120" s="298"/>
      <c r="F120" s="290"/>
      <c r="G120" s="271"/>
      <c r="H120" s="271"/>
    </row>
    <row r="121" spans="2:8" s="270" customFormat="1">
      <c r="C121" s="296"/>
      <c r="E121" s="298"/>
      <c r="F121" s="290"/>
      <c r="G121" s="271"/>
      <c r="H121" s="271"/>
    </row>
    <row r="122" spans="2:8" s="270" customFormat="1" ht="15">
      <c r="B122" s="300" t="s">
        <v>3786</v>
      </c>
      <c r="C122" s="175" t="s">
        <v>3779</v>
      </c>
      <c r="E122" s="298"/>
      <c r="F122" s="290"/>
      <c r="G122" s="271"/>
      <c r="H122" s="271"/>
    </row>
    <row r="123" spans="2:8" s="270" customFormat="1" ht="15">
      <c r="B123" s="158" t="s">
        <v>117</v>
      </c>
      <c r="C123" s="157" t="s">
        <v>117</v>
      </c>
      <c r="E123" s="298"/>
      <c r="F123" s="290"/>
      <c r="G123" s="271"/>
      <c r="H123" s="271"/>
    </row>
    <row r="124" spans="2:8" s="270" customFormat="1">
      <c r="C124" s="296"/>
      <c r="F124" s="271"/>
      <c r="G124" s="271"/>
      <c r="H124" s="271"/>
    </row>
    <row r="125" spans="2:8" s="270" customFormat="1" ht="15">
      <c r="B125" s="303" t="s">
        <v>3787</v>
      </c>
      <c r="C125" s="179" t="s">
        <v>3779</v>
      </c>
      <c r="F125" s="271"/>
      <c r="G125" s="271"/>
      <c r="H125" s="271"/>
    </row>
    <row r="126" spans="2:8" s="270" customFormat="1" ht="15">
      <c r="B126" s="158" t="s">
        <v>117</v>
      </c>
      <c r="C126" s="157" t="s">
        <v>117</v>
      </c>
      <c r="F126" s="271"/>
      <c r="G126" s="271"/>
      <c r="H126" s="271"/>
    </row>
    <row r="127" spans="2:8" s="270" customFormat="1">
      <c r="C127" s="296"/>
      <c r="F127" s="271"/>
      <c r="G127" s="271"/>
      <c r="H127" s="271"/>
    </row>
    <row r="128" spans="2:8" s="270" customFormat="1" ht="15">
      <c r="B128" s="304" t="s">
        <v>3788</v>
      </c>
      <c r="C128" s="157" t="s">
        <v>117</v>
      </c>
      <c r="F128" s="271"/>
      <c r="G128" s="271"/>
      <c r="H128" s="271"/>
    </row>
  </sheetData>
  <mergeCells count="3">
    <mergeCell ref="B1:E1"/>
    <mergeCell ref="C3:C7"/>
    <mergeCell ref="D3:D7"/>
  </mergeCells>
  <conditionalFormatting sqref="C116">
    <cfRule type="expression" dxfId="1279" priority="1">
      <formula>#REF!="Total"</formula>
    </cfRule>
  </conditionalFormatting>
  <conditionalFormatting sqref="C116">
    <cfRule type="expression" dxfId="1278" priority="11" stopIfTrue="1">
      <formula>$C116="Total"</formula>
    </cfRule>
  </conditionalFormatting>
  <conditionalFormatting sqref="C116">
    <cfRule type="expression" dxfId="1277" priority="10">
      <formula>#REF!="Total"</formula>
    </cfRule>
  </conditionalFormatting>
  <conditionalFormatting sqref="C116">
    <cfRule type="expression" dxfId="1276" priority="9">
      <formula>#REF!="Total"</formula>
    </cfRule>
  </conditionalFormatting>
  <conditionalFormatting sqref="C116">
    <cfRule type="expression" dxfId="1275" priority="8">
      <formula>#REF!="Total"</formula>
    </cfRule>
  </conditionalFormatting>
  <conditionalFormatting sqref="C116">
    <cfRule type="expression" dxfId="1274" priority="7">
      <formula>#REF!="Total"</formula>
    </cfRule>
  </conditionalFormatting>
  <conditionalFormatting sqref="C116">
    <cfRule type="expression" dxfId="1273" priority="6">
      <formula>#REF!="Total"</formula>
    </cfRule>
  </conditionalFormatting>
  <conditionalFormatting sqref="C116">
    <cfRule type="expression" dxfId="1272" priority="5">
      <formula>#REF!="Total"</formula>
    </cfRule>
  </conditionalFormatting>
  <conditionalFormatting sqref="C116">
    <cfRule type="expression" dxfId="1271" priority="4">
      <formula>#REF!="Total"</formula>
    </cfRule>
  </conditionalFormatting>
  <conditionalFormatting sqref="C116">
    <cfRule type="expression" dxfId="1270" priority="12">
      <formula>#REF!="Total"</formula>
    </cfRule>
  </conditionalFormatting>
  <conditionalFormatting sqref="C116">
    <cfRule type="expression" dxfId="1269" priority="13">
      <formula>#REF!="Total"</formula>
    </cfRule>
  </conditionalFormatting>
  <conditionalFormatting sqref="C116">
    <cfRule type="expression" dxfId="1268" priority="14">
      <formula>#REF!="Total"</formula>
    </cfRule>
  </conditionalFormatting>
  <conditionalFormatting sqref="C116">
    <cfRule type="expression" dxfId="1267" priority="15">
      <formula>#REF!="Total"</formula>
    </cfRule>
  </conditionalFormatting>
  <conditionalFormatting sqref="C116">
    <cfRule type="expression" dxfId="1266" priority="16">
      <formula>$A116="Total"</formula>
    </cfRule>
  </conditionalFormatting>
  <conditionalFormatting sqref="C116">
    <cfRule type="expression" dxfId="1265" priority="3">
      <formula>#REF!="Total"</formula>
    </cfRule>
  </conditionalFormatting>
  <conditionalFormatting sqref="C116">
    <cfRule type="expression" dxfId="1264" priority="2">
      <formula>#REF!="Total"</formula>
    </cfRule>
  </conditionalFormatting>
  <conditionalFormatting sqref="C116">
    <cfRule type="expression" dxfId="1263" priority="17" stopIfTrue="1">
      <formula>#REF!="Total"</formula>
    </cfRule>
  </conditionalFormatting>
  <conditionalFormatting sqref="C116">
    <cfRule type="expression" dxfId="1262" priority="18">
      <formula>#REF!="Total"</formula>
    </cfRule>
  </conditionalFormatting>
  <conditionalFormatting sqref="C116">
    <cfRule type="expression" dxfId="1261" priority="19">
      <formula>#REF!="Total"</formula>
    </cfRule>
  </conditionalFormatting>
  <conditionalFormatting sqref="C116">
    <cfRule type="expression" dxfId="1260" priority="20">
      <formula>#REF!="Total"</formula>
    </cfRule>
  </conditionalFormatting>
  <conditionalFormatting sqref="C116">
    <cfRule type="expression" dxfId="1259" priority="21">
      <formula>#REF!="Total"</formula>
    </cfRule>
  </conditionalFormatting>
  <conditionalFormatting sqref="C116">
    <cfRule type="expression" dxfId="1258" priority="22">
      <formula>#REF!="Total"</formula>
    </cfRule>
  </conditionalFormatting>
  <conditionalFormatting sqref="C116">
    <cfRule type="expression" dxfId="1257" priority="23">
      <formula>#REF!="Total"</formula>
    </cfRule>
  </conditionalFormatting>
  <conditionalFormatting sqref="C116">
    <cfRule type="expression" dxfId="1256" priority="24">
      <formula>#REF!="Total"</formula>
    </cfRule>
  </conditionalFormatting>
  <conditionalFormatting sqref="C116">
    <cfRule type="expression" dxfId="1255" priority="25">
      <formula>#REF!="Total"</formula>
    </cfRule>
  </conditionalFormatting>
  <conditionalFormatting sqref="C116">
    <cfRule type="expression" dxfId="1254" priority="26">
      <formula>#REF!="Total"</formula>
    </cfRule>
  </conditionalFormatting>
  <conditionalFormatting sqref="C116">
    <cfRule type="expression" dxfId="1253" priority="27">
      <formula>#REF!="Total"</formula>
    </cfRule>
  </conditionalFormatting>
  <conditionalFormatting sqref="C116">
    <cfRule type="expression" dxfId="1252" priority="28">
      <formula>#REF!="Total"</formula>
    </cfRule>
  </conditionalFormatting>
  <conditionalFormatting sqref="C116">
    <cfRule type="expression" dxfId="1251" priority="29">
      <formula>#REF!="Total"</formula>
    </cfRule>
  </conditionalFormatting>
  <conditionalFormatting sqref="C116">
    <cfRule type="expression" dxfId="1250" priority="30">
      <formula>#REF!="Total"</formula>
    </cfRule>
  </conditionalFormatting>
  <conditionalFormatting sqref="C116">
    <cfRule type="expression" dxfId="1249" priority="31">
      <formula>#REF!="Total"</formula>
    </cfRule>
  </conditionalFormatting>
  <conditionalFormatting sqref="C116">
    <cfRule type="expression" dxfId="1248" priority="32">
      <formula>#REF!="Total"</formula>
    </cfRule>
  </conditionalFormatting>
  <conditionalFormatting sqref="C116">
    <cfRule type="expression" dxfId="1247" priority="33">
      <formula>#REF!="Total"</formula>
    </cfRule>
  </conditionalFormatting>
  <hyperlinks>
    <hyperlink ref="A1" location="Index!A1" display="Index" xr:uid="{E1E33982-BB8F-4644-A276-BCC9858D8278}"/>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A7B12-B746-49CF-87B8-3C3E139F0B5F}">
  <dimension ref="A1:I129"/>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7109375" style="12" bestFit="1" customWidth="1"/>
    <col min="6" max="6" width="13.425781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3.7109375"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3.7109375"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3.7109375"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3.7109375"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3.7109375"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3.7109375"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3.7109375"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3.7109375"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3.7109375"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3.7109375"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3.7109375"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3.7109375"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3.7109375"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3.7109375"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3.7109375"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3.7109375"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3.7109375"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3.7109375"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3.7109375"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3.7109375"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3.7109375"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3.7109375"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3.7109375"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3.7109375"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3.7109375"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3.7109375"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3.7109375"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3.7109375"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3.7109375"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3.7109375"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3.7109375"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3.7109375"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3.7109375"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3.7109375"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3.7109375"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3.7109375"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3.7109375"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3.7109375"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3.7109375"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3.7109375"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3.7109375"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3.7109375"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3.7109375"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3.7109375"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3.7109375"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3.7109375"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3.7109375"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3.7109375"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3.7109375"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3.7109375"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3.7109375"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3.7109375"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3.7109375"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3.7109375"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3.7109375"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3.7109375"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3.7109375"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3.7109375"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3.7109375"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3.7109375"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3.7109375"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3.7109375"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3.7109375"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57</v>
      </c>
      <c r="C1" s="420"/>
      <c r="D1" s="420"/>
      <c r="E1" s="420"/>
      <c r="F1" s="4"/>
      <c r="G1" s="4"/>
      <c r="H1" s="4"/>
    </row>
    <row r="2" spans="1:9" s="1" customFormat="1" ht="13.5" thickBot="1">
      <c r="C2" s="5"/>
      <c r="F2" s="4"/>
      <c r="G2" s="4"/>
      <c r="H2" s="4"/>
    </row>
    <row r="3" spans="1:9" s="13" customFormat="1" ht="15">
      <c r="B3" s="48" t="s">
        <v>3986</v>
      </c>
      <c r="C3" s="421"/>
      <c r="D3" s="424"/>
      <c r="F3" s="18"/>
      <c r="G3" s="18"/>
      <c r="H3" s="18"/>
    </row>
    <row r="4" spans="1:9" s="13" customFormat="1" ht="15">
      <c r="B4" s="49" t="s">
        <v>3987</v>
      </c>
      <c r="C4" s="422"/>
      <c r="D4" s="425"/>
      <c r="F4" s="18"/>
      <c r="G4" s="18"/>
      <c r="H4" s="18"/>
    </row>
    <row r="5" spans="1:9" s="13" customFormat="1" ht="15">
      <c r="B5" s="49" t="s">
        <v>1556</v>
      </c>
      <c r="C5" s="422"/>
      <c r="D5" s="425"/>
      <c r="F5" s="18"/>
      <c r="G5" s="18"/>
      <c r="H5" s="18"/>
    </row>
    <row r="6" spans="1:9" s="13" customFormat="1" ht="15">
      <c r="B6" s="49" t="s">
        <v>3950</v>
      </c>
      <c r="C6" s="422"/>
      <c r="D6" s="425"/>
      <c r="F6" s="18"/>
      <c r="G6" s="18"/>
      <c r="H6" s="18"/>
    </row>
    <row r="7" spans="1:9" s="13" customFormat="1" ht="30.75" thickBot="1">
      <c r="B7" s="50" t="s">
        <v>3988</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1172</v>
      </c>
      <c r="C16" s="200" t="s">
        <v>127</v>
      </c>
      <c r="D16" s="12" t="s">
        <v>136</v>
      </c>
      <c r="E16" s="12" t="s">
        <v>137</v>
      </c>
      <c r="F16" s="16">
        <v>4600000</v>
      </c>
      <c r="G16" s="16">
        <v>15281.2</v>
      </c>
      <c r="H16" s="16">
        <v>10.41</v>
      </c>
    </row>
    <row r="17" spans="2:8">
      <c r="B17" s="12" t="s">
        <v>1166</v>
      </c>
      <c r="C17" s="200" t="s">
        <v>127</v>
      </c>
      <c r="D17" s="12" t="s">
        <v>139</v>
      </c>
      <c r="E17" s="12" t="s">
        <v>140</v>
      </c>
      <c r="F17" s="16">
        <v>415000</v>
      </c>
      <c r="G17" s="16">
        <v>10818.84</v>
      </c>
      <c r="H17" s="16">
        <v>7.37</v>
      </c>
    </row>
    <row r="18" spans="2:8">
      <c r="B18" s="12" t="s">
        <v>1418</v>
      </c>
      <c r="C18" s="200" t="s">
        <v>127</v>
      </c>
      <c r="D18" s="12" t="s">
        <v>204</v>
      </c>
      <c r="E18" s="12" t="s">
        <v>300</v>
      </c>
      <c r="F18" s="16">
        <v>1680000</v>
      </c>
      <c r="G18" s="16">
        <v>10461.36</v>
      </c>
      <c r="H18" s="16">
        <v>7.13</v>
      </c>
    </row>
    <row r="19" spans="2:8">
      <c r="B19" s="12" t="s">
        <v>1060</v>
      </c>
      <c r="C19" s="200" t="s">
        <v>127</v>
      </c>
      <c r="D19" s="12" t="s">
        <v>139</v>
      </c>
      <c r="E19" s="12" t="s">
        <v>281</v>
      </c>
      <c r="F19" s="16">
        <v>280164</v>
      </c>
      <c r="G19" s="16">
        <v>9364.34</v>
      </c>
      <c r="H19" s="16">
        <v>6.38</v>
      </c>
    </row>
    <row r="20" spans="2:8">
      <c r="B20" s="12" t="s">
        <v>1092</v>
      </c>
      <c r="C20" s="200" t="s">
        <v>127</v>
      </c>
      <c r="D20" s="12" t="s">
        <v>160</v>
      </c>
      <c r="E20" s="12" t="s">
        <v>534</v>
      </c>
      <c r="F20" s="16">
        <v>560000</v>
      </c>
      <c r="G20" s="16">
        <v>7952</v>
      </c>
      <c r="H20" s="16">
        <v>5.42</v>
      </c>
    </row>
    <row r="21" spans="2:8">
      <c r="B21" s="12" t="s">
        <v>1441</v>
      </c>
      <c r="C21" s="200" t="s">
        <v>127</v>
      </c>
      <c r="D21" s="12" t="s">
        <v>158</v>
      </c>
      <c r="E21" s="12" t="s">
        <v>230</v>
      </c>
      <c r="F21" s="16">
        <v>730000</v>
      </c>
      <c r="G21" s="16">
        <v>7627.04</v>
      </c>
      <c r="H21" s="16">
        <v>5.2</v>
      </c>
    </row>
    <row r="22" spans="2:8">
      <c r="B22" s="12" t="s">
        <v>1469</v>
      </c>
      <c r="C22" s="200" t="s">
        <v>127</v>
      </c>
      <c r="D22" s="12" t="s">
        <v>139</v>
      </c>
      <c r="E22" s="12" t="s">
        <v>305</v>
      </c>
      <c r="F22" s="16">
        <v>532000</v>
      </c>
      <c r="G22" s="16">
        <v>7174.29</v>
      </c>
      <c r="H22" s="16">
        <v>4.8899999999999997</v>
      </c>
    </row>
    <row r="23" spans="2:8">
      <c r="B23" s="12" t="s">
        <v>1088</v>
      </c>
      <c r="C23" s="200" t="s">
        <v>127</v>
      </c>
      <c r="D23" s="12" t="s">
        <v>292</v>
      </c>
      <c r="E23" s="12" t="s">
        <v>293</v>
      </c>
      <c r="F23" s="16">
        <v>31900</v>
      </c>
      <c r="G23" s="16">
        <v>6107.19</v>
      </c>
      <c r="H23" s="16">
        <v>4.16</v>
      </c>
    </row>
    <row r="24" spans="2:8">
      <c r="B24" s="12" t="s">
        <v>1503</v>
      </c>
      <c r="C24" s="200" t="s">
        <v>127</v>
      </c>
      <c r="D24" s="12" t="s">
        <v>139</v>
      </c>
      <c r="E24" s="12" t="s">
        <v>180</v>
      </c>
      <c r="F24" s="16">
        <v>659470</v>
      </c>
      <c r="G24" s="16">
        <v>6041.07</v>
      </c>
      <c r="H24" s="16">
        <v>4.12</v>
      </c>
    </row>
    <row r="25" spans="2:8">
      <c r="B25" s="12" t="s">
        <v>1463</v>
      </c>
      <c r="C25" s="200" t="s">
        <v>127</v>
      </c>
      <c r="D25" s="12" t="s">
        <v>139</v>
      </c>
      <c r="E25" s="12" t="s">
        <v>638</v>
      </c>
      <c r="F25" s="16">
        <v>1232500</v>
      </c>
      <c r="G25" s="16">
        <v>5248.6</v>
      </c>
      <c r="H25" s="16">
        <v>3.58</v>
      </c>
    </row>
    <row r="26" spans="2:8">
      <c r="B26" s="12" t="s">
        <v>1085</v>
      </c>
      <c r="C26" s="200" t="s">
        <v>127</v>
      </c>
      <c r="D26" s="12" t="s">
        <v>167</v>
      </c>
      <c r="E26" s="12" t="s">
        <v>168</v>
      </c>
      <c r="F26" s="16">
        <v>623000</v>
      </c>
      <c r="G26" s="16">
        <v>5001.76</v>
      </c>
      <c r="H26" s="16">
        <v>3.41</v>
      </c>
    </row>
    <row r="27" spans="2:8">
      <c r="B27" s="12" t="s">
        <v>1316</v>
      </c>
      <c r="C27" s="200" t="s">
        <v>127</v>
      </c>
      <c r="D27" s="12" t="s">
        <v>177</v>
      </c>
      <c r="E27" s="12" t="s">
        <v>557</v>
      </c>
      <c r="F27" s="16">
        <v>856000</v>
      </c>
      <c r="G27" s="16">
        <v>4904.45</v>
      </c>
      <c r="H27" s="16">
        <v>3.34</v>
      </c>
    </row>
    <row r="28" spans="2:8">
      <c r="B28" s="12" t="s">
        <v>1057</v>
      </c>
      <c r="C28" s="200" t="s">
        <v>127</v>
      </c>
      <c r="D28" s="12" t="s">
        <v>158</v>
      </c>
      <c r="E28" s="12" t="s">
        <v>159</v>
      </c>
      <c r="F28" s="16">
        <v>483919</v>
      </c>
      <c r="G28" s="16">
        <v>4076.05</v>
      </c>
      <c r="H28" s="16">
        <v>2.78</v>
      </c>
    </row>
    <row r="29" spans="2:8">
      <c r="B29" s="12" t="s">
        <v>1318</v>
      </c>
      <c r="C29" s="200" t="s">
        <v>127</v>
      </c>
      <c r="D29" s="12" t="s">
        <v>193</v>
      </c>
      <c r="E29" s="12" t="s">
        <v>194</v>
      </c>
      <c r="F29" s="16">
        <v>100577</v>
      </c>
      <c r="G29" s="16">
        <v>3692.79</v>
      </c>
      <c r="H29" s="16">
        <v>2.52</v>
      </c>
    </row>
    <row r="30" spans="2:8">
      <c r="B30" s="12" t="s">
        <v>1468</v>
      </c>
      <c r="C30" s="200" t="s">
        <v>127</v>
      </c>
      <c r="D30" s="12" t="s">
        <v>139</v>
      </c>
      <c r="E30" s="12" t="s">
        <v>304</v>
      </c>
      <c r="F30" s="16">
        <v>67170</v>
      </c>
      <c r="G30" s="16">
        <v>3650.59</v>
      </c>
      <c r="H30" s="16">
        <v>2.4900000000000002</v>
      </c>
    </row>
    <row r="31" spans="2:8">
      <c r="B31" s="12" t="s">
        <v>1465</v>
      </c>
      <c r="C31" s="200" t="s">
        <v>127</v>
      </c>
      <c r="D31" s="12" t="s">
        <v>321</v>
      </c>
      <c r="E31" s="12" t="s">
        <v>322</v>
      </c>
      <c r="F31" s="16">
        <v>168000</v>
      </c>
      <c r="G31" s="16">
        <v>3574.7</v>
      </c>
      <c r="H31" s="16">
        <v>2.44</v>
      </c>
    </row>
    <row r="32" spans="2:8">
      <c r="B32" s="12" t="s">
        <v>1147</v>
      </c>
      <c r="C32" s="200" t="s">
        <v>127</v>
      </c>
      <c r="D32" s="12" t="s">
        <v>193</v>
      </c>
      <c r="E32" s="12" t="s">
        <v>310</v>
      </c>
      <c r="F32" s="16">
        <v>139500</v>
      </c>
      <c r="G32" s="16">
        <v>3556.13</v>
      </c>
      <c r="H32" s="16">
        <v>2.42</v>
      </c>
    </row>
    <row r="33" spans="2:8">
      <c r="B33" s="12" t="s">
        <v>1420</v>
      </c>
      <c r="C33" s="200" t="s">
        <v>127</v>
      </c>
      <c r="D33" s="12" t="s">
        <v>139</v>
      </c>
      <c r="E33" s="12" t="s">
        <v>306</v>
      </c>
      <c r="F33" s="16">
        <v>70400</v>
      </c>
      <c r="G33" s="16">
        <v>3077.61</v>
      </c>
      <c r="H33" s="16">
        <v>2.1</v>
      </c>
    </row>
    <row r="34" spans="2:8">
      <c r="B34" s="12" t="s">
        <v>1490</v>
      </c>
      <c r="C34" s="200" t="s">
        <v>127</v>
      </c>
      <c r="D34" s="12" t="s">
        <v>292</v>
      </c>
      <c r="E34" s="12" t="s">
        <v>475</v>
      </c>
      <c r="F34" s="16">
        <v>75000</v>
      </c>
      <c r="G34" s="16">
        <v>2882.29</v>
      </c>
      <c r="H34" s="16">
        <v>1.96</v>
      </c>
    </row>
    <row r="35" spans="2:8">
      <c r="B35" s="12" t="s">
        <v>1048</v>
      </c>
      <c r="C35" s="200" t="s">
        <v>127</v>
      </c>
      <c r="D35" s="12" t="s">
        <v>262</v>
      </c>
      <c r="E35" s="12" t="s">
        <v>413</v>
      </c>
      <c r="F35" s="16">
        <v>1060000</v>
      </c>
      <c r="G35" s="16">
        <v>2736.39</v>
      </c>
      <c r="H35" s="16">
        <v>1.86</v>
      </c>
    </row>
    <row r="36" spans="2:8">
      <c r="B36" s="12" t="s">
        <v>1474</v>
      </c>
      <c r="C36" s="200" t="s">
        <v>127</v>
      </c>
      <c r="D36" s="12" t="s">
        <v>204</v>
      </c>
      <c r="E36" s="12" t="s">
        <v>205</v>
      </c>
      <c r="F36" s="16">
        <v>340000</v>
      </c>
      <c r="G36" s="16">
        <v>2442.56</v>
      </c>
      <c r="H36" s="16">
        <v>1.66</v>
      </c>
    </row>
    <row r="37" spans="2:8">
      <c r="B37" s="12" t="s">
        <v>1403</v>
      </c>
      <c r="C37" s="200" t="s">
        <v>127</v>
      </c>
      <c r="D37" s="12" t="s">
        <v>160</v>
      </c>
      <c r="E37" s="12" t="s">
        <v>161</v>
      </c>
      <c r="F37" s="16">
        <v>50000</v>
      </c>
      <c r="G37" s="16">
        <v>2193.2800000000002</v>
      </c>
      <c r="H37" s="16">
        <v>1.49</v>
      </c>
    </row>
    <row r="38" spans="2:8">
      <c r="B38" s="12" t="s">
        <v>1471</v>
      </c>
      <c r="C38" s="200" t="s">
        <v>127</v>
      </c>
      <c r="D38" s="12" t="s">
        <v>139</v>
      </c>
      <c r="E38" s="12" t="s">
        <v>639</v>
      </c>
      <c r="F38" s="16">
        <v>337349</v>
      </c>
      <c r="G38" s="16">
        <v>2145.0300000000002</v>
      </c>
      <c r="H38" s="16">
        <v>1.46</v>
      </c>
    </row>
    <row r="39" spans="2:8">
      <c r="B39" s="12" t="s">
        <v>1332</v>
      </c>
      <c r="C39" s="200" t="s">
        <v>127</v>
      </c>
      <c r="D39" s="12" t="s">
        <v>158</v>
      </c>
      <c r="E39" s="12" t="s">
        <v>572</v>
      </c>
      <c r="F39" s="16">
        <v>191000</v>
      </c>
      <c r="G39" s="16">
        <v>1994.42</v>
      </c>
      <c r="H39" s="16">
        <v>1.36</v>
      </c>
    </row>
    <row r="40" spans="2:8">
      <c r="B40" s="12" t="s">
        <v>1504</v>
      </c>
      <c r="C40" s="200" t="s">
        <v>127</v>
      </c>
      <c r="D40" s="12" t="s">
        <v>139</v>
      </c>
      <c r="E40" s="12" t="s">
        <v>640</v>
      </c>
      <c r="F40" s="16">
        <v>140000</v>
      </c>
      <c r="G40" s="16">
        <v>1683.08</v>
      </c>
      <c r="H40" s="16">
        <v>1.1499999999999999</v>
      </c>
    </row>
    <row r="41" spans="2:8">
      <c r="B41" s="12" t="s">
        <v>1505</v>
      </c>
      <c r="C41" s="200" t="s">
        <v>127</v>
      </c>
      <c r="D41" s="12" t="s">
        <v>292</v>
      </c>
      <c r="E41" s="12" t="s">
        <v>641</v>
      </c>
      <c r="F41" s="16">
        <v>100000</v>
      </c>
      <c r="G41" s="16">
        <v>1623.8</v>
      </c>
      <c r="H41" s="16">
        <v>1.1100000000000001</v>
      </c>
    </row>
    <row r="42" spans="2:8">
      <c r="B42" s="12" t="s">
        <v>1043</v>
      </c>
      <c r="C42" s="200" t="s">
        <v>127</v>
      </c>
      <c r="D42" s="12" t="s">
        <v>204</v>
      </c>
      <c r="E42" s="12" t="s">
        <v>607</v>
      </c>
      <c r="F42" s="16">
        <v>139500</v>
      </c>
      <c r="G42" s="16">
        <v>1545.38</v>
      </c>
      <c r="H42" s="16">
        <v>1.05</v>
      </c>
    </row>
    <row r="43" spans="2:8">
      <c r="B43" s="12" t="s">
        <v>1427</v>
      </c>
      <c r="C43" s="200" t="s">
        <v>127</v>
      </c>
      <c r="D43" s="12" t="s">
        <v>150</v>
      </c>
      <c r="E43" s="12" t="s">
        <v>315</v>
      </c>
      <c r="F43" s="16">
        <v>67500</v>
      </c>
      <c r="G43" s="16">
        <v>1506.9</v>
      </c>
      <c r="H43" s="16">
        <v>1.03</v>
      </c>
    </row>
    <row r="44" spans="2:8">
      <c r="B44" s="12" t="s">
        <v>1324</v>
      </c>
      <c r="C44" s="200" t="s">
        <v>127</v>
      </c>
      <c r="D44" s="12" t="s">
        <v>150</v>
      </c>
      <c r="E44" s="12" t="s">
        <v>302</v>
      </c>
      <c r="F44" s="16">
        <v>57000</v>
      </c>
      <c r="G44" s="16">
        <v>1459.63</v>
      </c>
      <c r="H44" s="16">
        <v>0.99</v>
      </c>
    </row>
    <row r="45" spans="2:8">
      <c r="B45" s="12" t="s">
        <v>1480</v>
      </c>
      <c r="C45" s="200" t="s">
        <v>127</v>
      </c>
      <c r="D45" s="12" t="s">
        <v>139</v>
      </c>
      <c r="E45" s="12" t="s">
        <v>642</v>
      </c>
      <c r="F45" s="16">
        <v>125000</v>
      </c>
      <c r="G45" s="16">
        <v>683.75</v>
      </c>
      <c r="H45" s="16">
        <v>0.47</v>
      </c>
    </row>
    <row r="46" spans="2:8">
      <c r="B46" s="132" t="s">
        <v>208</v>
      </c>
      <c r="C46" s="257"/>
      <c r="D46" s="132"/>
      <c r="E46" s="132"/>
      <c r="F46" s="205"/>
      <c r="G46" s="205">
        <f>SUM(G13:G45)</f>
        <v>140506.51999999999</v>
      </c>
      <c r="H46" s="205">
        <f>SUM(H13:H45)</f>
        <v>95.749999999999972</v>
      </c>
    </row>
    <row r="47" spans="2:8">
      <c r="B47" s="254" t="s">
        <v>99</v>
      </c>
      <c r="C47" s="255" t="s">
        <v>122</v>
      </c>
      <c r="D47" s="254" t="s">
        <v>100</v>
      </c>
      <c r="E47" s="254" t="s">
        <v>101</v>
      </c>
      <c r="F47" s="256" t="s">
        <v>102</v>
      </c>
      <c r="G47" s="256" t="s">
        <v>103</v>
      </c>
      <c r="H47" s="256" t="s">
        <v>104</v>
      </c>
    </row>
    <row r="48" spans="2:8">
      <c r="B48" s="132" t="s">
        <v>105</v>
      </c>
      <c r="C48" s="200"/>
    </row>
    <row r="49" spans="2:8">
      <c r="B49" s="132" t="s">
        <v>126</v>
      </c>
      <c r="C49" s="200"/>
    </row>
    <row r="50" spans="2:8">
      <c r="B50" s="132" t="s">
        <v>417</v>
      </c>
      <c r="C50" s="200"/>
    </row>
    <row r="51" spans="2:8">
      <c r="B51" s="12" t="s">
        <v>1493</v>
      </c>
      <c r="C51" s="200">
        <v>7.47</v>
      </c>
      <c r="D51" s="12" t="s">
        <v>345</v>
      </c>
      <c r="E51" s="12" t="s">
        <v>418</v>
      </c>
      <c r="F51" s="16">
        <v>52770</v>
      </c>
      <c r="G51" s="16">
        <v>14.84</v>
      </c>
      <c r="H51" s="16">
        <v>0.01</v>
      </c>
    </row>
    <row r="52" spans="2:8">
      <c r="B52" s="132" t="s">
        <v>360</v>
      </c>
      <c r="C52" s="204"/>
      <c r="D52" s="132"/>
      <c r="E52" s="132"/>
      <c r="F52" s="205"/>
      <c r="G52" s="205">
        <f>SUM(G47:G51)</f>
        <v>14.84</v>
      </c>
      <c r="H52" s="205">
        <f>SUM(H47:H51)</f>
        <v>0.01</v>
      </c>
    </row>
    <row r="53" spans="2:8">
      <c r="B53" s="132" t="s">
        <v>269</v>
      </c>
      <c r="C53" s="204"/>
      <c r="D53" s="132"/>
      <c r="E53" s="132"/>
      <c r="F53" s="205"/>
      <c r="G53" s="205">
        <v>5192.26</v>
      </c>
      <c r="H53" s="205">
        <v>3.54</v>
      </c>
    </row>
    <row r="54" spans="2:8">
      <c r="B54" s="132" t="s">
        <v>110</v>
      </c>
      <c r="C54" s="204"/>
      <c r="D54" s="132"/>
      <c r="E54" s="132"/>
      <c r="F54" s="205"/>
      <c r="G54" s="205">
        <v>145713.62</v>
      </c>
      <c r="H54" s="205">
        <v>99.29</v>
      </c>
    </row>
    <row r="55" spans="2:8">
      <c r="B55" s="132" t="s">
        <v>324</v>
      </c>
      <c r="C55" s="204"/>
      <c r="D55" s="132"/>
      <c r="E55" s="132"/>
      <c r="F55" s="205"/>
      <c r="G55" s="205">
        <v>1052.5531158900212</v>
      </c>
      <c r="H55" s="205">
        <v>0.70999999999999375</v>
      </c>
    </row>
    <row r="56" spans="2:8">
      <c r="B56" s="132" t="s">
        <v>112</v>
      </c>
      <c r="C56" s="204"/>
      <c r="D56" s="132"/>
      <c r="E56" s="132"/>
      <c r="F56" s="205"/>
      <c r="G56" s="205">
        <v>146766.17311589001</v>
      </c>
      <c r="H56" s="205">
        <v>100</v>
      </c>
    </row>
    <row r="57" spans="2:8">
      <c r="B57" s="12" t="s">
        <v>113</v>
      </c>
    </row>
    <row r="58" spans="2:8">
      <c r="B58" s="12" t="s">
        <v>114</v>
      </c>
    </row>
    <row r="59" spans="2:8">
      <c r="B59" s="12" t="s">
        <v>115</v>
      </c>
      <c r="C59" s="259">
        <v>44834</v>
      </c>
    </row>
    <row r="60" spans="2:8" ht="25.5">
      <c r="B60" s="260" t="s">
        <v>116</v>
      </c>
      <c r="C60" s="15" t="s">
        <v>117</v>
      </c>
    </row>
    <row r="61" spans="2:8">
      <c r="B61" s="132"/>
    </row>
    <row r="62" spans="2:8">
      <c r="B62" s="132" t="s">
        <v>118</v>
      </c>
    </row>
    <row r="63" spans="2:8">
      <c r="B63" s="132" t="s">
        <v>210</v>
      </c>
    </row>
    <row r="64" spans="2:8">
      <c r="B64" s="132" t="s">
        <v>119</v>
      </c>
    </row>
    <row r="65" spans="1:8">
      <c r="B65" s="132" t="s">
        <v>643</v>
      </c>
      <c r="C65" s="204"/>
    </row>
    <row r="66" spans="1:8">
      <c r="B66" s="132" t="s">
        <v>644</v>
      </c>
      <c r="C66" s="204"/>
    </row>
    <row r="67" spans="1:8">
      <c r="B67" s="132" t="s">
        <v>645</v>
      </c>
      <c r="C67" s="204"/>
    </row>
    <row r="68" spans="1:8">
      <c r="B68" s="132" t="s">
        <v>646</v>
      </c>
      <c r="C68" s="204"/>
    </row>
    <row r="69" spans="1:8">
      <c r="B69" s="132" t="s">
        <v>647</v>
      </c>
      <c r="C69" s="204"/>
    </row>
    <row r="70" spans="1:8">
      <c r="B70" s="132" t="s">
        <v>648</v>
      </c>
      <c r="C70" s="204"/>
    </row>
    <row r="71" spans="1:8">
      <c r="B71" s="132" t="s">
        <v>649</v>
      </c>
      <c r="C71" s="204"/>
    </row>
    <row r="72" spans="1:8">
      <c r="B72" s="132" t="s">
        <v>650</v>
      </c>
      <c r="C72" s="204"/>
    </row>
    <row r="73" spans="1:8">
      <c r="B73" s="324" t="s">
        <v>2489</v>
      </c>
      <c r="C73" s="204"/>
    </row>
    <row r="74" spans="1:8">
      <c r="B74" s="324" t="s">
        <v>120</v>
      </c>
    </row>
    <row r="75" spans="1:8">
      <c r="B75" s="324" t="s">
        <v>121</v>
      </c>
    </row>
    <row r="76" spans="1:8">
      <c r="B76" s="324"/>
    </row>
    <row r="77" spans="1:8" s="270" customFormat="1" ht="15">
      <c r="A77" s="270" t="s">
        <v>4056</v>
      </c>
      <c r="B77" s="268" t="s">
        <v>2448</v>
      </c>
      <c r="C77" s="269">
        <v>44834</v>
      </c>
      <c r="F77" s="271"/>
      <c r="G77" s="271"/>
      <c r="H77" s="271"/>
    </row>
    <row r="78" spans="1:8" s="270" customFormat="1" ht="45">
      <c r="B78" s="272" t="s">
        <v>2449</v>
      </c>
      <c r="C78" s="272" t="s">
        <v>2450</v>
      </c>
      <c r="D78" s="137" t="s">
        <v>2451</v>
      </c>
      <c r="E78" s="272" t="s">
        <v>2452</v>
      </c>
      <c r="F78" s="273" t="s">
        <v>2453</v>
      </c>
      <c r="G78" s="271"/>
      <c r="H78" s="271"/>
    </row>
    <row r="79" spans="1:8" s="296" customFormat="1">
      <c r="B79" s="364" t="s">
        <v>117</v>
      </c>
      <c r="C79" s="364" t="s">
        <v>117</v>
      </c>
      <c r="D79" s="364" t="s">
        <v>117</v>
      </c>
      <c r="E79" s="364" t="s">
        <v>117</v>
      </c>
      <c r="F79" s="365"/>
      <c r="G79" s="295"/>
      <c r="H79" s="295"/>
    </row>
    <row r="80" spans="1:8" s="270" customFormat="1">
      <c r="C80" s="295"/>
      <c r="F80" s="271"/>
      <c r="G80" s="271"/>
      <c r="H80" s="271"/>
    </row>
    <row r="81" spans="2:8" s="346" customFormat="1">
      <c r="B81" s="366" t="s">
        <v>4057</v>
      </c>
      <c r="C81" s="328" t="s">
        <v>117</v>
      </c>
      <c r="F81" s="347"/>
      <c r="G81" s="347"/>
      <c r="H81" s="347"/>
    </row>
    <row r="82" spans="2:8" s="346" customFormat="1">
      <c r="B82" s="366"/>
      <c r="C82" s="328"/>
      <c r="F82" s="347"/>
      <c r="G82" s="347"/>
      <c r="H82" s="347"/>
    </row>
    <row r="83" spans="2:8" s="346" customFormat="1" ht="15">
      <c r="B83" s="281" t="s">
        <v>2641</v>
      </c>
      <c r="C83" s="367"/>
      <c r="F83" s="347"/>
      <c r="G83" s="347"/>
      <c r="H83" s="347"/>
    </row>
    <row r="84" spans="2:8" s="346" customFormat="1" ht="15.75">
      <c r="B84" s="312" t="s">
        <v>2454</v>
      </c>
      <c r="C84" s="145" t="s">
        <v>2455</v>
      </c>
      <c r="F84" s="347"/>
      <c r="G84" s="347"/>
      <c r="H84" s="347"/>
    </row>
    <row r="85" spans="2:8" s="296" customFormat="1" ht="15">
      <c r="B85" s="376" t="s">
        <v>2656</v>
      </c>
      <c r="C85" s="157">
        <v>1</v>
      </c>
      <c r="F85" s="295"/>
      <c r="G85" s="295"/>
      <c r="H85" s="295"/>
    </row>
    <row r="86" spans="2:8" s="270" customFormat="1" ht="15">
      <c r="B86" s="376" t="s">
        <v>4058</v>
      </c>
      <c r="C86" s="157">
        <v>54</v>
      </c>
      <c r="F86" s="271"/>
      <c r="G86" s="271"/>
      <c r="H86" s="271"/>
    </row>
    <row r="87" spans="2:8" s="270" customFormat="1">
      <c r="C87" s="368"/>
      <c r="F87" s="271"/>
      <c r="G87" s="271"/>
      <c r="H87" s="271"/>
    </row>
    <row r="88" spans="2:8" s="346" customFormat="1" ht="15.75">
      <c r="B88" s="312" t="s">
        <v>2459</v>
      </c>
      <c r="C88" s="145" t="s">
        <v>2455</v>
      </c>
      <c r="F88" s="347"/>
      <c r="G88" s="347"/>
      <c r="H88" s="347"/>
    </row>
    <row r="89" spans="2:8" s="270" customFormat="1" ht="15">
      <c r="B89" s="376" t="s">
        <v>2656</v>
      </c>
      <c r="C89" s="157">
        <v>1</v>
      </c>
      <c r="F89" s="271"/>
      <c r="G89" s="271"/>
      <c r="H89" s="271"/>
    </row>
    <row r="90" spans="2:8" s="270" customFormat="1" ht="15">
      <c r="B90" s="376" t="s">
        <v>4058</v>
      </c>
      <c r="C90" s="157">
        <v>54</v>
      </c>
      <c r="F90" s="271"/>
      <c r="G90" s="271"/>
      <c r="H90" s="271"/>
    </row>
    <row r="91" spans="2:8" s="270" customFormat="1">
      <c r="C91" s="368"/>
      <c r="F91" s="271"/>
      <c r="G91" s="271"/>
      <c r="H91" s="271"/>
    </row>
    <row r="92" spans="2:8" s="346" customFormat="1" ht="15.75">
      <c r="B92" s="283" t="s">
        <v>2460</v>
      </c>
      <c r="C92" s="145" t="s">
        <v>3779</v>
      </c>
      <c r="F92" s="347"/>
      <c r="G92" s="347"/>
      <c r="H92" s="347"/>
    </row>
    <row r="93" spans="2:8" s="270" customFormat="1" ht="15">
      <c r="B93" s="376" t="s">
        <v>2656</v>
      </c>
      <c r="C93" s="163">
        <v>131288228.93000001</v>
      </c>
      <c r="F93" s="271"/>
      <c r="G93" s="271"/>
      <c r="H93" s="271"/>
    </row>
    <row r="94" spans="2:8" s="270" customFormat="1" ht="15">
      <c r="B94" s="376" t="s">
        <v>4058</v>
      </c>
      <c r="C94" s="163">
        <v>32862375</v>
      </c>
      <c r="F94" s="271"/>
      <c r="G94" s="271"/>
      <c r="H94" s="271"/>
    </row>
    <row r="95" spans="2:8" s="270" customFormat="1" ht="15">
      <c r="B95" s="378"/>
      <c r="C95" s="387">
        <f>SUM(C93:C94)</f>
        <v>164150603.93000001</v>
      </c>
      <c r="F95" s="271"/>
      <c r="G95" s="271"/>
      <c r="H95" s="271"/>
    </row>
    <row r="96" spans="2:8" s="270" customFormat="1">
      <c r="C96" s="368"/>
      <c r="F96" s="271"/>
      <c r="G96" s="271"/>
      <c r="H96" s="271"/>
    </row>
    <row r="97" spans="2:8" s="346" customFormat="1" ht="15.75">
      <c r="B97" s="283" t="s">
        <v>2462</v>
      </c>
      <c r="C97" s="145" t="s">
        <v>3779</v>
      </c>
      <c r="F97" s="347"/>
      <c r="G97" s="347"/>
      <c r="H97" s="347"/>
    </row>
    <row r="98" spans="2:8" s="270" customFormat="1" ht="15">
      <c r="B98" s="376" t="s">
        <v>2656</v>
      </c>
      <c r="C98" s="163">
        <v>127487883.81</v>
      </c>
      <c r="F98" s="271"/>
      <c r="G98" s="271"/>
      <c r="H98" s="271"/>
    </row>
    <row r="99" spans="2:8" s="270" customFormat="1" ht="15">
      <c r="B99" s="376" t="s">
        <v>4058</v>
      </c>
      <c r="C99" s="163">
        <v>27063794.25</v>
      </c>
      <c r="F99" s="271"/>
      <c r="G99" s="271"/>
      <c r="H99" s="271"/>
    </row>
    <row r="100" spans="2:8" s="270" customFormat="1" ht="15">
      <c r="B100" s="378"/>
      <c r="C100" s="388">
        <f>SUM(C98:C99)</f>
        <v>154551678.06</v>
      </c>
      <c r="F100" s="271"/>
      <c r="G100" s="271"/>
      <c r="H100" s="271"/>
    </row>
    <row r="101" spans="2:8" s="270" customFormat="1" ht="15">
      <c r="B101" s="378"/>
      <c r="C101" s="244"/>
      <c r="F101" s="271"/>
      <c r="G101" s="271"/>
      <c r="H101" s="271"/>
    </row>
    <row r="102" spans="2:8" s="270" customFormat="1">
      <c r="C102" s="368"/>
      <c r="F102" s="271"/>
      <c r="G102" s="271"/>
      <c r="H102" s="271"/>
    </row>
    <row r="103" spans="2:8" s="346" customFormat="1" ht="15">
      <c r="B103" s="369" t="s">
        <v>2463</v>
      </c>
      <c r="C103" s="388">
        <f>+C100-C95</f>
        <v>-9598925.8700000048</v>
      </c>
      <c r="F103" s="347"/>
      <c r="G103" s="347"/>
      <c r="H103" s="347"/>
    </row>
    <row r="104" spans="2:8" s="270" customFormat="1">
      <c r="C104" s="368"/>
      <c r="F104" s="271"/>
      <c r="G104" s="271"/>
      <c r="H104" s="271"/>
    </row>
    <row r="105" spans="2:8" s="270" customFormat="1">
      <c r="C105" s="368"/>
      <c r="F105" s="271"/>
      <c r="G105" s="271"/>
      <c r="H105" s="271"/>
    </row>
    <row r="106" spans="2:8" s="270" customFormat="1" ht="15">
      <c r="B106" s="288" t="s">
        <v>3782</v>
      </c>
      <c r="C106" s="269">
        <v>44834</v>
      </c>
      <c r="D106" s="165"/>
      <c r="E106" s="289"/>
      <c r="F106" s="290"/>
      <c r="G106" s="271"/>
      <c r="H106" s="271"/>
    </row>
    <row r="107" spans="2:8" s="270" customFormat="1" ht="45">
      <c r="B107" s="291" t="s">
        <v>2449</v>
      </c>
      <c r="C107" s="291" t="s">
        <v>3783</v>
      </c>
      <c r="D107" s="168" t="s">
        <v>2451</v>
      </c>
      <c r="E107" s="292" t="s">
        <v>2452</v>
      </c>
      <c r="F107" s="263" t="s">
        <v>2453</v>
      </c>
      <c r="G107" s="271"/>
      <c r="H107" s="271"/>
    </row>
    <row r="108" spans="2:8" s="296" customFormat="1">
      <c r="B108" s="293" t="s">
        <v>117</v>
      </c>
      <c r="C108" s="294" t="s">
        <v>117</v>
      </c>
      <c r="D108" s="173" t="s">
        <v>117</v>
      </c>
      <c r="E108" s="173" t="s">
        <v>117</v>
      </c>
      <c r="F108" s="173" t="s">
        <v>117</v>
      </c>
      <c r="G108" s="295"/>
      <c r="H108" s="295"/>
    </row>
    <row r="109" spans="2:8" s="270" customFormat="1">
      <c r="B109" s="297"/>
      <c r="C109" s="298"/>
      <c r="D109" s="298"/>
      <c r="E109" s="298"/>
      <c r="F109" s="290"/>
      <c r="G109" s="271"/>
      <c r="H109" s="271"/>
    </row>
    <row r="110" spans="2:8" s="270" customFormat="1">
      <c r="B110" s="298"/>
      <c r="C110" s="298"/>
      <c r="D110" s="298"/>
      <c r="E110" s="298"/>
      <c r="F110" s="290"/>
      <c r="G110" s="271"/>
      <c r="H110" s="271"/>
    </row>
    <row r="111" spans="2:8" s="270" customFormat="1">
      <c r="B111" s="270" t="s">
        <v>3784</v>
      </c>
      <c r="C111" s="294" t="s">
        <v>117</v>
      </c>
      <c r="D111" s="298"/>
      <c r="E111" s="298"/>
      <c r="F111" s="290"/>
      <c r="G111" s="271"/>
      <c r="H111" s="271"/>
    </row>
    <row r="112" spans="2:8" s="270" customFormat="1">
      <c r="B112" s="298"/>
      <c r="C112" s="298"/>
      <c r="D112" s="298"/>
      <c r="E112" s="298"/>
      <c r="F112" s="290"/>
      <c r="G112" s="271"/>
      <c r="H112" s="271"/>
    </row>
    <row r="113" spans="2:8" s="270" customFormat="1" ht="15">
      <c r="B113" s="281" t="s">
        <v>4048</v>
      </c>
      <c r="C113" s="298"/>
      <c r="E113" s="298"/>
      <c r="F113" s="290"/>
      <c r="G113" s="271"/>
      <c r="H113" s="271"/>
    </row>
    <row r="114" spans="2:8" s="270" customFormat="1">
      <c r="B114" s="298"/>
      <c r="C114" s="298"/>
      <c r="E114" s="298"/>
      <c r="F114" s="290"/>
      <c r="G114" s="271"/>
      <c r="H114" s="271"/>
    </row>
    <row r="115" spans="2:8" s="270" customFormat="1" ht="15">
      <c r="B115" s="300" t="s">
        <v>3785</v>
      </c>
      <c r="C115" s="175" t="s">
        <v>2455</v>
      </c>
      <c r="E115" s="298"/>
      <c r="F115" s="290"/>
      <c r="G115" s="271"/>
      <c r="H115" s="271"/>
    </row>
    <row r="116" spans="2:8" s="270" customFormat="1" ht="15">
      <c r="B116" s="158" t="s">
        <v>117</v>
      </c>
      <c r="C116" s="157" t="s">
        <v>117</v>
      </c>
      <c r="E116" s="298"/>
      <c r="F116" s="290"/>
      <c r="G116" s="271"/>
      <c r="H116" s="271"/>
    </row>
    <row r="117" spans="2:8" s="270" customFormat="1" ht="15">
      <c r="B117" s="161"/>
      <c r="C117" s="232"/>
      <c r="E117" s="298"/>
      <c r="F117" s="290"/>
      <c r="G117" s="271"/>
      <c r="H117" s="271"/>
    </row>
    <row r="118" spans="2:8" s="270" customFormat="1">
      <c r="E118" s="298"/>
      <c r="F118" s="290"/>
      <c r="G118" s="271"/>
      <c r="H118" s="271"/>
    </row>
    <row r="119" spans="2:8" s="270" customFormat="1" ht="15">
      <c r="B119" s="303" t="s">
        <v>3776</v>
      </c>
      <c r="C119" s="178" t="s">
        <v>2455</v>
      </c>
      <c r="E119" s="298"/>
      <c r="F119" s="290"/>
      <c r="G119" s="271"/>
      <c r="H119" s="271"/>
    </row>
    <row r="120" spans="2:8" s="270" customFormat="1" ht="15">
      <c r="B120" s="158" t="s">
        <v>117</v>
      </c>
      <c r="C120" s="157" t="s">
        <v>117</v>
      </c>
      <c r="E120" s="298"/>
      <c r="F120" s="290"/>
      <c r="G120" s="271"/>
      <c r="H120" s="271"/>
    </row>
    <row r="121" spans="2:8" s="270" customFormat="1" ht="15">
      <c r="B121" s="370"/>
      <c r="C121" s="371"/>
      <c r="E121" s="298"/>
      <c r="F121" s="290"/>
      <c r="G121" s="271"/>
      <c r="H121" s="271"/>
    </row>
    <row r="122" spans="2:8" s="270" customFormat="1">
      <c r="C122" s="296"/>
      <c r="E122" s="298"/>
      <c r="F122" s="290"/>
      <c r="G122" s="271"/>
      <c r="H122" s="271"/>
    </row>
    <row r="123" spans="2:8" s="270" customFormat="1" ht="15">
      <c r="B123" s="300" t="s">
        <v>3786</v>
      </c>
      <c r="C123" s="175" t="s">
        <v>3779</v>
      </c>
      <c r="E123" s="298"/>
      <c r="F123" s="290"/>
      <c r="G123" s="271"/>
      <c r="H123" s="271"/>
    </row>
    <row r="124" spans="2:8" s="270" customFormat="1" ht="15">
      <c r="B124" s="158" t="s">
        <v>117</v>
      </c>
      <c r="C124" s="157" t="s">
        <v>117</v>
      </c>
      <c r="E124" s="298"/>
      <c r="F124" s="290"/>
      <c r="G124" s="271"/>
      <c r="H124" s="271"/>
    </row>
    <row r="125" spans="2:8" s="270" customFormat="1">
      <c r="C125" s="296"/>
      <c r="F125" s="271"/>
      <c r="G125" s="271"/>
      <c r="H125" s="271"/>
    </row>
    <row r="126" spans="2:8" s="270" customFormat="1" ht="15">
      <c r="B126" s="303" t="s">
        <v>3787</v>
      </c>
      <c r="C126" s="179" t="s">
        <v>3779</v>
      </c>
      <c r="F126" s="271"/>
      <c r="G126" s="271"/>
      <c r="H126" s="271"/>
    </row>
    <row r="127" spans="2:8" s="270" customFormat="1" ht="15">
      <c r="B127" s="158" t="s">
        <v>117</v>
      </c>
      <c r="C127" s="157" t="s">
        <v>117</v>
      </c>
      <c r="F127" s="271"/>
      <c r="G127" s="271"/>
      <c r="H127" s="271"/>
    </row>
    <row r="128" spans="2:8" s="270" customFormat="1">
      <c r="C128" s="296"/>
      <c r="F128" s="271"/>
      <c r="G128" s="271"/>
      <c r="H128" s="271"/>
    </row>
    <row r="129" spans="2:8" s="270" customFormat="1" ht="15">
      <c r="B129" s="304" t="s">
        <v>3788</v>
      </c>
      <c r="C129" s="157" t="s">
        <v>117</v>
      </c>
      <c r="F129" s="271"/>
      <c r="G129" s="271"/>
      <c r="H129" s="271"/>
    </row>
  </sheetData>
  <mergeCells count="3">
    <mergeCell ref="B1:E1"/>
    <mergeCell ref="C3:C7"/>
    <mergeCell ref="D3:D7"/>
  </mergeCells>
  <conditionalFormatting sqref="C117">
    <cfRule type="expression" dxfId="1246" priority="1">
      <formula>#REF!="Total"</formula>
    </cfRule>
  </conditionalFormatting>
  <conditionalFormatting sqref="C117">
    <cfRule type="expression" dxfId="1245" priority="11" stopIfTrue="1">
      <formula>$C117="Total"</formula>
    </cfRule>
  </conditionalFormatting>
  <conditionalFormatting sqref="C117">
    <cfRule type="expression" dxfId="1244" priority="10">
      <formula>#REF!="Total"</formula>
    </cfRule>
  </conditionalFormatting>
  <conditionalFormatting sqref="C117">
    <cfRule type="expression" dxfId="1243" priority="9">
      <formula>#REF!="Total"</formula>
    </cfRule>
  </conditionalFormatting>
  <conditionalFormatting sqref="C117">
    <cfRule type="expression" dxfId="1242" priority="8">
      <formula>#REF!="Total"</formula>
    </cfRule>
  </conditionalFormatting>
  <conditionalFormatting sqref="C117">
    <cfRule type="expression" dxfId="1241" priority="7">
      <formula>#REF!="Total"</formula>
    </cfRule>
  </conditionalFormatting>
  <conditionalFormatting sqref="C117">
    <cfRule type="expression" dxfId="1240" priority="6">
      <formula>#REF!="Total"</formula>
    </cfRule>
  </conditionalFormatting>
  <conditionalFormatting sqref="C117">
    <cfRule type="expression" dxfId="1239" priority="5">
      <formula>#REF!="Total"</formula>
    </cfRule>
  </conditionalFormatting>
  <conditionalFormatting sqref="C117">
    <cfRule type="expression" dxfId="1238" priority="4">
      <formula>#REF!="Total"</formula>
    </cfRule>
  </conditionalFormatting>
  <conditionalFormatting sqref="C117">
    <cfRule type="expression" dxfId="1237" priority="12">
      <formula>#REF!="Total"</formula>
    </cfRule>
  </conditionalFormatting>
  <conditionalFormatting sqref="C117">
    <cfRule type="expression" dxfId="1236" priority="13">
      <formula>#REF!="Total"</formula>
    </cfRule>
  </conditionalFormatting>
  <conditionalFormatting sqref="C117">
    <cfRule type="expression" dxfId="1235" priority="14">
      <formula>#REF!="Total"</formula>
    </cfRule>
  </conditionalFormatting>
  <conditionalFormatting sqref="C117">
    <cfRule type="expression" dxfId="1234" priority="15">
      <formula>#REF!="Total"</formula>
    </cfRule>
  </conditionalFormatting>
  <conditionalFormatting sqref="C117">
    <cfRule type="expression" dxfId="1233" priority="16">
      <formula>$A117="Total"</formula>
    </cfRule>
  </conditionalFormatting>
  <conditionalFormatting sqref="C117">
    <cfRule type="expression" dxfId="1232" priority="3">
      <formula>#REF!="Total"</formula>
    </cfRule>
  </conditionalFormatting>
  <conditionalFormatting sqref="C117">
    <cfRule type="expression" dxfId="1231" priority="2">
      <formula>#REF!="Total"</formula>
    </cfRule>
  </conditionalFormatting>
  <conditionalFormatting sqref="C117">
    <cfRule type="expression" dxfId="1230" priority="17" stopIfTrue="1">
      <formula>#REF!="Total"</formula>
    </cfRule>
  </conditionalFormatting>
  <conditionalFormatting sqref="C117">
    <cfRule type="expression" dxfId="1229" priority="18">
      <formula>#REF!="Total"</formula>
    </cfRule>
  </conditionalFormatting>
  <conditionalFormatting sqref="C117">
    <cfRule type="expression" dxfId="1228" priority="19">
      <formula>#REF!="Total"</formula>
    </cfRule>
  </conditionalFormatting>
  <conditionalFormatting sqref="C117">
    <cfRule type="expression" dxfId="1227" priority="20">
      <formula>#REF!="Total"</formula>
    </cfRule>
  </conditionalFormatting>
  <conditionalFormatting sqref="C117">
    <cfRule type="expression" dxfId="1226" priority="21">
      <formula>#REF!="Total"</formula>
    </cfRule>
  </conditionalFormatting>
  <conditionalFormatting sqref="C117">
    <cfRule type="expression" dxfId="1225" priority="22">
      <formula>#REF!="Total"</formula>
    </cfRule>
  </conditionalFormatting>
  <conditionalFormatting sqref="C117">
    <cfRule type="expression" dxfId="1224" priority="23">
      <formula>#REF!="Total"</formula>
    </cfRule>
  </conditionalFormatting>
  <conditionalFormatting sqref="C117">
    <cfRule type="expression" dxfId="1223" priority="24">
      <formula>#REF!="Total"</formula>
    </cfRule>
  </conditionalFormatting>
  <conditionalFormatting sqref="C117">
    <cfRule type="expression" dxfId="1222" priority="25">
      <formula>#REF!="Total"</formula>
    </cfRule>
  </conditionalFormatting>
  <conditionalFormatting sqref="C117">
    <cfRule type="expression" dxfId="1221" priority="26">
      <formula>#REF!="Total"</formula>
    </cfRule>
  </conditionalFormatting>
  <conditionalFormatting sqref="C117">
    <cfRule type="expression" dxfId="1220" priority="27">
      <formula>#REF!="Total"</formula>
    </cfRule>
  </conditionalFormatting>
  <conditionalFormatting sqref="C117">
    <cfRule type="expression" dxfId="1219" priority="28">
      <formula>#REF!="Total"</formula>
    </cfRule>
  </conditionalFormatting>
  <conditionalFormatting sqref="C117">
    <cfRule type="expression" dxfId="1218" priority="29">
      <formula>#REF!="Total"</formula>
    </cfRule>
  </conditionalFormatting>
  <conditionalFormatting sqref="C117">
    <cfRule type="expression" dxfId="1217" priority="30">
      <formula>#REF!="Total"</formula>
    </cfRule>
  </conditionalFormatting>
  <conditionalFormatting sqref="C117">
    <cfRule type="expression" dxfId="1216" priority="31">
      <formula>#REF!="Total"</formula>
    </cfRule>
  </conditionalFormatting>
  <conditionalFormatting sqref="C117">
    <cfRule type="expression" dxfId="1215" priority="32">
      <formula>#REF!="Total"</formula>
    </cfRule>
  </conditionalFormatting>
  <conditionalFormatting sqref="C117">
    <cfRule type="expression" dxfId="1214" priority="33">
      <formula>#REF!="Total"</formula>
    </cfRule>
  </conditionalFormatting>
  <hyperlinks>
    <hyperlink ref="A1" location="Index!A1" display="Index" xr:uid="{2DCC6C61-D5F7-48D7-B952-BE7113CDD05C}"/>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B8456-D52F-4910-8C26-C2CE5184920D}">
  <dimension ref="A1:I113"/>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3.5703125"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3.5703125"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3.5703125"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3.5703125"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3.5703125"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3.5703125"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3.5703125"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3.5703125"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3.5703125"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3.5703125"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3.5703125"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3.5703125"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3.5703125"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3.5703125"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3.5703125"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3.5703125"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3.5703125"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3.5703125"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3.5703125"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3.5703125"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3.5703125"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3.5703125"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3.5703125"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3.5703125"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3.5703125"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3.5703125"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3.5703125"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3.5703125"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3.5703125"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3.5703125"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3.5703125"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3.5703125"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3.5703125"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3.5703125"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3.5703125"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3.5703125"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3.5703125"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3.5703125"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3.5703125"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3.5703125"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3.5703125"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3.5703125"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3.5703125"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3.5703125"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3.5703125"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3.5703125"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3.5703125"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3.5703125"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3.5703125"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3.5703125"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3.5703125"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3.5703125"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3.5703125"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3.5703125"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3.5703125"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3.5703125"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3.5703125"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3.5703125"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3.5703125"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3.5703125"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3.5703125"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3.5703125"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3.5703125"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59</v>
      </c>
      <c r="C1" s="420"/>
      <c r="D1" s="420"/>
      <c r="E1" s="420"/>
      <c r="F1" s="4"/>
      <c r="G1" s="4"/>
      <c r="H1" s="4"/>
    </row>
    <row r="2" spans="1:9" s="1" customFormat="1" ht="13.5" thickBot="1">
      <c r="C2" s="5"/>
      <c r="F2" s="4"/>
      <c r="G2" s="4"/>
      <c r="H2" s="4"/>
    </row>
    <row r="3" spans="1:9" s="13" customFormat="1" ht="15">
      <c r="B3" s="48" t="s">
        <v>3989</v>
      </c>
      <c r="C3" s="421"/>
      <c r="D3" s="424"/>
      <c r="F3" s="18"/>
      <c r="G3" s="18"/>
      <c r="H3" s="18"/>
    </row>
    <row r="4" spans="1:9" s="13" customFormat="1" ht="15">
      <c r="B4" s="49" t="s">
        <v>3990</v>
      </c>
      <c r="C4" s="422"/>
      <c r="D4" s="425"/>
      <c r="F4" s="18"/>
      <c r="G4" s="18"/>
      <c r="H4" s="18"/>
    </row>
    <row r="5" spans="1:9" s="13" customFormat="1" ht="15">
      <c r="B5" s="49" t="s">
        <v>1556</v>
      </c>
      <c r="C5" s="422"/>
      <c r="D5" s="425"/>
      <c r="F5" s="18"/>
      <c r="G5" s="18"/>
      <c r="H5" s="18"/>
    </row>
    <row r="6" spans="1:9" s="13" customFormat="1" ht="15">
      <c r="B6" s="114" t="s">
        <v>3950</v>
      </c>
      <c r="C6" s="422"/>
      <c r="D6" s="425"/>
      <c r="F6" s="18"/>
      <c r="G6" s="18"/>
      <c r="H6" s="18"/>
    </row>
    <row r="7" spans="1:9" s="13" customFormat="1" ht="30.75" thickBot="1">
      <c r="B7" s="115" t="s">
        <v>3991</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1142</v>
      </c>
      <c r="C16" s="200" t="s">
        <v>127</v>
      </c>
      <c r="D16" s="12" t="s">
        <v>162</v>
      </c>
      <c r="E16" s="12" t="s">
        <v>285</v>
      </c>
      <c r="F16" s="16">
        <v>912100</v>
      </c>
      <c r="G16" s="16">
        <v>8652.64</v>
      </c>
      <c r="H16" s="16">
        <v>16.649999999999999</v>
      </c>
    </row>
    <row r="17" spans="2:8">
      <c r="B17" s="12" t="s">
        <v>1320</v>
      </c>
      <c r="C17" s="200" t="s">
        <v>127</v>
      </c>
      <c r="D17" s="12" t="s">
        <v>162</v>
      </c>
      <c r="E17" s="12" t="s">
        <v>469</v>
      </c>
      <c r="F17" s="16">
        <v>605000</v>
      </c>
      <c r="G17" s="16">
        <v>6745.45</v>
      </c>
      <c r="H17" s="16">
        <v>12.98</v>
      </c>
    </row>
    <row r="18" spans="2:8">
      <c r="B18" s="12" t="s">
        <v>1322</v>
      </c>
      <c r="C18" s="200" t="s">
        <v>127</v>
      </c>
      <c r="D18" s="12" t="s">
        <v>162</v>
      </c>
      <c r="E18" s="12" t="s">
        <v>163</v>
      </c>
      <c r="F18" s="16">
        <v>126200</v>
      </c>
      <c r="G18" s="16">
        <v>5471.65</v>
      </c>
      <c r="H18" s="16">
        <v>10.53</v>
      </c>
    </row>
    <row r="19" spans="2:8">
      <c r="B19" s="12" t="s">
        <v>1416</v>
      </c>
      <c r="C19" s="200" t="s">
        <v>127</v>
      </c>
      <c r="D19" s="12" t="s">
        <v>162</v>
      </c>
      <c r="E19" s="12" t="s">
        <v>183</v>
      </c>
      <c r="F19" s="16">
        <v>103049</v>
      </c>
      <c r="G19" s="16">
        <v>3377.12</v>
      </c>
      <c r="H19" s="16">
        <v>6.5</v>
      </c>
    </row>
    <row r="20" spans="2:8">
      <c r="B20" s="12" t="s">
        <v>1063</v>
      </c>
      <c r="C20" s="200" t="s">
        <v>127</v>
      </c>
      <c r="D20" s="12" t="s">
        <v>224</v>
      </c>
      <c r="E20" s="12" t="s">
        <v>476</v>
      </c>
      <c r="F20" s="16">
        <v>66800</v>
      </c>
      <c r="G20" s="16">
        <v>2928.11</v>
      </c>
      <c r="H20" s="16">
        <v>5.63</v>
      </c>
    </row>
    <row r="21" spans="2:8">
      <c r="B21" s="12" t="s">
        <v>1409</v>
      </c>
      <c r="C21" s="200" t="s">
        <v>127</v>
      </c>
      <c r="D21" s="12" t="s">
        <v>162</v>
      </c>
      <c r="E21" s="12" t="s">
        <v>535</v>
      </c>
      <c r="F21" s="16">
        <v>317452</v>
      </c>
      <c r="G21" s="16">
        <v>2904.69</v>
      </c>
      <c r="H21" s="16">
        <v>5.59</v>
      </c>
    </row>
    <row r="22" spans="2:8">
      <c r="B22" s="12" t="s">
        <v>1412</v>
      </c>
      <c r="C22" s="200" t="s">
        <v>127</v>
      </c>
      <c r="D22" s="12" t="s">
        <v>224</v>
      </c>
      <c r="E22" s="12" t="s">
        <v>575</v>
      </c>
      <c r="F22" s="16">
        <v>1005100</v>
      </c>
      <c r="G22" s="16">
        <v>2655.47</v>
      </c>
      <c r="H22" s="16">
        <v>5.1100000000000003</v>
      </c>
    </row>
    <row r="23" spans="2:8">
      <c r="B23" s="12" t="s">
        <v>1117</v>
      </c>
      <c r="C23" s="200" t="s">
        <v>127</v>
      </c>
      <c r="D23" s="12" t="s">
        <v>162</v>
      </c>
      <c r="E23" s="12" t="s">
        <v>577</v>
      </c>
      <c r="F23" s="16">
        <v>323000</v>
      </c>
      <c r="G23" s="16">
        <v>2195.92</v>
      </c>
      <c r="H23" s="16">
        <v>4.2300000000000004</v>
      </c>
    </row>
    <row r="24" spans="2:8">
      <c r="B24" s="12" t="s">
        <v>1442</v>
      </c>
      <c r="C24" s="200" t="s">
        <v>127</v>
      </c>
      <c r="D24" s="12" t="s">
        <v>224</v>
      </c>
      <c r="E24" s="12" t="s">
        <v>231</v>
      </c>
      <c r="F24" s="16">
        <v>526121</v>
      </c>
      <c r="G24" s="16">
        <v>1505.23</v>
      </c>
      <c r="H24" s="16">
        <v>2.9</v>
      </c>
    </row>
    <row r="25" spans="2:8">
      <c r="B25" s="12" t="s">
        <v>1072</v>
      </c>
      <c r="C25" s="200" t="s">
        <v>127</v>
      </c>
      <c r="D25" s="12" t="s">
        <v>162</v>
      </c>
      <c r="E25" s="12" t="s">
        <v>622</v>
      </c>
      <c r="F25" s="16">
        <v>255000</v>
      </c>
      <c r="G25" s="16">
        <v>1302.03</v>
      </c>
      <c r="H25" s="16">
        <v>2.5099999999999998</v>
      </c>
    </row>
    <row r="26" spans="2:8">
      <c r="B26" s="12" t="s">
        <v>1174</v>
      </c>
      <c r="C26" s="200" t="s">
        <v>127</v>
      </c>
      <c r="D26" s="12" t="s">
        <v>162</v>
      </c>
      <c r="E26" s="12" t="s">
        <v>185</v>
      </c>
      <c r="F26" s="16">
        <v>35000</v>
      </c>
      <c r="G26" s="16">
        <v>1296.82</v>
      </c>
      <c r="H26" s="16">
        <v>2.5</v>
      </c>
    </row>
    <row r="27" spans="2:8">
      <c r="B27" s="12" t="s">
        <v>1506</v>
      </c>
      <c r="C27" s="200" t="s">
        <v>127</v>
      </c>
      <c r="D27" s="12" t="s">
        <v>162</v>
      </c>
      <c r="E27" s="12" t="s">
        <v>623</v>
      </c>
      <c r="F27" s="16">
        <v>471283</v>
      </c>
      <c r="G27" s="16">
        <v>1243.72</v>
      </c>
      <c r="H27" s="16">
        <v>2.39</v>
      </c>
    </row>
    <row r="28" spans="2:8">
      <c r="B28" s="12" t="s">
        <v>1507</v>
      </c>
      <c r="C28" s="200" t="s">
        <v>127</v>
      </c>
      <c r="D28" s="12" t="s">
        <v>224</v>
      </c>
      <c r="E28" s="12" t="s">
        <v>624</v>
      </c>
      <c r="F28" s="16">
        <v>72651</v>
      </c>
      <c r="G28" s="16">
        <v>1099.9000000000001</v>
      </c>
      <c r="H28" s="16">
        <v>2.12</v>
      </c>
    </row>
    <row r="29" spans="2:8">
      <c r="B29" s="12" t="s">
        <v>1478</v>
      </c>
      <c r="C29" s="200" t="s">
        <v>127</v>
      </c>
      <c r="D29" s="12" t="s">
        <v>162</v>
      </c>
      <c r="E29" s="12" t="s">
        <v>320</v>
      </c>
      <c r="F29" s="16">
        <v>26000</v>
      </c>
      <c r="G29" s="16">
        <v>1067.81</v>
      </c>
      <c r="H29" s="16">
        <v>2.0499999999999998</v>
      </c>
    </row>
    <row r="30" spans="2:8">
      <c r="B30" s="12" t="s">
        <v>1169</v>
      </c>
      <c r="C30" s="200" t="s">
        <v>127</v>
      </c>
      <c r="D30" s="12" t="s">
        <v>162</v>
      </c>
      <c r="E30" s="12" t="s">
        <v>625</v>
      </c>
      <c r="F30" s="16">
        <v>5100</v>
      </c>
      <c r="G30" s="16">
        <v>976.1</v>
      </c>
      <c r="H30" s="16">
        <v>1.88</v>
      </c>
    </row>
    <row r="31" spans="2:8">
      <c r="B31" s="12" t="s">
        <v>1508</v>
      </c>
      <c r="C31" s="200" t="s">
        <v>127</v>
      </c>
      <c r="D31" s="12" t="s">
        <v>224</v>
      </c>
      <c r="E31" s="12" t="s">
        <v>626</v>
      </c>
      <c r="F31" s="16">
        <v>128176</v>
      </c>
      <c r="G31" s="16">
        <v>922.8</v>
      </c>
      <c r="H31" s="16">
        <v>1.78</v>
      </c>
    </row>
    <row r="32" spans="2:8">
      <c r="B32" s="12" t="s">
        <v>1404</v>
      </c>
      <c r="C32" s="200" t="s">
        <v>127</v>
      </c>
      <c r="D32" s="12" t="s">
        <v>162</v>
      </c>
      <c r="E32" s="12" t="s">
        <v>558</v>
      </c>
      <c r="F32" s="16">
        <v>48000</v>
      </c>
      <c r="G32" s="16">
        <v>921.5</v>
      </c>
      <c r="H32" s="16">
        <v>1.77</v>
      </c>
    </row>
    <row r="33" spans="2:8">
      <c r="B33" s="12" t="s">
        <v>1509</v>
      </c>
      <c r="C33" s="200" t="s">
        <v>127</v>
      </c>
      <c r="D33" s="12" t="s">
        <v>162</v>
      </c>
      <c r="E33" s="12" t="s">
        <v>627</v>
      </c>
      <c r="F33" s="16">
        <v>276851</v>
      </c>
      <c r="G33" s="16">
        <v>907.79</v>
      </c>
      <c r="H33" s="16">
        <v>1.75</v>
      </c>
    </row>
    <row r="34" spans="2:8">
      <c r="B34" s="12" t="s">
        <v>1433</v>
      </c>
      <c r="C34" s="200" t="s">
        <v>127</v>
      </c>
      <c r="D34" s="12" t="s">
        <v>162</v>
      </c>
      <c r="E34" s="12" t="s">
        <v>546</v>
      </c>
      <c r="F34" s="16">
        <v>35662</v>
      </c>
      <c r="G34" s="16">
        <v>746.35</v>
      </c>
      <c r="H34" s="16">
        <v>1.44</v>
      </c>
    </row>
    <row r="35" spans="2:8">
      <c r="B35" s="12" t="s">
        <v>1384</v>
      </c>
      <c r="C35" s="200" t="s">
        <v>127</v>
      </c>
      <c r="D35" s="12" t="s">
        <v>162</v>
      </c>
      <c r="E35" s="12" t="s">
        <v>561</v>
      </c>
      <c r="F35" s="16">
        <v>58129</v>
      </c>
      <c r="G35" s="16">
        <v>739.66</v>
      </c>
      <c r="H35" s="16">
        <v>1.42</v>
      </c>
    </row>
    <row r="36" spans="2:8">
      <c r="B36" s="12" t="s">
        <v>1103</v>
      </c>
      <c r="C36" s="200" t="s">
        <v>127</v>
      </c>
      <c r="D36" s="12" t="s">
        <v>162</v>
      </c>
      <c r="E36" s="12" t="s">
        <v>628</v>
      </c>
      <c r="F36" s="16">
        <v>167000</v>
      </c>
      <c r="G36" s="16">
        <v>649.04999999999995</v>
      </c>
      <c r="H36" s="16">
        <v>1.25</v>
      </c>
    </row>
    <row r="37" spans="2:8">
      <c r="B37" s="12" t="s">
        <v>1087</v>
      </c>
      <c r="C37" s="200" t="s">
        <v>127</v>
      </c>
      <c r="D37" s="12" t="s">
        <v>187</v>
      </c>
      <c r="E37" s="12" t="s">
        <v>188</v>
      </c>
      <c r="F37" s="16">
        <v>45000</v>
      </c>
      <c r="G37" s="16">
        <v>518.02</v>
      </c>
      <c r="H37" s="16">
        <v>1</v>
      </c>
    </row>
    <row r="38" spans="2:8">
      <c r="B38" s="12" t="s">
        <v>1510</v>
      </c>
      <c r="C38" s="200" t="s">
        <v>127</v>
      </c>
      <c r="D38" s="12" t="s">
        <v>162</v>
      </c>
      <c r="E38" s="12" t="s">
        <v>416</v>
      </c>
      <c r="F38" s="16">
        <v>29588</v>
      </c>
      <c r="G38" s="16">
        <v>421.45</v>
      </c>
      <c r="H38" s="16">
        <v>0.81</v>
      </c>
    </row>
    <row r="39" spans="2:8">
      <c r="B39" s="12" t="s">
        <v>1511</v>
      </c>
      <c r="C39" s="200" t="s">
        <v>127</v>
      </c>
      <c r="D39" s="12" t="s">
        <v>162</v>
      </c>
      <c r="E39" s="12" t="s">
        <v>203</v>
      </c>
      <c r="F39" s="16">
        <v>5500</v>
      </c>
      <c r="G39" s="16">
        <v>317.94</v>
      </c>
      <c r="H39" s="16">
        <v>0.61</v>
      </c>
    </row>
    <row r="40" spans="2:8">
      <c r="B40" s="12" t="s">
        <v>1150</v>
      </c>
      <c r="C40" s="200" t="s">
        <v>127</v>
      </c>
      <c r="D40" s="12" t="s">
        <v>162</v>
      </c>
      <c r="E40" s="12" t="s">
        <v>629</v>
      </c>
      <c r="F40" s="16">
        <v>10000</v>
      </c>
      <c r="G40" s="16">
        <v>155.99</v>
      </c>
      <c r="H40" s="16">
        <v>0.3</v>
      </c>
    </row>
    <row r="41" spans="2:8">
      <c r="B41" s="132" t="s">
        <v>208</v>
      </c>
      <c r="C41" s="204"/>
      <c r="D41" s="132"/>
      <c r="E41" s="132"/>
      <c r="F41" s="205"/>
      <c r="G41" s="205">
        <f>SUM(G13:G40)</f>
        <v>49723.21</v>
      </c>
      <c r="H41" s="205">
        <f>SUM(H13:H40)</f>
        <v>95.7</v>
      </c>
    </row>
    <row r="42" spans="2:8">
      <c r="B42" s="132" t="s">
        <v>209</v>
      </c>
      <c r="C42" s="204"/>
      <c r="D42" s="132"/>
      <c r="E42" s="132"/>
      <c r="F42" s="205"/>
      <c r="G42" s="205">
        <v>815.21</v>
      </c>
      <c r="H42" s="205">
        <v>1.57</v>
      </c>
    </row>
    <row r="43" spans="2:8">
      <c r="B43" s="132" t="s">
        <v>110</v>
      </c>
      <c r="C43" s="204"/>
      <c r="D43" s="132"/>
      <c r="E43" s="132"/>
      <c r="F43" s="205"/>
      <c r="G43" s="205">
        <v>50538.42</v>
      </c>
      <c r="H43" s="205">
        <v>97.25</v>
      </c>
    </row>
    <row r="44" spans="2:8">
      <c r="B44" s="132" t="s">
        <v>324</v>
      </c>
      <c r="C44" s="204"/>
      <c r="D44" s="132"/>
      <c r="E44" s="132"/>
      <c r="F44" s="205"/>
      <c r="G44" s="205">
        <v>1428.7086044099988</v>
      </c>
      <c r="H44" s="205">
        <v>2.75</v>
      </c>
    </row>
    <row r="45" spans="2:8">
      <c r="B45" s="132" t="s">
        <v>112</v>
      </c>
      <c r="C45" s="204"/>
      <c r="D45" s="132"/>
      <c r="E45" s="132"/>
      <c r="F45" s="205"/>
      <c r="G45" s="205">
        <v>51967.128604409998</v>
      </c>
      <c r="H45" s="205">
        <v>100</v>
      </c>
    </row>
    <row r="46" spans="2:8">
      <c r="B46" s="12" t="s">
        <v>113</v>
      </c>
    </row>
    <row r="47" spans="2:8">
      <c r="B47" s="12" t="s">
        <v>114</v>
      </c>
    </row>
    <row r="48" spans="2:8">
      <c r="B48" s="12" t="s">
        <v>115</v>
      </c>
      <c r="C48" s="259">
        <v>44834</v>
      </c>
    </row>
    <row r="49" spans="2:3" ht="25.5">
      <c r="B49" s="260" t="s">
        <v>116</v>
      </c>
      <c r="C49" s="15" t="s">
        <v>117</v>
      </c>
    </row>
    <row r="50" spans="2:3">
      <c r="B50" s="132"/>
    </row>
    <row r="51" spans="2:3">
      <c r="B51" s="132" t="s">
        <v>118</v>
      </c>
    </row>
    <row r="52" spans="2:3">
      <c r="B52" s="132" t="s">
        <v>210</v>
      </c>
    </row>
    <row r="53" spans="2:3">
      <c r="B53" s="132" t="s">
        <v>119</v>
      </c>
    </row>
    <row r="54" spans="2:3">
      <c r="B54" s="132" t="s">
        <v>630</v>
      </c>
      <c r="C54" s="204"/>
    </row>
    <row r="55" spans="2:3">
      <c r="B55" s="132" t="s">
        <v>631</v>
      </c>
      <c r="C55" s="204"/>
    </row>
    <row r="56" spans="2:3">
      <c r="B56" s="132" t="s">
        <v>632</v>
      </c>
      <c r="C56" s="204"/>
    </row>
    <row r="57" spans="2:3">
      <c r="B57" s="132" t="s">
        <v>633</v>
      </c>
      <c r="C57" s="204"/>
    </row>
    <row r="58" spans="2:3">
      <c r="B58" s="132" t="s">
        <v>634</v>
      </c>
      <c r="C58" s="204"/>
    </row>
    <row r="59" spans="2:3">
      <c r="B59" s="132" t="s">
        <v>635</v>
      </c>
      <c r="C59" s="204"/>
    </row>
    <row r="60" spans="2:3">
      <c r="B60" s="132" t="s">
        <v>636</v>
      </c>
      <c r="C60" s="204"/>
    </row>
    <row r="61" spans="2:3">
      <c r="B61" s="132" t="s">
        <v>637</v>
      </c>
      <c r="C61" s="204"/>
    </row>
    <row r="62" spans="2:3">
      <c r="B62" s="324" t="s">
        <v>2486</v>
      </c>
      <c r="C62" s="204"/>
    </row>
    <row r="63" spans="2:3">
      <c r="B63" s="324" t="s">
        <v>120</v>
      </c>
    </row>
    <row r="64" spans="2:3">
      <c r="B64" s="324" t="s">
        <v>121</v>
      </c>
    </row>
    <row r="66" spans="1:8" s="270" customFormat="1" ht="15">
      <c r="A66" s="270" t="s">
        <v>4056</v>
      </c>
      <c r="B66" s="268" t="s">
        <v>2448</v>
      </c>
      <c r="C66" s="269">
        <v>44834</v>
      </c>
      <c r="F66" s="271"/>
      <c r="G66" s="271"/>
      <c r="H66" s="271"/>
    </row>
    <row r="67" spans="1:8" s="270" customFormat="1" ht="60">
      <c r="B67" s="272" t="s">
        <v>2449</v>
      </c>
      <c r="C67" s="272" t="s">
        <v>2450</v>
      </c>
      <c r="D67" s="137" t="s">
        <v>2451</v>
      </c>
      <c r="E67" s="272" t="s">
        <v>2452</v>
      </c>
      <c r="F67" s="273" t="s">
        <v>2453</v>
      </c>
      <c r="G67" s="271"/>
      <c r="H67" s="271"/>
    </row>
    <row r="68" spans="1:8" s="296" customFormat="1">
      <c r="B68" s="364" t="s">
        <v>117</v>
      </c>
      <c r="C68" s="364" t="s">
        <v>117</v>
      </c>
      <c r="D68" s="364" t="s">
        <v>117</v>
      </c>
      <c r="E68" s="364" t="s">
        <v>117</v>
      </c>
      <c r="F68" s="365"/>
      <c r="G68" s="295"/>
      <c r="H68" s="295"/>
    </row>
    <row r="69" spans="1:8" s="270" customFormat="1">
      <c r="C69" s="295"/>
      <c r="F69" s="271"/>
      <c r="G69" s="271"/>
      <c r="H69" s="271"/>
    </row>
    <row r="70" spans="1:8" s="346" customFormat="1">
      <c r="B70" s="366" t="s">
        <v>4057</v>
      </c>
      <c r="C70" s="328" t="s">
        <v>117</v>
      </c>
      <c r="F70" s="347"/>
      <c r="G70" s="347"/>
      <c r="H70" s="347"/>
    </row>
    <row r="71" spans="1:8" s="346" customFormat="1">
      <c r="B71" s="366"/>
      <c r="C71" s="328"/>
      <c r="F71" s="347"/>
      <c r="G71" s="347"/>
      <c r="H71" s="347"/>
    </row>
    <row r="72" spans="1:8" s="346" customFormat="1" ht="15">
      <c r="B72" s="281" t="s">
        <v>2641</v>
      </c>
      <c r="C72" s="367"/>
      <c r="F72" s="347"/>
      <c r="G72" s="347"/>
      <c r="H72" s="347"/>
    </row>
    <row r="73" spans="1:8" s="346" customFormat="1" ht="15.75">
      <c r="B73" s="312" t="s">
        <v>2454</v>
      </c>
      <c r="C73" s="145" t="s">
        <v>2455</v>
      </c>
      <c r="F73" s="347"/>
      <c r="G73" s="347"/>
      <c r="H73" s="347"/>
    </row>
    <row r="74" spans="1:8" s="296" customFormat="1" ht="15">
      <c r="B74" s="158" t="s">
        <v>117</v>
      </c>
      <c r="C74" s="157" t="s">
        <v>117</v>
      </c>
      <c r="F74" s="295"/>
      <c r="G74" s="295"/>
      <c r="H74" s="295"/>
    </row>
    <row r="75" spans="1:8" s="270" customFormat="1">
      <c r="C75" s="368"/>
      <c r="F75" s="271"/>
      <c r="G75" s="271"/>
      <c r="H75" s="271"/>
    </row>
    <row r="76" spans="1:8" s="270" customFormat="1">
      <c r="C76" s="368"/>
      <c r="F76" s="271"/>
      <c r="G76" s="271"/>
      <c r="H76" s="271"/>
    </row>
    <row r="77" spans="1:8" s="346" customFormat="1" ht="15.75">
      <c r="B77" s="312" t="s">
        <v>2459</v>
      </c>
      <c r="C77" s="145" t="s">
        <v>2455</v>
      </c>
      <c r="F77" s="347"/>
      <c r="G77" s="347"/>
      <c r="H77" s="347"/>
    </row>
    <row r="78" spans="1:8" s="270" customFormat="1" ht="15">
      <c r="B78" s="158" t="s">
        <v>117</v>
      </c>
      <c r="C78" s="157" t="s">
        <v>117</v>
      </c>
      <c r="F78" s="271"/>
      <c r="G78" s="271"/>
      <c r="H78" s="271"/>
    </row>
    <row r="79" spans="1:8" s="270" customFormat="1">
      <c r="C79" s="368"/>
      <c r="F79" s="271"/>
      <c r="G79" s="271"/>
      <c r="H79" s="271"/>
    </row>
    <row r="80" spans="1:8" s="270" customFormat="1">
      <c r="C80" s="368"/>
      <c r="F80" s="271"/>
      <c r="G80" s="271"/>
      <c r="H80" s="271"/>
    </row>
    <row r="81" spans="2:8" s="346" customFormat="1" ht="15.75">
      <c r="B81" s="283" t="s">
        <v>2460</v>
      </c>
      <c r="C81" s="145" t="s">
        <v>3779</v>
      </c>
      <c r="F81" s="347"/>
      <c r="G81" s="347"/>
      <c r="H81" s="347"/>
    </row>
    <row r="82" spans="2:8" s="270" customFormat="1" ht="15">
      <c r="B82" s="158" t="s">
        <v>117</v>
      </c>
      <c r="C82" s="157" t="s">
        <v>117</v>
      </c>
      <c r="F82" s="271"/>
      <c r="G82" s="271"/>
      <c r="H82" s="271"/>
    </row>
    <row r="83" spans="2:8" s="270" customFormat="1">
      <c r="C83" s="368"/>
      <c r="F83" s="271"/>
      <c r="G83" s="271"/>
      <c r="H83" s="271"/>
    </row>
    <row r="84" spans="2:8" s="346" customFormat="1" ht="15.75">
      <c r="B84" s="283" t="s">
        <v>2462</v>
      </c>
      <c r="C84" s="145" t="s">
        <v>3779</v>
      </c>
      <c r="F84" s="347"/>
      <c r="G84" s="347"/>
      <c r="H84" s="347"/>
    </row>
    <row r="85" spans="2:8" s="270" customFormat="1" ht="15">
      <c r="B85" s="158" t="s">
        <v>117</v>
      </c>
      <c r="C85" s="157" t="s">
        <v>117</v>
      </c>
      <c r="F85" s="271"/>
      <c r="G85" s="271"/>
      <c r="H85" s="271"/>
    </row>
    <row r="86" spans="2:8" s="270" customFormat="1">
      <c r="C86" s="368"/>
      <c r="F86" s="271"/>
      <c r="G86" s="271"/>
      <c r="H86" s="271"/>
    </row>
    <row r="87" spans="2:8" s="346" customFormat="1" ht="15">
      <c r="B87" s="369" t="s">
        <v>2463</v>
      </c>
      <c r="C87" s="157" t="s">
        <v>117</v>
      </c>
      <c r="F87" s="347"/>
      <c r="G87" s="347"/>
      <c r="H87" s="347"/>
    </row>
    <row r="88" spans="2:8" s="270" customFormat="1">
      <c r="C88" s="368"/>
      <c r="F88" s="271"/>
      <c r="G88" s="271"/>
      <c r="H88" s="271"/>
    </row>
    <row r="89" spans="2:8" s="270" customFormat="1">
      <c r="C89" s="368"/>
      <c r="F89" s="271"/>
      <c r="G89" s="271"/>
      <c r="H89" s="271"/>
    </row>
    <row r="90" spans="2:8" s="270" customFormat="1" ht="15">
      <c r="B90" s="288" t="s">
        <v>3782</v>
      </c>
      <c r="C90" s="269">
        <v>44834</v>
      </c>
      <c r="D90" s="165"/>
      <c r="E90" s="289"/>
      <c r="F90" s="290"/>
      <c r="G90" s="271"/>
      <c r="H90" s="271"/>
    </row>
    <row r="91" spans="2:8" s="270" customFormat="1" ht="51">
      <c r="B91" s="291" t="s">
        <v>2449</v>
      </c>
      <c r="C91" s="291" t="s">
        <v>3783</v>
      </c>
      <c r="D91" s="168" t="s">
        <v>2451</v>
      </c>
      <c r="E91" s="292" t="s">
        <v>2452</v>
      </c>
      <c r="F91" s="263" t="s">
        <v>2453</v>
      </c>
      <c r="G91" s="271"/>
      <c r="H91" s="271"/>
    </row>
    <row r="92" spans="2:8" s="296" customFormat="1">
      <c r="B92" s="293" t="s">
        <v>117</v>
      </c>
      <c r="C92" s="294" t="s">
        <v>117</v>
      </c>
      <c r="D92" s="173" t="s">
        <v>117</v>
      </c>
      <c r="E92" s="173" t="s">
        <v>117</v>
      </c>
      <c r="F92" s="173" t="s">
        <v>117</v>
      </c>
      <c r="G92" s="295"/>
      <c r="H92" s="295"/>
    </row>
    <row r="93" spans="2:8" s="270" customFormat="1">
      <c r="B93" s="297"/>
      <c r="C93" s="298"/>
      <c r="D93" s="298"/>
      <c r="E93" s="298"/>
      <c r="F93" s="290"/>
      <c r="G93" s="271"/>
      <c r="H93" s="271"/>
    </row>
    <row r="94" spans="2:8" s="270" customFormat="1">
      <c r="B94" s="298"/>
      <c r="C94" s="298"/>
      <c r="D94" s="298"/>
      <c r="E94" s="298"/>
      <c r="F94" s="290"/>
      <c r="G94" s="271"/>
      <c r="H94" s="271"/>
    </row>
    <row r="95" spans="2:8" s="270" customFormat="1">
      <c r="B95" s="270" t="s">
        <v>3784</v>
      </c>
      <c r="C95" s="294" t="s">
        <v>117</v>
      </c>
      <c r="D95" s="298"/>
      <c r="E95" s="298"/>
      <c r="F95" s="290"/>
      <c r="G95" s="271"/>
      <c r="H95" s="271"/>
    </row>
    <row r="96" spans="2:8" s="270" customFormat="1">
      <c r="B96" s="298"/>
      <c r="C96" s="298"/>
      <c r="D96" s="298"/>
      <c r="E96" s="298"/>
      <c r="F96" s="290"/>
      <c r="G96" s="271"/>
      <c r="H96" s="271"/>
    </row>
    <row r="97" spans="2:8" s="270" customFormat="1" ht="15">
      <c r="B97" s="281" t="s">
        <v>4048</v>
      </c>
      <c r="C97" s="298"/>
      <c r="E97" s="298"/>
      <c r="F97" s="290"/>
      <c r="G97" s="271"/>
      <c r="H97" s="271"/>
    </row>
    <row r="98" spans="2:8" s="270" customFormat="1">
      <c r="B98" s="298"/>
      <c r="C98" s="298"/>
      <c r="E98" s="298"/>
      <c r="F98" s="290"/>
      <c r="G98" s="271"/>
      <c r="H98" s="271"/>
    </row>
    <row r="99" spans="2:8" s="270" customFormat="1" ht="15">
      <c r="B99" s="300" t="s">
        <v>3785</v>
      </c>
      <c r="C99" s="175" t="s">
        <v>2455</v>
      </c>
      <c r="E99" s="298"/>
      <c r="F99" s="290"/>
      <c r="G99" s="271"/>
      <c r="H99" s="271"/>
    </row>
    <row r="100" spans="2:8" s="270" customFormat="1" ht="15">
      <c r="B100" s="158" t="s">
        <v>117</v>
      </c>
      <c r="C100" s="157" t="s">
        <v>117</v>
      </c>
      <c r="E100" s="298"/>
      <c r="F100" s="290"/>
      <c r="G100" s="271"/>
      <c r="H100" s="271"/>
    </row>
    <row r="101" spans="2:8" s="270" customFormat="1" ht="15">
      <c r="B101" s="161"/>
      <c r="C101" s="232"/>
      <c r="E101" s="298"/>
      <c r="F101" s="290"/>
      <c r="G101" s="271"/>
      <c r="H101" s="271"/>
    </row>
    <row r="102" spans="2:8" s="270" customFormat="1">
      <c r="E102" s="298"/>
      <c r="F102" s="290"/>
      <c r="G102" s="271"/>
      <c r="H102" s="271"/>
    </row>
    <row r="103" spans="2:8" s="270" customFormat="1" ht="15">
      <c r="B103" s="303" t="s">
        <v>3776</v>
      </c>
      <c r="C103" s="178" t="s">
        <v>2455</v>
      </c>
      <c r="E103" s="298"/>
      <c r="F103" s="290"/>
      <c r="G103" s="271"/>
      <c r="H103" s="271"/>
    </row>
    <row r="104" spans="2:8" s="270" customFormat="1" ht="15">
      <c r="B104" s="158" t="s">
        <v>117</v>
      </c>
      <c r="C104" s="157" t="s">
        <v>117</v>
      </c>
      <c r="E104" s="298"/>
      <c r="F104" s="290"/>
      <c r="G104" s="271"/>
      <c r="H104" s="271"/>
    </row>
    <row r="105" spans="2:8" s="270" customFormat="1" ht="15">
      <c r="B105" s="370"/>
      <c r="C105" s="371"/>
      <c r="E105" s="298"/>
      <c r="F105" s="290"/>
      <c r="G105" s="271"/>
      <c r="H105" s="271"/>
    </row>
    <row r="106" spans="2:8" s="270" customFormat="1">
      <c r="C106" s="296"/>
      <c r="E106" s="298"/>
      <c r="F106" s="290"/>
      <c r="G106" s="271"/>
      <c r="H106" s="271"/>
    </row>
    <row r="107" spans="2:8" s="270" customFormat="1" ht="15">
      <c r="B107" s="300" t="s">
        <v>3786</v>
      </c>
      <c r="C107" s="175" t="s">
        <v>3779</v>
      </c>
      <c r="E107" s="298"/>
      <c r="F107" s="290"/>
      <c r="G107" s="271"/>
      <c r="H107" s="271"/>
    </row>
    <row r="108" spans="2:8" s="270" customFormat="1" ht="15">
      <c r="B108" s="158" t="s">
        <v>117</v>
      </c>
      <c r="C108" s="157" t="s">
        <v>117</v>
      </c>
      <c r="E108" s="298"/>
      <c r="F108" s="290"/>
      <c r="G108" s="271"/>
      <c r="H108" s="271"/>
    </row>
    <row r="109" spans="2:8" s="270" customFormat="1">
      <c r="C109" s="296"/>
      <c r="F109" s="271"/>
      <c r="G109" s="271"/>
      <c r="H109" s="271"/>
    </row>
    <row r="110" spans="2:8" s="270" customFormat="1" ht="15">
      <c r="B110" s="303" t="s">
        <v>3787</v>
      </c>
      <c r="C110" s="179" t="s">
        <v>3779</v>
      </c>
      <c r="F110" s="271"/>
      <c r="G110" s="271"/>
      <c r="H110" s="271"/>
    </row>
    <row r="111" spans="2:8" s="270" customFormat="1" ht="15">
      <c r="B111" s="158" t="s">
        <v>117</v>
      </c>
      <c r="C111" s="157" t="s">
        <v>117</v>
      </c>
      <c r="F111" s="271"/>
      <c r="G111" s="271"/>
      <c r="H111" s="271"/>
    </row>
    <row r="112" spans="2:8" s="270" customFormat="1">
      <c r="C112" s="296"/>
      <c r="F112" s="271"/>
      <c r="G112" s="271"/>
      <c r="H112" s="271"/>
    </row>
    <row r="113" spans="2:8" s="270" customFormat="1" ht="15">
      <c r="B113" s="304" t="s">
        <v>3788</v>
      </c>
      <c r="C113" s="157" t="s">
        <v>117</v>
      </c>
      <c r="F113" s="271"/>
      <c r="G113" s="271"/>
      <c r="H113" s="271"/>
    </row>
  </sheetData>
  <mergeCells count="3">
    <mergeCell ref="B1:E1"/>
    <mergeCell ref="C3:C7"/>
    <mergeCell ref="D3:D7"/>
  </mergeCells>
  <conditionalFormatting sqref="C101">
    <cfRule type="expression" dxfId="1213" priority="1">
      <formula>#REF!="Total"</formula>
    </cfRule>
  </conditionalFormatting>
  <conditionalFormatting sqref="C101">
    <cfRule type="expression" dxfId="1212" priority="11" stopIfTrue="1">
      <formula>$C101="Total"</formula>
    </cfRule>
  </conditionalFormatting>
  <conditionalFormatting sqref="C101">
    <cfRule type="expression" dxfId="1211" priority="10">
      <formula>#REF!="Total"</formula>
    </cfRule>
  </conditionalFormatting>
  <conditionalFormatting sqref="C101">
    <cfRule type="expression" dxfId="1210" priority="9">
      <formula>#REF!="Total"</formula>
    </cfRule>
  </conditionalFormatting>
  <conditionalFormatting sqref="C101">
    <cfRule type="expression" dxfId="1209" priority="8">
      <formula>#REF!="Total"</formula>
    </cfRule>
  </conditionalFormatting>
  <conditionalFormatting sqref="C101">
    <cfRule type="expression" dxfId="1208" priority="7">
      <formula>#REF!="Total"</formula>
    </cfRule>
  </conditionalFormatting>
  <conditionalFormatting sqref="C101">
    <cfRule type="expression" dxfId="1207" priority="6">
      <formula>#REF!="Total"</formula>
    </cfRule>
  </conditionalFormatting>
  <conditionalFormatting sqref="C101">
    <cfRule type="expression" dxfId="1206" priority="5">
      <formula>#REF!="Total"</formula>
    </cfRule>
  </conditionalFormatting>
  <conditionalFormatting sqref="C101">
    <cfRule type="expression" dxfId="1205" priority="4">
      <formula>#REF!="Total"</formula>
    </cfRule>
  </conditionalFormatting>
  <conditionalFormatting sqref="C101">
    <cfRule type="expression" dxfId="1204" priority="12">
      <formula>#REF!="Total"</formula>
    </cfRule>
  </conditionalFormatting>
  <conditionalFormatting sqref="C101">
    <cfRule type="expression" dxfId="1203" priority="13">
      <formula>#REF!="Total"</formula>
    </cfRule>
  </conditionalFormatting>
  <conditionalFormatting sqref="C101">
    <cfRule type="expression" dxfId="1202" priority="14">
      <formula>#REF!="Total"</formula>
    </cfRule>
  </conditionalFormatting>
  <conditionalFormatting sqref="C101">
    <cfRule type="expression" dxfId="1201" priority="15">
      <formula>#REF!="Total"</formula>
    </cfRule>
  </conditionalFormatting>
  <conditionalFormatting sqref="C101">
    <cfRule type="expression" dxfId="1200" priority="16">
      <formula>$A101="Total"</formula>
    </cfRule>
  </conditionalFormatting>
  <conditionalFormatting sqref="C101">
    <cfRule type="expression" dxfId="1199" priority="3">
      <formula>#REF!="Total"</formula>
    </cfRule>
  </conditionalFormatting>
  <conditionalFormatting sqref="C101">
    <cfRule type="expression" dxfId="1198" priority="2">
      <formula>#REF!="Total"</formula>
    </cfRule>
  </conditionalFormatting>
  <conditionalFormatting sqref="C101">
    <cfRule type="expression" dxfId="1197" priority="17" stopIfTrue="1">
      <formula>#REF!="Total"</formula>
    </cfRule>
  </conditionalFormatting>
  <conditionalFormatting sqref="C101">
    <cfRule type="expression" dxfId="1196" priority="18">
      <formula>#REF!="Total"</formula>
    </cfRule>
  </conditionalFormatting>
  <conditionalFormatting sqref="C101">
    <cfRule type="expression" dxfId="1195" priority="19">
      <formula>#REF!="Total"</formula>
    </cfRule>
  </conditionalFormatting>
  <conditionalFormatting sqref="C101">
    <cfRule type="expression" dxfId="1194" priority="20">
      <formula>#REF!="Total"</formula>
    </cfRule>
  </conditionalFormatting>
  <conditionalFormatting sqref="C101">
    <cfRule type="expression" dxfId="1193" priority="21">
      <formula>#REF!="Total"</formula>
    </cfRule>
  </conditionalFormatting>
  <conditionalFormatting sqref="C101">
    <cfRule type="expression" dxfId="1192" priority="22">
      <formula>#REF!="Total"</formula>
    </cfRule>
  </conditionalFormatting>
  <conditionalFormatting sqref="C101">
    <cfRule type="expression" dxfId="1191" priority="23">
      <formula>#REF!="Total"</formula>
    </cfRule>
  </conditionalFormatting>
  <conditionalFormatting sqref="C101">
    <cfRule type="expression" dxfId="1190" priority="24">
      <formula>#REF!="Total"</formula>
    </cfRule>
  </conditionalFormatting>
  <conditionalFormatting sqref="C101">
    <cfRule type="expression" dxfId="1189" priority="25">
      <formula>#REF!="Total"</formula>
    </cfRule>
  </conditionalFormatting>
  <conditionalFormatting sqref="C101">
    <cfRule type="expression" dxfId="1188" priority="26">
      <formula>#REF!="Total"</formula>
    </cfRule>
  </conditionalFormatting>
  <conditionalFormatting sqref="C101">
    <cfRule type="expression" dxfId="1187" priority="27">
      <formula>#REF!="Total"</formula>
    </cfRule>
  </conditionalFormatting>
  <conditionalFormatting sqref="C101">
    <cfRule type="expression" dxfId="1186" priority="28">
      <formula>#REF!="Total"</formula>
    </cfRule>
  </conditionalFormatting>
  <conditionalFormatting sqref="C101">
    <cfRule type="expression" dxfId="1185" priority="29">
      <formula>#REF!="Total"</formula>
    </cfRule>
  </conditionalFormatting>
  <conditionalFormatting sqref="C101">
    <cfRule type="expression" dxfId="1184" priority="30">
      <formula>#REF!="Total"</formula>
    </cfRule>
  </conditionalFormatting>
  <conditionalFormatting sqref="C101">
    <cfRule type="expression" dxfId="1183" priority="31">
      <formula>#REF!="Total"</formula>
    </cfRule>
  </conditionalFormatting>
  <conditionalFormatting sqref="C101">
    <cfRule type="expression" dxfId="1182" priority="32">
      <formula>#REF!="Total"</formula>
    </cfRule>
  </conditionalFormatting>
  <conditionalFormatting sqref="C101">
    <cfRule type="expression" dxfId="1181" priority="33">
      <formula>#REF!="Total"</formula>
    </cfRule>
  </conditionalFormatting>
  <hyperlinks>
    <hyperlink ref="A1" location="Index!A1" display="Index" xr:uid="{42B253C0-7EE0-4C47-9391-6C4BB8853E6C}"/>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F693F-75AD-4535-91C9-D4C0D3C2A983}">
  <dimension ref="A1:I119"/>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5.570312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5.570312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5.570312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5.570312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5.570312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5.570312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5.570312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5.570312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5.570312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5.570312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5.570312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5.570312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5.570312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5.570312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5.570312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5.570312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5.570312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5.570312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5.570312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5.570312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5.570312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5.570312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5.570312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5.570312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5.570312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5.570312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5.570312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5.570312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5.570312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5.570312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5.570312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5.570312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5.570312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5.570312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5.570312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5.570312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5.570312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5.570312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5.570312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5.570312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5.570312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5.570312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5.570312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5.570312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5.570312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5.570312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5.570312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5.570312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5.570312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5.570312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5.570312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5.570312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5.570312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5.570312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5.570312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5.570312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5.570312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5.570312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5.570312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5.570312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5.570312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5.570312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5.570312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85</v>
      </c>
      <c r="C1" s="420"/>
      <c r="D1" s="420"/>
      <c r="E1" s="420"/>
      <c r="F1" s="4"/>
      <c r="G1" s="4"/>
      <c r="H1" s="4"/>
    </row>
    <row r="2" spans="1:9" s="1" customFormat="1" ht="13.5" thickBot="1">
      <c r="C2" s="5"/>
      <c r="F2" s="4"/>
      <c r="G2" s="4"/>
      <c r="H2" s="4"/>
    </row>
    <row r="3" spans="1:9" s="13" customFormat="1" ht="15">
      <c r="B3" s="48" t="s">
        <v>3992</v>
      </c>
      <c r="C3" s="421"/>
      <c r="D3" s="424"/>
      <c r="F3" s="18"/>
      <c r="G3" s="18"/>
      <c r="H3" s="18"/>
    </row>
    <row r="4" spans="1:9" s="13" customFormat="1" ht="15">
      <c r="B4" s="49" t="s">
        <v>3993</v>
      </c>
      <c r="C4" s="422"/>
      <c r="D4" s="425"/>
      <c r="F4" s="18"/>
      <c r="G4" s="18"/>
      <c r="H4" s="18"/>
    </row>
    <row r="5" spans="1:9" s="13" customFormat="1" ht="15">
      <c r="B5" s="49" t="s">
        <v>1556</v>
      </c>
      <c r="C5" s="422"/>
      <c r="D5" s="425"/>
      <c r="F5" s="18"/>
      <c r="G5" s="18"/>
      <c r="H5" s="18"/>
    </row>
    <row r="6" spans="1:9" s="13" customFormat="1" ht="15">
      <c r="B6" s="114" t="s">
        <v>3950</v>
      </c>
      <c r="C6" s="422"/>
      <c r="D6" s="425"/>
      <c r="F6" s="18"/>
      <c r="G6" s="18"/>
      <c r="H6" s="18"/>
    </row>
    <row r="7" spans="1:9" s="13" customFormat="1" ht="30.75" thickBot="1">
      <c r="B7" s="115" t="s">
        <v>3994</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1047</v>
      </c>
      <c r="C16" s="200" t="s">
        <v>127</v>
      </c>
      <c r="D16" s="12" t="s">
        <v>164</v>
      </c>
      <c r="E16" s="12" t="s">
        <v>303</v>
      </c>
      <c r="F16" s="16">
        <v>310000</v>
      </c>
      <c r="G16" s="16">
        <v>1598.36</v>
      </c>
      <c r="H16" s="16">
        <v>6.05</v>
      </c>
    </row>
    <row r="17" spans="2:8">
      <c r="B17" s="12" t="s">
        <v>1075</v>
      </c>
      <c r="C17" s="200" t="s">
        <v>127</v>
      </c>
      <c r="D17" s="12" t="s">
        <v>266</v>
      </c>
      <c r="E17" s="12" t="s">
        <v>290</v>
      </c>
      <c r="F17" s="16">
        <v>977755</v>
      </c>
      <c r="G17" s="16">
        <v>1560.99</v>
      </c>
      <c r="H17" s="16">
        <v>5.91</v>
      </c>
    </row>
    <row r="18" spans="2:8">
      <c r="B18" s="12" t="s">
        <v>1116</v>
      </c>
      <c r="C18" s="200" t="s">
        <v>127</v>
      </c>
      <c r="D18" s="12" t="s">
        <v>131</v>
      </c>
      <c r="E18" s="12" t="s">
        <v>132</v>
      </c>
      <c r="F18" s="16">
        <v>65000</v>
      </c>
      <c r="G18" s="16">
        <v>1545.54</v>
      </c>
      <c r="H18" s="16">
        <v>5.85</v>
      </c>
    </row>
    <row r="19" spans="2:8">
      <c r="B19" s="12" t="s">
        <v>1159</v>
      </c>
      <c r="C19" s="200" t="s">
        <v>127</v>
      </c>
      <c r="D19" s="12" t="s">
        <v>164</v>
      </c>
      <c r="E19" s="12" t="s">
        <v>368</v>
      </c>
      <c r="F19" s="16">
        <v>75000</v>
      </c>
      <c r="G19" s="16">
        <v>1256.1400000000001</v>
      </c>
      <c r="H19" s="16">
        <v>4.76</v>
      </c>
    </row>
    <row r="20" spans="2:8">
      <c r="B20" s="12" t="s">
        <v>1170</v>
      </c>
      <c r="C20" s="200" t="s">
        <v>127</v>
      </c>
      <c r="D20" s="12" t="s">
        <v>287</v>
      </c>
      <c r="E20" s="12" t="s">
        <v>288</v>
      </c>
      <c r="F20" s="16">
        <v>1253000</v>
      </c>
      <c r="G20" s="16">
        <v>1244.23</v>
      </c>
      <c r="H20" s="16">
        <v>4.71</v>
      </c>
    </row>
    <row r="21" spans="2:8">
      <c r="B21" s="12" t="s">
        <v>1058</v>
      </c>
      <c r="C21" s="200" t="s">
        <v>127</v>
      </c>
      <c r="D21" s="12" t="s">
        <v>169</v>
      </c>
      <c r="E21" s="12" t="s">
        <v>369</v>
      </c>
      <c r="F21" s="16">
        <v>45000</v>
      </c>
      <c r="G21" s="16">
        <v>1126.55</v>
      </c>
      <c r="H21" s="16">
        <v>4.2699999999999996</v>
      </c>
    </row>
    <row r="22" spans="2:8">
      <c r="B22" s="12" t="s">
        <v>1098</v>
      </c>
      <c r="C22" s="200" t="s">
        <v>127</v>
      </c>
      <c r="D22" s="12" t="s">
        <v>287</v>
      </c>
      <c r="E22" s="12" t="s">
        <v>370</v>
      </c>
      <c r="F22" s="16">
        <v>250000</v>
      </c>
      <c r="G22" s="16">
        <v>1071.5</v>
      </c>
      <c r="H22" s="16">
        <v>4.0599999999999996</v>
      </c>
    </row>
    <row r="23" spans="2:8">
      <c r="B23" s="12" t="s">
        <v>1153</v>
      </c>
      <c r="C23" s="200" t="s">
        <v>127</v>
      </c>
      <c r="D23" s="12" t="s">
        <v>371</v>
      </c>
      <c r="E23" s="12" t="s">
        <v>372</v>
      </c>
      <c r="F23" s="16">
        <v>260000</v>
      </c>
      <c r="G23" s="16">
        <v>1015.43</v>
      </c>
      <c r="H23" s="16">
        <v>3.85</v>
      </c>
    </row>
    <row r="24" spans="2:8">
      <c r="B24" s="12" t="s">
        <v>254</v>
      </c>
      <c r="C24" s="200" t="s">
        <v>127</v>
      </c>
      <c r="D24" s="12" t="s">
        <v>242</v>
      </c>
      <c r="E24" s="12" t="s">
        <v>255</v>
      </c>
      <c r="F24" s="16">
        <v>1637040</v>
      </c>
      <c r="G24" s="16">
        <v>1014.15</v>
      </c>
      <c r="H24" s="16">
        <v>3.84</v>
      </c>
    </row>
    <row r="25" spans="2:8">
      <c r="B25" s="12" t="s">
        <v>1053</v>
      </c>
      <c r="C25" s="200" t="s">
        <v>127</v>
      </c>
      <c r="D25" s="12" t="s">
        <v>242</v>
      </c>
      <c r="E25" s="12" t="s">
        <v>373</v>
      </c>
      <c r="F25" s="16">
        <v>150000</v>
      </c>
      <c r="G25" s="16">
        <v>1008.08</v>
      </c>
      <c r="H25" s="16">
        <v>3.82</v>
      </c>
    </row>
    <row r="26" spans="2:8">
      <c r="B26" s="12" t="s">
        <v>1100</v>
      </c>
      <c r="C26" s="200" t="s">
        <v>127</v>
      </c>
      <c r="D26" s="12" t="s">
        <v>164</v>
      </c>
      <c r="E26" s="12" t="s">
        <v>179</v>
      </c>
      <c r="F26" s="16">
        <v>15000</v>
      </c>
      <c r="G26" s="16">
        <v>938.27</v>
      </c>
      <c r="H26" s="16">
        <v>3.55</v>
      </c>
    </row>
    <row r="27" spans="2:8">
      <c r="B27" s="12" t="s">
        <v>1051</v>
      </c>
      <c r="C27" s="200" t="s">
        <v>127</v>
      </c>
      <c r="D27" s="12" t="s">
        <v>266</v>
      </c>
      <c r="E27" s="12" t="s">
        <v>374</v>
      </c>
      <c r="F27" s="16">
        <v>430000</v>
      </c>
      <c r="G27" s="16">
        <v>930.95</v>
      </c>
      <c r="H27" s="16">
        <v>3.53</v>
      </c>
    </row>
    <row r="28" spans="2:8">
      <c r="B28" s="12" t="s">
        <v>1127</v>
      </c>
      <c r="C28" s="200" t="s">
        <v>127</v>
      </c>
      <c r="D28" s="12" t="s">
        <v>242</v>
      </c>
      <c r="E28" s="12" t="s">
        <v>375</v>
      </c>
      <c r="F28" s="16">
        <v>30000</v>
      </c>
      <c r="G28" s="16">
        <v>899.51</v>
      </c>
      <c r="H28" s="16">
        <v>3.41</v>
      </c>
    </row>
    <row r="29" spans="2:8">
      <c r="B29" s="12" t="s">
        <v>1107</v>
      </c>
      <c r="C29" s="200" t="s">
        <v>127</v>
      </c>
      <c r="D29" s="12" t="s">
        <v>376</v>
      </c>
      <c r="E29" s="12" t="s">
        <v>377</v>
      </c>
      <c r="F29" s="16">
        <v>400000</v>
      </c>
      <c r="G29" s="16">
        <v>849</v>
      </c>
      <c r="H29" s="16">
        <v>3.22</v>
      </c>
    </row>
    <row r="30" spans="2:8">
      <c r="B30" s="12" t="s">
        <v>1055</v>
      </c>
      <c r="C30" s="200" t="s">
        <v>127</v>
      </c>
      <c r="D30" s="12" t="s">
        <v>164</v>
      </c>
      <c r="E30" s="12" t="s">
        <v>165</v>
      </c>
      <c r="F30" s="16">
        <v>35000</v>
      </c>
      <c r="G30" s="16">
        <v>845.48</v>
      </c>
      <c r="H30" s="16">
        <v>3.2</v>
      </c>
    </row>
    <row r="31" spans="2:8">
      <c r="B31" s="12" t="s">
        <v>1136</v>
      </c>
      <c r="C31" s="200" t="s">
        <v>127</v>
      </c>
      <c r="D31" s="12" t="s">
        <v>242</v>
      </c>
      <c r="E31" s="12" t="s">
        <v>378</v>
      </c>
      <c r="F31" s="16">
        <v>250000</v>
      </c>
      <c r="G31" s="16">
        <v>798.63</v>
      </c>
      <c r="H31" s="16">
        <v>3.02</v>
      </c>
    </row>
    <row r="32" spans="2:8">
      <c r="B32" s="12" t="s">
        <v>1373</v>
      </c>
      <c r="C32" s="200" t="s">
        <v>127</v>
      </c>
      <c r="D32" s="12" t="s">
        <v>169</v>
      </c>
      <c r="E32" s="12" t="s">
        <v>379</v>
      </c>
      <c r="F32" s="16">
        <v>15100</v>
      </c>
      <c r="G32" s="16">
        <v>678.12</v>
      </c>
      <c r="H32" s="16">
        <v>2.57</v>
      </c>
    </row>
    <row r="33" spans="2:8">
      <c r="B33" s="12" t="s">
        <v>1129</v>
      </c>
      <c r="C33" s="200" t="s">
        <v>127</v>
      </c>
      <c r="D33" s="12" t="s">
        <v>131</v>
      </c>
      <c r="E33" s="12" t="s">
        <v>380</v>
      </c>
      <c r="F33" s="16">
        <v>300000</v>
      </c>
      <c r="G33" s="16">
        <v>648.9</v>
      </c>
      <c r="H33" s="16">
        <v>2.46</v>
      </c>
    </row>
    <row r="34" spans="2:8">
      <c r="B34" s="12" t="s">
        <v>1476</v>
      </c>
      <c r="C34" s="200" t="s">
        <v>127</v>
      </c>
      <c r="D34" s="12" t="s">
        <v>150</v>
      </c>
      <c r="E34" s="12" t="s">
        <v>317</v>
      </c>
      <c r="F34" s="16">
        <v>61930</v>
      </c>
      <c r="G34" s="16">
        <v>642.86</v>
      </c>
      <c r="H34" s="16">
        <v>2.4300000000000002</v>
      </c>
    </row>
    <row r="35" spans="2:8">
      <c r="B35" s="12" t="s">
        <v>1152</v>
      </c>
      <c r="C35" s="200" t="s">
        <v>127</v>
      </c>
      <c r="D35" s="12" t="s">
        <v>242</v>
      </c>
      <c r="E35" s="12" t="s">
        <v>381</v>
      </c>
      <c r="F35" s="16">
        <v>60000</v>
      </c>
      <c r="G35" s="16">
        <v>596.52</v>
      </c>
      <c r="H35" s="16">
        <v>2.2599999999999998</v>
      </c>
    </row>
    <row r="36" spans="2:8">
      <c r="B36" s="12" t="s">
        <v>1512</v>
      </c>
      <c r="C36" s="200" t="s">
        <v>127</v>
      </c>
      <c r="D36" s="12" t="s">
        <v>287</v>
      </c>
      <c r="E36" s="12" t="s">
        <v>382</v>
      </c>
      <c r="F36" s="16">
        <v>470000</v>
      </c>
      <c r="G36" s="16">
        <v>588.67999999999995</v>
      </c>
      <c r="H36" s="16">
        <v>2.23</v>
      </c>
    </row>
    <row r="37" spans="2:8">
      <c r="B37" s="12" t="s">
        <v>1513</v>
      </c>
      <c r="C37" s="200" t="s">
        <v>127</v>
      </c>
      <c r="D37" s="12" t="s">
        <v>242</v>
      </c>
      <c r="E37" s="12" t="s">
        <v>383</v>
      </c>
      <c r="F37" s="16">
        <v>31250</v>
      </c>
      <c r="G37" s="16">
        <v>578.86</v>
      </c>
      <c r="H37" s="16">
        <v>2.19</v>
      </c>
    </row>
    <row r="38" spans="2:8">
      <c r="B38" s="12" t="s">
        <v>1514</v>
      </c>
      <c r="C38" s="200" t="s">
        <v>127</v>
      </c>
      <c r="D38" s="12" t="s">
        <v>169</v>
      </c>
      <c r="E38" s="12" t="s">
        <v>170</v>
      </c>
      <c r="F38" s="16">
        <v>28000</v>
      </c>
      <c r="G38" s="16">
        <v>570.08000000000004</v>
      </c>
      <c r="H38" s="16">
        <v>2.16</v>
      </c>
    </row>
    <row r="39" spans="2:8">
      <c r="B39" s="12" t="s">
        <v>1138</v>
      </c>
      <c r="C39" s="200" t="s">
        <v>127</v>
      </c>
      <c r="D39" s="12" t="s">
        <v>266</v>
      </c>
      <c r="E39" s="12" t="s">
        <v>384</v>
      </c>
      <c r="F39" s="16">
        <v>111681</v>
      </c>
      <c r="G39" s="16">
        <v>543.77</v>
      </c>
      <c r="H39" s="16">
        <v>2.06</v>
      </c>
    </row>
    <row r="40" spans="2:8">
      <c r="B40" s="12" t="s">
        <v>1155</v>
      </c>
      <c r="C40" s="200" t="s">
        <v>127</v>
      </c>
      <c r="D40" s="12" t="s">
        <v>385</v>
      </c>
      <c r="E40" s="12" t="s">
        <v>386</v>
      </c>
      <c r="F40" s="16">
        <v>200000</v>
      </c>
      <c r="G40" s="16">
        <v>540.1</v>
      </c>
      <c r="H40" s="16">
        <v>2.0499999999999998</v>
      </c>
    </row>
    <row r="41" spans="2:8">
      <c r="B41" s="12" t="s">
        <v>1082</v>
      </c>
      <c r="C41" s="200" t="s">
        <v>127</v>
      </c>
      <c r="D41" s="12" t="s">
        <v>248</v>
      </c>
      <c r="E41" s="12" t="s">
        <v>387</v>
      </c>
      <c r="F41" s="16">
        <v>125000</v>
      </c>
      <c r="G41" s="16">
        <v>496</v>
      </c>
      <c r="H41" s="16">
        <v>1.88</v>
      </c>
    </row>
    <row r="42" spans="2:8">
      <c r="B42" s="12" t="s">
        <v>1157</v>
      </c>
      <c r="C42" s="200" t="s">
        <v>127</v>
      </c>
      <c r="D42" s="12" t="s">
        <v>131</v>
      </c>
      <c r="E42" s="12" t="s">
        <v>388</v>
      </c>
      <c r="F42" s="16">
        <v>150000</v>
      </c>
      <c r="G42" s="16">
        <v>457.2</v>
      </c>
      <c r="H42" s="16">
        <v>1.73</v>
      </c>
    </row>
    <row r="43" spans="2:8">
      <c r="B43" s="12" t="s">
        <v>1426</v>
      </c>
      <c r="C43" s="200" t="s">
        <v>127</v>
      </c>
      <c r="D43" s="12" t="s">
        <v>164</v>
      </c>
      <c r="E43" s="12" t="s">
        <v>389</v>
      </c>
      <c r="F43" s="16">
        <v>60000</v>
      </c>
      <c r="G43" s="16">
        <v>452.7</v>
      </c>
      <c r="H43" s="16">
        <v>1.71</v>
      </c>
    </row>
    <row r="44" spans="2:8">
      <c r="B44" s="12" t="s">
        <v>1515</v>
      </c>
      <c r="C44" s="200" t="s">
        <v>127</v>
      </c>
      <c r="D44" s="12" t="s">
        <v>169</v>
      </c>
      <c r="E44" s="12" t="s">
        <v>390</v>
      </c>
      <c r="F44" s="16">
        <v>100000</v>
      </c>
      <c r="G44" s="16">
        <v>449.5</v>
      </c>
      <c r="H44" s="16">
        <v>1.7</v>
      </c>
    </row>
    <row r="45" spans="2:8">
      <c r="B45" s="12" t="s">
        <v>1516</v>
      </c>
      <c r="C45" s="200" t="s">
        <v>127</v>
      </c>
      <c r="D45" s="12" t="s">
        <v>164</v>
      </c>
      <c r="E45" s="12" t="s">
        <v>391</v>
      </c>
      <c r="F45" s="16">
        <v>35000</v>
      </c>
      <c r="G45" s="16">
        <v>334.34</v>
      </c>
      <c r="H45" s="16">
        <v>1.27</v>
      </c>
    </row>
    <row r="46" spans="2:8">
      <c r="B46" s="12" t="s">
        <v>1517</v>
      </c>
      <c r="C46" s="200" t="s">
        <v>127</v>
      </c>
      <c r="D46" s="12" t="s">
        <v>242</v>
      </c>
      <c r="E46" s="12" t="s">
        <v>392</v>
      </c>
      <c r="F46" s="16">
        <v>63472</v>
      </c>
      <c r="G46" s="16">
        <v>281.20999999999998</v>
      </c>
      <c r="H46" s="16">
        <v>1.07</v>
      </c>
    </row>
    <row r="47" spans="2:8">
      <c r="B47" s="132" t="s">
        <v>208</v>
      </c>
      <c r="C47" s="204"/>
      <c r="D47" s="132"/>
      <c r="E47" s="132"/>
      <c r="F47" s="205"/>
      <c r="G47" s="205">
        <f>SUM(G13:G46)</f>
        <v>25561.650000000005</v>
      </c>
      <c r="H47" s="205">
        <f>SUM(H13:H46)</f>
        <v>96.819999999999979</v>
      </c>
    </row>
    <row r="48" spans="2:8">
      <c r="B48" s="132" t="s">
        <v>209</v>
      </c>
      <c r="C48" s="204"/>
      <c r="D48" s="132"/>
      <c r="E48" s="132"/>
      <c r="F48" s="205"/>
      <c r="G48" s="205">
        <v>925.19</v>
      </c>
      <c r="H48" s="205">
        <v>3.5</v>
      </c>
    </row>
    <row r="49" spans="2:8">
      <c r="B49" s="132" t="s">
        <v>110</v>
      </c>
      <c r="C49" s="204"/>
      <c r="D49" s="132"/>
      <c r="E49" s="132"/>
      <c r="F49" s="205"/>
      <c r="G49" s="205">
        <v>26486.84</v>
      </c>
      <c r="H49" s="205">
        <v>100.32</v>
      </c>
    </row>
    <row r="50" spans="2:8">
      <c r="B50" s="132" t="s">
        <v>111</v>
      </c>
      <c r="C50" s="204"/>
      <c r="D50" s="132"/>
      <c r="E50" s="132"/>
      <c r="F50" s="205"/>
      <c r="G50" s="205">
        <v>-85.576700020000771</v>
      </c>
      <c r="H50" s="205">
        <v>-0.31999999999999318</v>
      </c>
    </row>
    <row r="51" spans="2:8">
      <c r="B51" s="132" t="s">
        <v>112</v>
      </c>
      <c r="C51" s="204"/>
      <c r="D51" s="132"/>
      <c r="E51" s="132"/>
      <c r="F51" s="205"/>
      <c r="G51" s="205">
        <v>26401.263299980001</v>
      </c>
      <c r="H51" s="205">
        <v>100</v>
      </c>
    </row>
    <row r="52" spans="2:8">
      <c r="B52" s="12" t="s">
        <v>113</v>
      </c>
    </row>
    <row r="53" spans="2:8">
      <c r="B53" s="12" t="s">
        <v>114</v>
      </c>
    </row>
    <row r="54" spans="2:8">
      <c r="B54" s="12" t="s">
        <v>115</v>
      </c>
      <c r="C54" s="259">
        <v>44834</v>
      </c>
    </row>
    <row r="55" spans="2:8" ht="25.5">
      <c r="B55" s="260" t="s">
        <v>116</v>
      </c>
      <c r="C55" s="15" t="s">
        <v>117</v>
      </c>
    </row>
    <row r="56" spans="2:8">
      <c r="B56" s="132"/>
    </row>
    <row r="57" spans="2:8">
      <c r="B57" s="132" t="s">
        <v>118</v>
      </c>
    </row>
    <row r="58" spans="2:8">
      <c r="B58" s="132" t="s">
        <v>210</v>
      </c>
    </row>
    <row r="59" spans="2:8">
      <c r="B59" s="132" t="s">
        <v>119</v>
      </c>
    </row>
    <row r="60" spans="2:8">
      <c r="B60" s="132" t="s">
        <v>393</v>
      </c>
      <c r="C60" s="204"/>
    </row>
    <row r="61" spans="2:8">
      <c r="B61" s="132" t="s">
        <v>394</v>
      </c>
      <c r="C61" s="204"/>
    </row>
    <row r="62" spans="2:8">
      <c r="B62" s="132" t="s">
        <v>395</v>
      </c>
      <c r="C62" s="204"/>
    </row>
    <row r="63" spans="2:8">
      <c r="B63" s="132" t="s">
        <v>396</v>
      </c>
      <c r="C63" s="204"/>
    </row>
    <row r="64" spans="2:8">
      <c r="B64" s="132" t="s">
        <v>397</v>
      </c>
      <c r="C64" s="204"/>
    </row>
    <row r="65" spans="1:8">
      <c r="B65" s="132" t="s">
        <v>398</v>
      </c>
      <c r="C65" s="204"/>
    </row>
    <row r="66" spans="1:8">
      <c r="B66" s="132" t="s">
        <v>399</v>
      </c>
      <c r="C66" s="204"/>
    </row>
    <row r="67" spans="1:8">
      <c r="B67" s="132" t="s">
        <v>400</v>
      </c>
      <c r="C67" s="204"/>
    </row>
    <row r="68" spans="1:8">
      <c r="B68" s="324" t="s">
        <v>2490</v>
      </c>
      <c r="C68" s="204"/>
    </row>
    <row r="69" spans="1:8">
      <c r="B69" s="324" t="s">
        <v>120</v>
      </c>
    </row>
    <row r="70" spans="1:8">
      <c r="B70" s="324" t="s">
        <v>121</v>
      </c>
    </row>
    <row r="72" spans="1:8" s="270" customFormat="1" ht="15">
      <c r="A72" s="270" t="s">
        <v>4056</v>
      </c>
      <c r="B72" s="268" t="s">
        <v>2448</v>
      </c>
      <c r="C72" s="269">
        <v>44834</v>
      </c>
      <c r="F72" s="271"/>
      <c r="G72" s="271"/>
      <c r="H72" s="271"/>
    </row>
    <row r="73" spans="1:8" s="270" customFormat="1" ht="60">
      <c r="B73" s="272" t="s">
        <v>2449</v>
      </c>
      <c r="C73" s="272" t="s">
        <v>2450</v>
      </c>
      <c r="D73" s="137" t="s">
        <v>2451</v>
      </c>
      <c r="E73" s="272" t="s">
        <v>2452</v>
      </c>
      <c r="F73" s="273" t="s">
        <v>2453</v>
      </c>
      <c r="G73" s="271"/>
      <c r="H73" s="271"/>
    </row>
    <row r="74" spans="1:8" s="296" customFormat="1">
      <c r="B74" s="364" t="s">
        <v>117</v>
      </c>
      <c r="C74" s="364" t="s">
        <v>117</v>
      </c>
      <c r="D74" s="364" t="s">
        <v>117</v>
      </c>
      <c r="E74" s="364" t="s">
        <v>117</v>
      </c>
      <c r="F74" s="365"/>
      <c r="G74" s="295"/>
      <c r="H74" s="295"/>
    </row>
    <row r="75" spans="1:8" s="270" customFormat="1">
      <c r="C75" s="295"/>
      <c r="F75" s="271"/>
      <c r="G75" s="271"/>
      <c r="H75" s="271"/>
    </row>
    <row r="76" spans="1:8" s="346" customFormat="1">
      <c r="B76" s="366" t="s">
        <v>4057</v>
      </c>
      <c r="C76" s="328" t="s">
        <v>117</v>
      </c>
      <c r="F76" s="347"/>
      <c r="G76" s="347"/>
      <c r="H76" s="347"/>
    </row>
    <row r="77" spans="1:8" s="346" customFormat="1">
      <c r="B77" s="366"/>
      <c r="C77" s="328"/>
      <c r="F77" s="347"/>
      <c r="G77" s="347"/>
      <c r="H77" s="347"/>
    </row>
    <row r="78" spans="1:8" s="346" customFormat="1" ht="15">
      <c r="B78" s="281" t="s">
        <v>2641</v>
      </c>
      <c r="C78" s="367"/>
      <c r="F78" s="347"/>
      <c r="G78" s="347"/>
      <c r="H78" s="347"/>
    </row>
    <row r="79" spans="1:8" s="346" customFormat="1" ht="15.75">
      <c r="B79" s="312" t="s">
        <v>2454</v>
      </c>
      <c r="C79" s="145" t="s">
        <v>2455</v>
      </c>
      <c r="F79" s="347"/>
      <c r="G79" s="347"/>
      <c r="H79" s="347"/>
    </row>
    <row r="80" spans="1:8" s="296" customFormat="1" ht="15">
      <c r="B80" s="158" t="s">
        <v>117</v>
      </c>
      <c r="C80" s="157" t="s">
        <v>117</v>
      </c>
      <c r="F80" s="295"/>
      <c r="G80" s="295"/>
      <c r="H80" s="295"/>
    </row>
    <row r="81" spans="2:8" s="270" customFormat="1">
      <c r="C81" s="368"/>
      <c r="F81" s="271"/>
      <c r="G81" s="271"/>
      <c r="H81" s="271"/>
    </row>
    <row r="82" spans="2:8" s="270" customFormat="1">
      <c r="C82" s="368"/>
      <c r="F82" s="271"/>
      <c r="G82" s="271"/>
      <c r="H82" s="271"/>
    </row>
    <row r="83" spans="2:8" s="346" customFormat="1" ht="15.75">
      <c r="B83" s="312" t="s">
        <v>2459</v>
      </c>
      <c r="C83" s="145" t="s">
        <v>2455</v>
      </c>
      <c r="F83" s="347"/>
      <c r="G83" s="347"/>
      <c r="H83" s="347"/>
    </row>
    <row r="84" spans="2:8" s="270" customFormat="1" ht="15">
      <c r="B84" s="158" t="s">
        <v>117</v>
      </c>
      <c r="C84" s="157" t="s">
        <v>117</v>
      </c>
      <c r="F84" s="271"/>
      <c r="G84" s="271"/>
      <c r="H84" s="271"/>
    </row>
    <row r="85" spans="2:8" s="270" customFormat="1">
      <c r="C85" s="368"/>
      <c r="F85" s="271"/>
      <c r="G85" s="271"/>
      <c r="H85" s="271"/>
    </row>
    <row r="86" spans="2:8" s="270" customFormat="1">
      <c r="C86" s="368"/>
      <c r="F86" s="271"/>
      <c r="G86" s="271"/>
      <c r="H86" s="271"/>
    </row>
    <row r="87" spans="2:8" s="346" customFormat="1" ht="15.75">
      <c r="B87" s="283" t="s">
        <v>2460</v>
      </c>
      <c r="C87" s="145" t="s">
        <v>3779</v>
      </c>
      <c r="F87" s="347"/>
      <c r="G87" s="347"/>
      <c r="H87" s="347"/>
    </row>
    <row r="88" spans="2:8" s="270" customFormat="1" ht="15">
      <c r="B88" s="158" t="s">
        <v>117</v>
      </c>
      <c r="C88" s="157" t="s">
        <v>117</v>
      </c>
      <c r="F88" s="271"/>
      <c r="G88" s="271"/>
      <c r="H88" s="271"/>
    </row>
    <row r="89" spans="2:8" s="270" customFormat="1">
      <c r="C89" s="368"/>
      <c r="F89" s="271"/>
      <c r="G89" s="271"/>
      <c r="H89" s="271"/>
    </row>
    <row r="90" spans="2:8" s="346" customFormat="1" ht="15.75">
      <c r="B90" s="283" t="s">
        <v>2462</v>
      </c>
      <c r="C90" s="145" t="s">
        <v>3779</v>
      </c>
      <c r="F90" s="347"/>
      <c r="G90" s="347"/>
      <c r="H90" s="347"/>
    </row>
    <row r="91" spans="2:8" s="270" customFormat="1" ht="15">
      <c r="B91" s="158" t="s">
        <v>117</v>
      </c>
      <c r="C91" s="157" t="s">
        <v>117</v>
      </c>
      <c r="F91" s="271"/>
      <c r="G91" s="271"/>
      <c r="H91" s="271"/>
    </row>
    <row r="92" spans="2:8" s="270" customFormat="1">
      <c r="C92" s="368"/>
      <c r="F92" s="271"/>
      <c r="G92" s="271"/>
      <c r="H92" s="271"/>
    </row>
    <row r="93" spans="2:8" s="346" customFormat="1" ht="15">
      <c r="B93" s="369" t="s">
        <v>2463</v>
      </c>
      <c r="C93" s="157" t="s">
        <v>117</v>
      </c>
      <c r="F93" s="347"/>
      <c r="G93" s="347"/>
      <c r="H93" s="347"/>
    </row>
    <row r="94" spans="2:8" s="270" customFormat="1">
      <c r="C94" s="368"/>
      <c r="F94" s="271"/>
      <c r="G94" s="271"/>
      <c r="H94" s="271"/>
    </row>
    <row r="95" spans="2:8" s="270" customFormat="1">
      <c r="C95" s="368"/>
      <c r="F95" s="271"/>
      <c r="G95" s="271"/>
      <c r="H95" s="271"/>
    </row>
    <row r="96" spans="2:8" s="270" customFormat="1" ht="15">
      <c r="B96" s="288" t="s">
        <v>3782</v>
      </c>
      <c r="C96" s="269">
        <v>44834</v>
      </c>
      <c r="D96" s="165"/>
      <c r="E96" s="289"/>
      <c r="F96" s="290"/>
      <c r="G96" s="271"/>
      <c r="H96" s="271"/>
    </row>
    <row r="97" spans="2:8" s="270" customFormat="1" ht="51">
      <c r="B97" s="291" t="s">
        <v>2449</v>
      </c>
      <c r="C97" s="291" t="s">
        <v>3783</v>
      </c>
      <c r="D97" s="168" t="s">
        <v>2451</v>
      </c>
      <c r="E97" s="292" t="s">
        <v>2452</v>
      </c>
      <c r="F97" s="263" t="s">
        <v>2453</v>
      </c>
      <c r="G97" s="271"/>
      <c r="H97" s="271"/>
    </row>
    <row r="98" spans="2:8" s="296" customFormat="1">
      <c r="B98" s="293" t="s">
        <v>117</v>
      </c>
      <c r="C98" s="294" t="s">
        <v>117</v>
      </c>
      <c r="D98" s="173" t="s">
        <v>117</v>
      </c>
      <c r="E98" s="173" t="s">
        <v>117</v>
      </c>
      <c r="F98" s="173" t="s">
        <v>117</v>
      </c>
      <c r="G98" s="295"/>
      <c r="H98" s="295"/>
    </row>
    <row r="99" spans="2:8" s="270" customFormat="1">
      <c r="B99" s="297"/>
      <c r="C99" s="298"/>
      <c r="D99" s="298"/>
      <c r="E99" s="298"/>
      <c r="F99" s="290"/>
      <c r="G99" s="271"/>
      <c r="H99" s="271"/>
    </row>
    <row r="100" spans="2:8" s="270" customFormat="1">
      <c r="B100" s="298"/>
      <c r="C100" s="298"/>
      <c r="D100" s="298"/>
      <c r="E100" s="298"/>
      <c r="F100" s="290"/>
      <c r="G100" s="271"/>
      <c r="H100" s="271"/>
    </row>
    <row r="101" spans="2:8" s="270" customFormat="1">
      <c r="B101" s="270" t="s">
        <v>3784</v>
      </c>
      <c r="C101" s="294" t="s">
        <v>117</v>
      </c>
      <c r="D101" s="298"/>
      <c r="E101" s="298"/>
      <c r="F101" s="290"/>
      <c r="G101" s="271"/>
      <c r="H101" s="271"/>
    </row>
    <row r="102" spans="2:8" s="270" customFormat="1">
      <c r="B102" s="298"/>
      <c r="C102" s="298"/>
      <c r="D102" s="298"/>
      <c r="E102" s="298"/>
      <c r="F102" s="290"/>
      <c r="G102" s="271"/>
      <c r="H102" s="271"/>
    </row>
    <row r="103" spans="2:8" s="270" customFormat="1" ht="15">
      <c r="B103" s="281" t="s">
        <v>4048</v>
      </c>
      <c r="C103" s="298"/>
      <c r="E103" s="298"/>
      <c r="F103" s="290"/>
      <c r="G103" s="271"/>
      <c r="H103" s="271"/>
    </row>
    <row r="104" spans="2:8" s="270" customFormat="1">
      <c r="B104" s="298"/>
      <c r="C104" s="298"/>
      <c r="E104" s="298"/>
      <c r="F104" s="290"/>
      <c r="G104" s="271"/>
      <c r="H104" s="271"/>
    </row>
    <row r="105" spans="2:8" s="270" customFormat="1" ht="15">
      <c r="B105" s="300" t="s">
        <v>3785</v>
      </c>
      <c r="C105" s="175" t="s">
        <v>2455</v>
      </c>
      <c r="E105" s="298"/>
      <c r="F105" s="290"/>
      <c r="G105" s="271"/>
      <c r="H105" s="271"/>
    </row>
    <row r="106" spans="2:8" s="270" customFormat="1" ht="15">
      <c r="B106" s="158" t="s">
        <v>117</v>
      </c>
      <c r="C106" s="157" t="s">
        <v>117</v>
      </c>
      <c r="E106" s="298"/>
      <c r="F106" s="290"/>
      <c r="G106" s="271"/>
      <c r="H106" s="271"/>
    </row>
    <row r="107" spans="2:8" s="270" customFormat="1" ht="15">
      <c r="B107" s="161"/>
      <c r="C107" s="232"/>
      <c r="E107" s="298"/>
      <c r="F107" s="290"/>
      <c r="G107" s="271"/>
      <c r="H107" s="271"/>
    </row>
    <row r="108" spans="2:8" s="270" customFormat="1">
      <c r="E108" s="298"/>
      <c r="F108" s="290"/>
      <c r="G108" s="271"/>
      <c r="H108" s="271"/>
    </row>
    <row r="109" spans="2:8" s="270" customFormat="1" ht="15">
      <c r="B109" s="303" t="s">
        <v>3776</v>
      </c>
      <c r="C109" s="178" t="s">
        <v>2455</v>
      </c>
      <c r="E109" s="298"/>
      <c r="F109" s="290"/>
      <c r="G109" s="271"/>
      <c r="H109" s="271"/>
    </row>
    <row r="110" spans="2:8" s="270" customFormat="1" ht="15">
      <c r="B110" s="158" t="s">
        <v>117</v>
      </c>
      <c r="C110" s="157" t="s">
        <v>117</v>
      </c>
      <c r="E110" s="298"/>
      <c r="F110" s="290"/>
      <c r="G110" s="271"/>
      <c r="H110" s="271"/>
    </row>
    <row r="111" spans="2:8" s="270" customFormat="1" ht="15">
      <c r="B111" s="370"/>
      <c r="C111" s="371"/>
      <c r="E111" s="298"/>
      <c r="F111" s="290"/>
      <c r="G111" s="271"/>
      <c r="H111" s="271"/>
    </row>
    <row r="112" spans="2:8" s="270" customFormat="1">
      <c r="C112" s="296"/>
      <c r="E112" s="298"/>
      <c r="F112" s="290"/>
      <c r="G112" s="271"/>
      <c r="H112" s="271"/>
    </row>
    <row r="113" spans="2:8" s="270" customFormat="1" ht="15">
      <c r="B113" s="300" t="s">
        <v>3786</v>
      </c>
      <c r="C113" s="175" t="s">
        <v>3779</v>
      </c>
      <c r="E113" s="298"/>
      <c r="F113" s="290"/>
      <c r="G113" s="271"/>
      <c r="H113" s="271"/>
    </row>
    <row r="114" spans="2:8" s="270" customFormat="1" ht="15">
      <c r="B114" s="158" t="s">
        <v>117</v>
      </c>
      <c r="C114" s="157" t="s">
        <v>117</v>
      </c>
      <c r="E114" s="298"/>
      <c r="F114" s="290"/>
      <c r="G114" s="271"/>
      <c r="H114" s="271"/>
    </row>
    <row r="115" spans="2:8" s="270" customFormat="1">
      <c r="C115" s="296"/>
      <c r="F115" s="271"/>
      <c r="G115" s="271"/>
      <c r="H115" s="271"/>
    </row>
    <row r="116" spans="2:8" s="270" customFormat="1" ht="15">
      <c r="B116" s="303" t="s">
        <v>3787</v>
      </c>
      <c r="C116" s="179" t="s">
        <v>3779</v>
      </c>
      <c r="F116" s="271"/>
      <c r="G116" s="271"/>
      <c r="H116" s="271"/>
    </row>
    <row r="117" spans="2:8" s="270" customFormat="1" ht="15">
      <c r="B117" s="158" t="s">
        <v>117</v>
      </c>
      <c r="C117" s="157" t="s">
        <v>117</v>
      </c>
      <c r="F117" s="271"/>
      <c r="G117" s="271"/>
      <c r="H117" s="271"/>
    </row>
    <row r="118" spans="2:8" s="270" customFormat="1">
      <c r="C118" s="296"/>
      <c r="F118" s="271"/>
      <c r="G118" s="271"/>
      <c r="H118" s="271"/>
    </row>
    <row r="119" spans="2:8" s="270" customFormat="1" ht="15">
      <c r="B119" s="304" t="s">
        <v>3788</v>
      </c>
      <c r="C119" s="157" t="s">
        <v>117</v>
      </c>
      <c r="F119" s="271"/>
      <c r="G119" s="271"/>
      <c r="H119" s="271"/>
    </row>
  </sheetData>
  <mergeCells count="3">
    <mergeCell ref="B1:E1"/>
    <mergeCell ref="C3:C7"/>
    <mergeCell ref="D3:D7"/>
  </mergeCells>
  <conditionalFormatting sqref="C107">
    <cfRule type="expression" dxfId="1180" priority="1">
      <formula>#REF!="Total"</formula>
    </cfRule>
  </conditionalFormatting>
  <conditionalFormatting sqref="C107">
    <cfRule type="expression" dxfId="1179" priority="11" stopIfTrue="1">
      <formula>$C107="Total"</formula>
    </cfRule>
  </conditionalFormatting>
  <conditionalFormatting sqref="C107">
    <cfRule type="expression" dxfId="1178" priority="10">
      <formula>#REF!="Total"</formula>
    </cfRule>
  </conditionalFormatting>
  <conditionalFormatting sqref="C107">
    <cfRule type="expression" dxfId="1177" priority="9">
      <formula>#REF!="Total"</formula>
    </cfRule>
  </conditionalFormatting>
  <conditionalFormatting sqref="C107">
    <cfRule type="expression" dxfId="1176" priority="8">
      <formula>#REF!="Total"</formula>
    </cfRule>
  </conditionalFormatting>
  <conditionalFormatting sqref="C107">
    <cfRule type="expression" dxfId="1175" priority="7">
      <formula>#REF!="Total"</formula>
    </cfRule>
  </conditionalFormatting>
  <conditionalFormatting sqref="C107">
    <cfRule type="expression" dxfId="1174" priority="6">
      <formula>#REF!="Total"</formula>
    </cfRule>
  </conditionalFormatting>
  <conditionalFormatting sqref="C107">
    <cfRule type="expression" dxfId="1173" priority="5">
      <formula>#REF!="Total"</formula>
    </cfRule>
  </conditionalFormatting>
  <conditionalFormatting sqref="C107">
    <cfRule type="expression" dxfId="1172" priority="4">
      <formula>#REF!="Total"</formula>
    </cfRule>
  </conditionalFormatting>
  <conditionalFormatting sqref="C107">
    <cfRule type="expression" dxfId="1171" priority="12">
      <formula>#REF!="Total"</formula>
    </cfRule>
  </conditionalFormatting>
  <conditionalFormatting sqref="C107">
    <cfRule type="expression" dxfId="1170" priority="13">
      <formula>#REF!="Total"</formula>
    </cfRule>
  </conditionalFormatting>
  <conditionalFormatting sqref="C107">
    <cfRule type="expression" dxfId="1169" priority="14">
      <formula>#REF!="Total"</formula>
    </cfRule>
  </conditionalFormatting>
  <conditionalFormatting sqref="C107">
    <cfRule type="expression" dxfId="1168" priority="15">
      <formula>#REF!="Total"</formula>
    </cfRule>
  </conditionalFormatting>
  <conditionalFormatting sqref="C107">
    <cfRule type="expression" dxfId="1167" priority="16">
      <formula>$A107="Total"</formula>
    </cfRule>
  </conditionalFormatting>
  <conditionalFormatting sqref="C107">
    <cfRule type="expression" dxfId="1166" priority="3">
      <formula>#REF!="Total"</formula>
    </cfRule>
  </conditionalFormatting>
  <conditionalFormatting sqref="C107">
    <cfRule type="expression" dxfId="1165" priority="2">
      <formula>#REF!="Total"</formula>
    </cfRule>
  </conditionalFormatting>
  <conditionalFormatting sqref="C107">
    <cfRule type="expression" dxfId="1164" priority="17" stopIfTrue="1">
      <formula>#REF!="Total"</formula>
    </cfRule>
  </conditionalFormatting>
  <conditionalFormatting sqref="C107">
    <cfRule type="expression" dxfId="1163" priority="18">
      <formula>#REF!="Total"</formula>
    </cfRule>
  </conditionalFormatting>
  <conditionalFormatting sqref="C107">
    <cfRule type="expression" dxfId="1162" priority="19">
      <formula>#REF!="Total"</formula>
    </cfRule>
  </conditionalFormatting>
  <conditionalFormatting sqref="C107">
    <cfRule type="expression" dxfId="1161" priority="20">
      <formula>#REF!="Total"</formula>
    </cfRule>
  </conditionalFormatting>
  <conditionalFormatting sqref="C107">
    <cfRule type="expression" dxfId="1160" priority="21">
      <formula>#REF!="Total"</formula>
    </cfRule>
  </conditionalFormatting>
  <conditionalFormatting sqref="C107">
    <cfRule type="expression" dxfId="1159" priority="22">
      <formula>#REF!="Total"</formula>
    </cfRule>
  </conditionalFormatting>
  <conditionalFormatting sqref="C107">
    <cfRule type="expression" dxfId="1158" priority="23">
      <formula>#REF!="Total"</formula>
    </cfRule>
  </conditionalFormatting>
  <conditionalFormatting sqref="C107">
    <cfRule type="expression" dxfId="1157" priority="24">
      <formula>#REF!="Total"</formula>
    </cfRule>
  </conditionalFormatting>
  <conditionalFormatting sqref="C107">
    <cfRule type="expression" dxfId="1156" priority="25">
      <formula>#REF!="Total"</formula>
    </cfRule>
  </conditionalFormatting>
  <conditionalFormatting sqref="C107">
    <cfRule type="expression" dxfId="1155" priority="26">
      <formula>#REF!="Total"</formula>
    </cfRule>
  </conditionalFormatting>
  <conditionalFormatting sqref="C107">
    <cfRule type="expression" dxfId="1154" priority="27">
      <formula>#REF!="Total"</formula>
    </cfRule>
  </conditionalFormatting>
  <conditionalFormatting sqref="C107">
    <cfRule type="expression" dxfId="1153" priority="28">
      <formula>#REF!="Total"</formula>
    </cfRule>
  </conditionalFormatting>
  <conditionalFormatting sqref="C107">
    <cfRule type="expression" dxfId="1152" priority="29">
      <formula>#REF!="Total"</formula>
    </cfRule>
  </conditionalFormatting>
  <conditionalFormatting sqref="C107">
    <cfRule type="expression" dxfId="1151" priority="30">
      <formula>#REF!="Total"</formula>
    </cfRule>
  </conditionalFormatting>
  <conditionalFormatting sqref="C107">
    <cfRule type="expression" dxfId="1150" priority="31">
      <formula>#REF!="Total"</formula>
    </cfRule>
  </conditionalFormatting>
  <conditionalFormatting sqref="C107">
    <cfRule type="expression" dxfId="1149" priority="32">
      <formula>#REF!="Total"</formula>
    </cfRule>
  </conditionalFormatting>
  <conditionalFormatting sqref="C107">
    <cfRule type="expression" dxfId="1148" priority="33">
      <formula>#REF!="Total"</formula>
    </cfRule>
  </conditionalFormatting>
  <hyperlinks>
    <hyperlink ref="A1" location="Index!A1" display="Index" xr:uid="{7A861699-CF26-4D81-8F1A-0CC4C7BE18F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7BFB-FE83-4973-9E0E-89E47AE5D4CC}">
  <dimension ref="A1:I137"/>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6.710937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6.710937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6.710937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6.710937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6.710937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6.710937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6.710937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6.710937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6.710937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6.710937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6.710937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6.710937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6.710937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6.710937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6.710937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6.710937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6.710937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6.710937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6.710937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6.710937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6.710937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6.710937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6.710937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6.710937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6.710937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6.710937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6.710937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6.710937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6.710937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6.710937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6.710937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6.710937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6.710937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6.710937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6.710937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6.710937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6.710937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6.710937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6.710937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6.710937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6.710937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6.710937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6.710937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6.710937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6.710937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6.710937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6.710937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6.710937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6.710937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6.710937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6.710937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6.710937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6.710937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6.710937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6.710937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6.710937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6.710937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6.710937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6.710937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6.710937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6.710937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6.710937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6.710937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63</v>
      </c>
      <c r="C1" s="420"/>
      <c r="D1" s="420"/>
      <c r="E1" s="420"/>
      <c r="F1" s="4"/>
      <c r="G1" s="4"/>
      <c r="H1" s="4"/>
    </row>
    <row r="2" spans="1:9" s="1" customFormat="1" ht="13.5" thickBot="1">
      <c r="C2" s="5"/>
      <c r="F2" s="4"/>
      <c r="G2" s="4"/>
      <c r="H2" s="4"/>
    </row>
    <row r="3" spans="1:9" s="13" customFormat="1" ht="15">
      <c r="B3" s="48" t="s">
        <v>3995</v>
      </c>
      <c r="C3" s="421"/>
      <c r="D3" s="424"/>
      <c r="F3" s="18"/>
      <c r="G3" s="18"/>
      <c r="H3" s="18"/>
    </row>
    <row r="4" spans="1:9" s="13" customFormat="1" ht="15">
      <c r="B4" s="49" t="s">
        <v>3996</v>
      </c>
      <c r="C4" s="422"/>
      <c r="D4" s="425"/>
      <c r="F4" s="18"/>
      <c r="G4" s="18"/>
      <c r="H4" s="18"/>
    </row>
    <row r="5" spans="1:9" s="13" customFormat="1" ht="15">
      <c r="B5" s="49" t="s">
        <v>1556</v>
      </c>
      <c r="C5" s="422"/>
      <c r="D5" s="425"/>
      <c r="F5" s="18"/>
      <c r="G5" s="18"/>
      <c r="H5" s="18"/>
    </row>
    <row r="6" spans="1:9" s="13" customFormat="1" ht="15">
      <c r="B6" s="114" t="s">
        <v>3950</v>
      </c>
      <c r="C6" s="422"/>
      <c r="D6" s="425"/>
      <c r="F6" s="18"/>
      <c r="G6" s="18"/>
      <c r="H6" s="18"/>
    </row>
    <row r="7" spans="1:9" s="13" customFormat="1" ht="30.75" thickBot="1">
      <c r="B7" s="50" t="s">
        <v>3997</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1154</v>
      </c>
      <c r="C16" s="200" t="s">
        <v>127</v>
      </c>
      <c r="D16" s="12" t="s">
        <v>152</v>
      </c>
      <c r="E16" s="12" t="s">
        <v>153</v>
      </c>
      <c r="F16" s="16">
        <v>387500</v>
      </c>
      <c r="G16" s="16">
        <v>7159.84</v>
      </c>
      <c r="H16" s="16">
        <v>7.61</v>
      </c>
    </row>
    <row r="17" spans="2:8">
      <c r="B17" s="12" t="s">
        <v>1075</v>
      </c>
      <c r="C17" s="200" t="s">
        <v>127</v>
      </c>
      <c r="D17" s="12" t="s">
        <v>266</v>
      </c>
      <c r="E17" s="12" t="s">
        <v>290</v>
      </c>
      <c r="F17" s="16">
        <v>2395000</v>
      </c>
      <c r="G17" s="16">
        <v>3823.62</v>
      </c>
      <c r="H17" s="16">
        <v>4.0599999999999996</v>
      </c>
    </row>
    <row r="18" spans="2:8">
      <c r="B18" s="12" t="s">
        <v>1477</v>
      </c>
      <c r="C18" s="200" t="s">
        <v>127</v>
      </c>
      <c r="D18" s="12" t="s">
        <v>150</v>
      </c>
      <c r="E18" s="12" t="s">
        <v>151</v>
      </c>
      <c r="F18" s="16">
        <v>176700</v>
      </c>
      <c r="G18" s="16">
        <v>3647.35</v>
      </c>
      <c r="H18" s="16">
        <v>3.87</v>
      </c>
    </row>
    <row r="19" spans="2:8">
      <c r="B19" s="12" t="s">
        <v>1427</v>
      </c>
      <c r="C19" s="200" t="s">
        <v>127</v>
      </c>
      <c r="D19" s="12" t="s">
        <v>150</v>
      </c>
      <c r="E19" s="12" t="s">
        <v>315</v>
      </c>
      <c r="F19" s="16">
        <v>153000</v>
      </c>
      <c r="G19" s="16">
        <v>3415.65</v>
      </c>
      <c r="H19" s="16">
        <v>3.63</v>
      </c>
    </row>
    <row r="20" spans="2:8">
      <c r="B20" s="12" t="s">
        <v>1132</v>
      </c>
      <c r="C20" s="200" t="s">
        <v>127</v>
      </c>
      <c r="D20" s="12" t="s">
        <v>154</v>
      </c>
      <c r="E20" s="12" t="s">
        <v>559</v>
      </c>
      <c r="F20" s="16">
        <v>123000</v>
      </c>
      <c r="G20" s="16">
        <v>3408.08</v>
      </c>
      <c r="H20" s="16">
        <v>3.62</v>
      </c>
    </row>
    <row r="21" spans="2:8">
      <c r="B21" s="12" t="s">
        <v>1055</v>
      </c>
      <c r="C21" s="200" t="s">
        <v>127</v>
      </c>
      <c r="D21" s="12" t="s">
        <v>164</v>
      </c>
      <c r="E21" s="12" t="s">
        <v>165</v>
      </c>
      <c r="F21" s="16">
        <v>138000</v>
      </c>
      <c r="G21" s="16">
        <v>3333.6</v>
      </c>
      <c r="H21" s="16">
        <v>3.54</v>
      </c>
    </row>
    <row r="22" spans="2:8">
      <c r="B22" s="12" t="s">
        <v>1434</v>
      </c>
      <c r="C22" s="200" t="s">
        <v>127</v>
      </c>
      <c r="D22" s="12" t="s">
        <v>146</v>
      </c>
      <c r="E22" s="12" t="s">
        <v>548</v>
      </c>
      <c r="F22" s="16">
        <v>92500</v>
      </c>
      <c r="G22" s="16">
        <v>2971.42</v>
      </c>
      <c r="H22" s="16">
        <v>3.16</v>
      </c>
    </row>
    <row r="23" spans="2:8">
      <c r="B23" s="12" t="s">
        <v>1518</v>
      </c>
      <c r="C23" s="200" t="s">
        <v>127</v>
      </c>
      <c r="D23" s="12" t="s">
        <v>150</v>
      </c>
      <c r="E23" s="12" t="s">
        <v>588</v>
      </c>
      <c r="F23" s="16">
        <v>95323</v>
      </c>
      <c r="G23" s="16">
        <v>2924.7</v>
      </c>
      <c r="H23" s="16">
        <v>3.11</v>
      </c>
    </row>
    <row r="24" spans="2:8">
      <c r="B24" s="12" t="s">
        <v>1146</v>
      </c>
      <c r="C24" s="200" t="s">
        <v>127</v>
      </c>
      <c r="D24" s="12" t="s">
        <v>154</v>
      </c>
      <c r="E24" s="12" t="s">
        <v>499</v>
      </c>
      <c r="F24" s="16">
        <v>93500</v>
      </c>
      <c r="G24" s="16">
        <v>2887.65</v>
      </c>
      <c r="H24" s="16">
        <v>3.07</v>
      </c>
    </row>
    <row r="25" spans="2:8">
      <c r="B25" s="12" t="s">
        <v>1096</v>
      </c>
      <c r="C25" s="200" t="s">
        <v>127</v>
      </c>
      <c r="D25" s="12" t="s">
        <v>313</v>
      </c>
      <c r="E25" s="12" t="s">
        <v>494</v>
      </c>
      <c r="F25" s="16">
        <v>790000</v>
      </c>
      <c r="G25" s="16">
        <v>2817.93</v>
      </c>
      <c r="H25" s="16">
        <v>2.99</v>
      </c>
    </row>
    <row r="26" spans="2:8">
      <c r="B26" s="12" t="s">
        <v>1084</v>
      </c>
      <c r="C26" s="200" t="s">
        <v>127</v>
      </c>
      <c r="D26" s="12" t="s">
        <v>150</v>
      </c>
      <c r="E26" s="12" t="s">
        <v>496</v>
      </c>
      <c r="F26" s="16">
        <v>232000</v>
      </c>
      <c r="G26" s="16">
        <v>2774.37</v>
      </c>
      <c r="H26" s="16">
        <v>2.95</v>
      </c>
    </row>
    <row r="27" spans="2:8">
      <c r="B27" s="12" t="s">
        <v>1429</v>
      </c>
      <c r="C27" s="200" t="s">
        <v>127</v>
      </c>
      <c r="D27" s="12" t="s">
        <v>152</v>
      </c>
      <c r="E27" s="12" t="s">
        <v>540</v>
      </c>
      <c r="F27" s="16">
        <v>1203700</v>
      </c>
      <c r="G27" s="16">
        <v>2753.46</v>
      </c>
      <c r="H27" s="16">
        <v>2.92</v>
      </c>
    </row>
    <row r="28" spans="2:8">
      <c r="B28" s="12" t="s">
        <v>1159</v>
      </c>
      <c r="C28" s="200" t="s">
        <v>127</v>
      </c>
      <c r="D28" s="12" t="s">
        <v>164</v>
      </c>
      <c r="E28" s="12" t="s">
        <v>368</v>
      </c>
      <c r="F28" s="16">
        <v>157000</v>
      </c>
      <c r="G28" s="16">
        <v>2629.51</v>
      </c>
      <c r="H28" s="16">
        <v>2.79</v>
      </c>
    </row>
    <row r="29" spans="2:8">
      <c r="B29" s="12" t="s">
        <v>1371</v>
      </c>
      <c r="C29" s="200" t="s">
        <v>127</v>
      </c>
      <c r="D29" s="12" t="s">
        <v>154</v>
      </c>
      <c r="E29" s="12" t="s">
        <v>155</v>
      </c>
      <c r="F29" s="16">
        <v>114300</v>
      </c>
      <c r="G29" s="16">
        <v>2479.7399999999998</v>
      </c>
      <c r="H29" s="16">
        <v>2.63</v>
      </c>
    </row>
    <row r="30" spans="2:8">
      <c r="B30" s="12" t="s">
        <v>1443</v>
      </c>
      <c r="C30" s="200" t="s">
        <v>127</v>
      </c>
      <c r="D30" s="12" t="s">
        <v>150</v>
      </c>
      <c r="E30" s="12" t="s">
        <v>232</v>
      </c>
      <c r="F30" s="16">
        <v>112000</v>
      </c>
      <c r="G30" s="16">
        <v>2237.8200000000002</v>
      </c>
      <c r="H30" s="16">
        <v>2.38</v>
      </c>
    </row>
    <row r="31" spans="2:8">
      <c r="B31" s="12" t="s">
        <v>1411</v>
      </c>
      <c r="C31" s="200" t="s">
        <v>127</v>
      </c>
      <c r="D31" s="12" t="s">
        <v>150</v>
      </c>
      <c r="E31" s="12" t="s">
        <v>532</v>
      </c>
      <c r="F31" s="16">
        <v>88400</v>
      </c>
      <c r="G31" s="16">
        <v>2218.13</v>
      </c>
      <c r="H31" s="16">
        <v>2.36</v>
      </c>
    </row>
    <row r="32" spans="2:8">
      <c r="B32" s="12" t="s">
        <v>1402</v>
      </c>
      <c r="C32" s="200" t="s">
        <v>127</v>
      </c>
      <c r="D32" s="12" t="s">
        <v>201</v>
      </c>
      <c r="E32" s="12" t="s">
        <v>437</v>
      </c>
      <c r="F32" s="16">
        <v>5310</v>
      </c>
      <c r="G32" s="16">
        <v>2124.2199999999998</v>
      </c>
      <c r="H32" s="16">
        <v>2.2599999999999998</v>
      </c>
    </row>
    <row r="33" spans="2:8">
      <c r="B33" s="12" t="s">
        <v>1138</v>
      </c>
      <c r="C33" s="200" t="s">
        <v>127</v>
      </c>
      <c r="D33" s="12" t="s">
        <v>266</v>
      </c>
      <c r="E33" s="12" t="s">
        <v>384</v>
      </c>
      <c r="F33" s="16">
        <v>435000</v>
      </c>
      <c r="G33" s="16">
        <v>2118.02</v>
      </c>
      <c r="H33" s="16">
        <v>2.25</v>
      </c>
    </row>
    <row r="34" spans="2:8">
      <c r="B34" s="12" t="s">
        <v>1046</v>
      </c>
      <c r="C34" s="200" t="s">
        <v>127</v>
      </c>
      <c r="D34" s="12" t="s">
        <v>189</v>
      </c>
      <c r="E34" s="12" t="s">
        <v>470</v>
      </c>
      <c r="F34" s="16">
        <v>252000</v>
      </c>
      <c r="G34" s="16">
        <v>2068.04</v>
      </c>
      <c r="H34" s="16">
        <v>2.2000000000000002</v>
      </c>
    </row>
    <row r="35" spans="2:8">
      <c r="B35" s="12" t="s">
        <v>1051</v>
      </c>
      <c r="C35" s="200" t="s">
        <v>127</v>
      </c>
      <c r="D35" s="12" t="s">
        <v>266</v>
      </c>
      <c r="E35" s="12" t="s">
        <v>374</v>
      </c>
      <c r="F35" s="16">
        <v>950000</v>
      </c>
      <c r="G35" s="16">
        <v>2056.75</v>
      </c>
      <c r="H35" s="16">
        <v>2.1800000000000002</v>
      </c>
    </row>
    <row r="36" spans="2:8">
      <c r="B36" s="12" t="s">
        <v>1428</v>
      </c>
      <c r="C36" s="200" t="s">
        <v>127</v>
      </c>
      <c r="D36" s="12" t="s">
        <v>191</v>
      </c>
      <c r="E36" s="12" t="s">
        <v>192</v>
      </c>
      <c r="F36" s="16">
        <v>8170</v>
      </c>
      <c r="G36" s="16">
        <v>2010.33</v>
      </c>
      <c r="H36" s="16">
        <v>2.14</v>
      </c>
    </row>
    <row r="37" spans="2:8">
      <c r="B37" s="12" t="s">
        <v>1100</v>
      </c>
      <c r="C37" s="200" t="s">
        <v>127</v>
      </c>
      <c r="D37" s="12" t="s">
        <v>164</v>
      </c>
      <c r="E37" s="12" t="s">
        <v>179</v>
      </c>
      <c r="F37" s="16">
        <v>31300</v>
      </c>
      <c r="G37" s="16">
        <v>1957.85</v>
      </c>
      <c r="H37" s="16">
        <v>2.08</v>
      </c>
    </row>
    <row r="38" spans="2:8">
      <c r="B38" s="12" t="s">
        <v>1417</v>
      </c>
      <c r="C38" s="200" t="s">
        <v>127</v>
      </c>
      <c r="D38" s="12" t="s">
        <v>313</v>
      </c>
      <c r="E38" s="12" t="s">
        <v>530</v>
      </c>
      <c r="F38" s="16">
        <v>126000</v>
      </c>
      <c r="G38" s="16">
        <v>1762.87</v>
      </c>
      <c r="H38" s="16">
        <v>1.87</v>
      </c>
    </row>
    <row r="39" spans="2:8">
      <c r="B39" s="12" t="s">
        <v>1519</v>
      </c>
      <c r="C39" s="200" t="s">
        <v>127</v>
      </c>
      <c r="D39" s="12" t="s">
        <v>156</v>
      </c>
      <c r="E39" s="12" t="s">
        <v>157</v>
      </c>
      <c r="F39" s="16">
        <v>215000</v>
      </c>
      <c r="G39" s="16">
        <v>1743.01</v>
      </c>
      <c r="H39" s="16">
        <v>1.85</v>
      </c>
    </row>
    <row r="40" spans="2:8">
      <c r="B40" s="12" t="s">
        <v>1116</v>
      </c>
      <c r="C40" s="200" t="s">
        <v>127</v>
      </c>
      <c r="D40" s="12" t="s">
        <v>131</v>
      </c>
      <c r="E40" s="12" t="s">
        <v>132</v>
      </c>
      <c r="F40" s="16">
        <v>72000</v>
      </c>
      <c r="G40" s="16">
        <v>1711.98</v>
      </c>
      <c r="H40" s="16">
        <v>1.82</v>
      </c>
    </row>
    <row r="41" spans="2:8">
      <c r="B41" s="12" t="s">
        <v>1321</v>
      </c>
      <c r="C41" s="200" t="s">
        <v>127</v>
      </c>
      <c r="D41" s="12" t="s">
        <v>154</v>
      </c>
      <c r="E41" s="12" t="s">
        <v>497</v>
      </c>
      <c r="F41" s="16">
        <v>345000</v>
      </c>
      <c r="G41" s="16">
        <v>1551.64</v>
      </c>
      <c r="H41" s="16">
        <v>1.65</v>
      </c>
    </row>
    <row r="42" spans="2:8">
      <c r="B42" s="12" t="s">
        <v>1083</v>
      </c>
      <c r="C42" s="200" t="s">
        <v>127</v>
      </c>
      <c r="D42" s="12" t="s">
        <v>154</v>
      </c>
      <c r="E42" s="12" t="s">
        <v>536</v>
      </c>
      <c r="F42" s="16">
        <v>2550000</v>
      </c>
      <c r="G42" s="16">
        <v>1527.45</v>
      </c>
      <c r="H42" s="16">
        <v>1.62</v>
      </c>
    </row>
    <row r="43" spans="2:8">
      <c r="B43" s="12" t="s">
        <v>1098</v>
      </c>
      <c r="C43" s="200" t="s">
        <v>127</v>
      </c>
      <c r="D43" s="12" t="s">
        <v>287</v>
      </c>
      <c r="E43" s="12" t="s">
        <v>370</v>
      </c>
      <c r="F43" s="16">
        <v>355000</v>
      </c>
      <c r="G43" s="16">
        <v>1521.53</v>
      </c>
      <c r="H43" s="16">
        <v>1.62</v>
      </c>
    </row>
    <row r="44" spans="2:8">
      <c r="B44" s="12" t="s">
        <v>1406</v>
      </c>
      <c r="C44" s="200" t="s">
        <v>127</v>
      </c>
      <c r="D44" s="12" t="s">
        <v>139</v>
      </c>
      <c r="E44" s="12" t="s">
        <v>308</v>
      </c>
      <c r="F44" s="16">
        <v>126603</v>
      </c>
      <c r="G44" s="16">
        <v>1519.74</v>
      </c>
      <c r="H44" s="16">
        <v>1.61</v>
      </c>
    </row>
    <row r="45" spans="2:8">
      <c r="B45" s="12" t="s">
        <v>1319</v>
      </c>
      <c r="C45" s="200" t="s">
        <v>127</v>
      </c>
      <c r="D45" s="12" t="s">
        <v>266</v>
      </c>
      <c r="E45" s="12" t="s">
        <v>291</v>
      </c>
      <c r="F45" s="16">
        <v>700000</v>
      </c>
      <c r="G45" s="16">
        <v>1485.4</v>
      </c>
      <c r="H45" s="16">
        <v>1.58</v>
      </c>
    </row>
    <row r="46" spans="2:8">
      <c r="B46" s="12" t="s">
        <v>1047</v>
      </c>
      <c r="C46" s="200" t="s">
        <v>127</v>
      </c>
      <c r="D46" s="12" t="s">
        <v>164</v>
      </c>
      <c r="E46" s="12" t="s">
        <v>303</v>
      </c>
      <c r="F46" s="16">
        <v>275000</v>
      </c>
      <c r="G46" s="16">
        <v>1417.9</v>
      </c>
      <c r="H46" s="16">
        <v>1.51</v>
      </c>
    </row>
    <row r="47" spans="2:8">
      <c r="B47" s="12" t="s">
        <v>1385</v>
      </c>
      <c r="C47" s="200" t="s">
        <v>127</v>
      </c>
      <c r="D47" s="12" t="s">
        <v>189</v>
      </c>
      <c r="E47" s="12" t="s">
        <v>190</v>
      </c>
      <c r="F47" s="16">
        <v>1532000</v>
      </c>
      <c r="G47" s="16">
        <v>1335.14</v>
      </c>
      <c r="H47" s="16">
        <v>1.42</v>
      </c>
    </row>
    <row r="48" spans="2:8">
      <c r="B48" s="12" t="s">
        <v>1520</v>
      </c>
      <c r="C48" s="200" t="s">
        <v>127</v>
      </c>
      <c r="D48" s="12" t="s">
        <v>150</v>
      </c>
      <c r="E48" s="12" t="s">
        <v>589</v>
      </c>
      <c r="F48" s="16">
        <v>53000</v>
      </c>
      <c r="G48" s="16">
        <v>1170.53</v>
      </c>
      <c r="H48" s="16">
        <v>1.24</v>
      </c>
    </row>
    <row r="49" spans="2:8">
      <c r="B49" s="12" t="s">
        <v>174</v>
      </c>
      <c r="C49" s="200" t="s">
        <v>127</v>
      </c>
      <c r="D49" s="12" t="s">
        <v>175</v>
      </c>
      <c r="E49" s="12" t="s">
        <v>176</v>
      </c>
      <c r="F49" s="16">
        <v>102970</v>
      </c>
      <c r="G49" s="16">
        <v>1163.1500000000001</v>
      </c>
      <c r="H49" s="16">
        <v>1.24</v>
      </c>
    </row>
    <row r="50" spans="2:8">
      <c r="B50" s="12" t="s">
        <v>1521</v>
      </c>
      <c r="C50" s="200" t="s">
        <v>127</v>
      </c>
      <c r="D50" s="12" t="s">
        <v>248</v>
      </c>
      <c r="E50" s="12" t="s">
        <v>590</v>
      </c>
      <c r="F50" s="16">
        <v>230000</v>
      </c>
      <c r="G50" s="16">
        <v>1157.48</v>
      </c>
      <c r="H50" s="16">
        <v>1.23</v>
      </c>
    </row>
    <row r="51" spans="2:8">
      <c r="B51" s="12" t="s">
        <v>1522</v>
      </c>
      <c r="C51" s="200" t="s">
        <v>127</v>
      </c>
      <c r="D51" s="12" t="s">
        <v>154</v>
      </c>
      <c r="E51" s="12" t="s">
        <v>591</v>
      </c>
      <c r="F51" s="16">
        <v>43295</v>
      </c>
      <c r="G51" s="16">
        <v>1127.49</v>
      </c>
      <c r="H51" s="16">
        <v>1.2</v>
      </c>
    </row>
    <row r="52" spans="2:8">
      <c r="B52" s="12" t="s">
        <v>1449</v>
      </c>
      <c r="C52" s="200" t="s">
        <v>127</v>
      </c>
      <c r="D52" s="12" t="s">
        <v>215</v>
      </c>
      <c r="E52" s="12" t="s">
        <v>241</v>
      </c>
      <c r="F52" s="16">
        <v>132800</v>
      </c>
      <c r="G52" s="16">
        <v>1018.11</v>
      </c>
      <c r="H52" s="16">
        <v>1.08</v>
      </c>
    </row>
    <row r="53" spans="2:8">
      <c r="B53" s="12" t="s">
        <v>1327</v>
      </c>
      <c r="C53" s="200" t="s">
        <v>127</v>
      </c>
      <c r="D53" s="12" t="s">
        <v>169</v>
      </c>
      <c r="E53" s="12" t="s">
        <v>196</v>
      </c>
      <c r="F53" s="16">
        <v>30090</v>
      </c>
      <c r="G53" s="16">
        <v>996.52</v>
      </c>
      <c r="H53" s="16">
        <v>1.06</v>
      </c>
    </row>
    <row r="54" spans="2:8">
      <c r="B54" s="12" t="s">
        <v>1090</v>
      </c>
      <c r="C54" s="200" t="s">
        <v>127</v>
      </c>
      <c r="D54" s="12" t="s">
        <v>313</v>
      </c>
      <c r="E54" s="12" t="s">
        <v>592</v>
      </c>
      <c r="F54" s="16">
        <v>77000</v>
      </c>
      <c r="G54" s="16">
        <v>919.3</v>
      </c>
      <c r="H54" s="16">
        <v>0.98</v>
      </c>
    </row>
    <row r="55" spans="2:8">
      <c r="B55" s="12" t="s">
        <v>1523</v>
      </c>
      <c r="C55" s="200" t="s">
        <v>127</v>
      </c>
      <c r="D55" s="12" t="s">
        <v>152</v>
      </c>
      <c r="E55" s="12" t="s">
        <v>593</v>
      </c>
      <c r="F55" s="16">
        <v>305000</v>
      </c>
      <c r="G55" s="16">
        <v>808.71</v>
      </c>
      <c r="H55" s="16">
        <v>0.86</v>
      </c>
    </row>
    <row r="56" spans="2:8">
      <c r="B56" s="12" t="s">
        <v>1524</v>
      </c>
      <c r="C56" s="200" t="s">
        <v>127</v>
      </c>
      <c r="D56" s="12" t="s">
        <v>148</v>
      </c>
      <c r="E56" s="12" t="s">
        <v>594</v>
      </c>
      <c r="F56" s="16">
        <v>360000</v>
      </c>
      <c r="G56" s="16">
        <v>710.82</v>
      </c>
      <c r="H56" s="16">
        <v>0.76</v>
      </c>
    </row>
    <row r="57" spans="2:8">
      <c r="B57" s="12" t="s">
        <v>200</v>
      </c>
      <c r="C57" s="200" t="s">
        <v>127</v>
      </c>
      <c r="D57" s="12" t="s">
        <v>201</v>
      </c>
      <c r="E57" s="12" t="s">
        <v>202</v>
      </c>
      <c r="F57" s="16">
        <v>132462</v>
      </c>
      <c r="G57" s="16">
        <v>704.04</v>
      </c>
      <c r="H57" s="16">
        <v>0.75</v>
      </c>
    </row>
    <row r="58" spans="2:8">
      <c r="B58" s="12" t="s">
        <v>1525</v>
      </c>
      <c r="C58" s="200" t="s">
        <v>127</v>
      </c>
      <c r="D58" s="12" t="s">
        <v>266</v>
      </c>
      <c r="E58" s="12" t="s">
        <v>595</v>
      </c>
      <c r="F58" s="16">
        <v>600000</v>
      </c>
      <c r="G58" s="16">
        <v>460.5</v>
      </c>
      <c r="H58" s="16">
        <v>0.49</v>
      </c>
    </row>
    <row r="59" spans="2:8">
      <c r="B59" s="12" t="s">
        <v>1467</v>
      </c>
      <c r="C59" s="200" t="s">
        <v>127</v>
      </c>
      <c r="D59" s="12" t="s">
        <v>152</v>
      </c>
      <c r="E59" s="12" t="s">
        <v>596</v>
      </c>
      <c r="F59" s="16">
        <v>555000</v>
      </c>
      <c r="G59" s="16">
        <v>354.37</v>
      </c>
      <c r="H59" s="16">
        <v>0.38</v>
      </c>
    </row>
    <row r="60" spans="2:8">
      <c r="B60" s="323" t="s">
        <v>1032</v>
      </c>
      <c r="C60" s="200"/>
      <c r="G60" s="205">
        <f>SUM(G16:G59)</f>
        <v>89985.75999999998</v>
      </c>
      <c r="H60" s="205">
        <f>SUM(H16:H59)</f>
        <v>95.620000000000019</v>
      </c>
    </row>
    <row r="61" spans="2:8" s="270" customFormat="1">
      <c r="B61" s="287" t="s">
        <v>1033</v>
      </c>
      <c r="C61" s="295"/>
      <c r="F61" s="271"/>
      <c r="G61" s="307"/>
      <c r="H61" s="307"/>
    </row>
    <row r="62" spans="2:8" s="270" customFormat="1">
      <c r="B62" s="287" t="s">
        <v>1034</v>
      </c>
      <c r="C62" s="295"/>
      <c r="F62" s="271"/>
      <c r="G62" s="307"/>
      <c r="H62" s="307"/>
    </row>
    <row r="63" spans="2:8">
      <c r="B63" s="12" t="s">
        <v>265</v>
      </c>
      <c r="C63" s="200" t="s">
        <v>127</v>
      </c>
      <c r="D63" s="12" t="s">
        <v>266</v>
      </c>
      <c r="E63" s="12" t="s">
        <v>267</v>
      </c>
      <c r="F63" s="16">
        <v>699600</v>
      </c>
      <c r="G63" s="16">
        <v>969.51</v>
      </c>
      <c r="H63" s="16">
        <v>1.03</v>
      </c>
    </row>
    <row r="64" spans="2:8" s="270" customFormat="1">
      <c r="B64" s="287" t="s">
        <v>1035</v>
      </c>
      <c r="C64" s="295"/>
      <c r="F64" s="271"/>
      <c r="G64" s="307">
        <f>+G63</f>
        <v>969.51</v>
      </c>
      <c r="H64" s="307">
        <f>+H63</f>
        <v>1.03</v>
      </c>
    </row>
    <row r="65" spans="2:8" s="270" customFormat="1">
      <c r="B65" s="287" t="s">
        <v>1036</v>
      </c>
      <c r="C65" s="295"/>
      <c r="F65" s="271"/>
      <c r="G65" s="307">
        <f>+G60+G64</f>
        <v>90955.269999999975</v>
      </c>
      <c r="H65" s="307">
        <f>+H60+H64</f>
        <v>96.65000000000002</v>
      </c>
    </row>
    <row r="66" spans="2:8">
      <c r="B66" s="132" t="s">
        <v>209</v>
      </c>
      <c r="C66" s="204"/>
      <c r="D66" s="132"/>
      <c r="E66" s="132"/>
      <c r="F66" s="205"/>
      <c r="G66" s="205">
        <v>2230.4899999999998</v>
      </c>
      <c r="H66" s="205">
        <v>2.37</v>
      </c>
    </row>
    <row r="67" spans="2:8">
      <c r="B67" s="132" t="s">
        <v>110</v>
      </c>
      <c r="C67" s="204"/>
      <c r="D67" s="132"/>
      <c r="E67" s="132"/>
      <c r="F67" s="205"/>
      <c r="G67" s="205">
        <v>93185.760000000009</v>
      </c>
      <c r="H67" s="205">
        <v>98.99</v>
      </c>
    </row>
    <row r="68" spans="2:8">
      <c r="B68" s="132" t="s">
        <v>324</v>
      </c>
      <c r="C68" s="204"/>
      <c r="D68" s="132"/>
      <c r="E68" s="132"/>
      <c r="F68" s="205"/>
      <c r="G68" s="205">
        <v>950.84615466998912</v>
      </c>
      <c r="H68" s="205">
        <v>1.0100000000000051</v>
      </c>
    </row>
    <row r="69" spans="2:8">
      <c r="B69" s="132" t="s">
        <v>112</v>
      </c>
      <c r="C69" s="204"/>
      <c r="D69" s="132"/>
      <c r="E69" s="132"/>
      <c r="F69" s="205"/>
      <c r="G69" s="205">
        <v>94136.606154669993</v>
      </c>
      <c r="H69" s="205">
        <v>100</v>
      </c>
    </row>
    <row r="70" spans="2:8">
      <c r="B70" s="12" t="s">
        <v>113</v>
      </c>
    </row>
    <row r="71" spans="2:8">
      <c r="B71" s="12" t="s">
        <v>114</v>
      </c>
    </row>
    <row r="72" spans="2:8">
      <c r="B72" s="12" t="s">
        <v>115</v>
      </c>
      <c r="C72" s="259">
        <v>44834</v>
      </c>
    </row>
    <row r="73" spans="2:8" ht="25.5">
      <c r="B73" s="260" t="s">
        <v>116</v>
      </c>
      <c r="C73" s="15" t="s">
        <v>117</v>
      </c>
    </row>
    <row r="74" spans="2:8">
      <c r="B74" s="132"/>
    </row>
    <row r="75" spans="2:8">
      <c r="B75" s="132" t="s">
        <v>118</v>
      </c>
    </row>
    <row r="76" spans="2:8">
      <c r="B76" s="132" t="s">
        <v>210</v>
      </c>
    </row>
    <row r="77" spans="2:8">
      <c r="B77" s="132" t="s">
        <v>119</v>
      </c>
    </row>
    <row r="78" spans="2:8">
      <c r="B78" s="132" t="s">
        <v>597</v>
      </c>
      <c r="C78" s="204"/>
    </row>
    <row r="79" spans="2:8">
      <c r="B79" s="132" t="s">
        <v>598</v>
      </c>
      <c r="C79" s="204"/>
    </row>
    <row r="80" spans="2:8">
      <c r="B80" s="132" t="s">
        <v>599</v>
      </c>
      <c r="C80" s="204"/>
    </row>
    <row r="81" spans="1:8">
      <c r="B81" s="132" t="s">
        <v>600</v>
      </c>
      <c r="C81" s="204"/>
    </row>
    <row r="82" spans="1:8">
      <c r="B82" s="132" t="s">
        <v>601</v>
      </c>
      <c r="C82" s="204"/>
    </row>
    <row r="83" spans="1:8">
      <c r="B83" s="132" t="s">
        <v>602</v>
      </c>
      <c r="C83" s="204"/>
    </row>
    <row r="84" spans="1:8">
      <c r="B84" s="132" t="s">
        <v>603</v>
      </c>
      <c r="C84" s="204"/>
    </row>
    <row r="85" spans="1:8">
      <c r="B85" s="132" t="s">
        <v>604</v>
      </c>
      <c r="C85" s="204"/>
    </row>
    <row r="86" spans="1:8">
      <c r="B86" s="324" t="s">
        <v>2467</v>
      </c>
      <c r="C86" s="204"/>
    </row>
    <row r="87" spans="1:8">
      <c r="B87" s="324" t="s">
        <v>120</v>
      </c>
    </row>
    <row r="88" spans="1:8">
      <c r="B88" s="324" t="s">
        <v>121</v>
      </c>
    </row>
    <row r="90" spans="1:8" s="270" customFormat="1" ht="15">
      <c r="A90" s="270" t="s">
        <v>4056</v>
      </c>
      <c r="B90" s="268" t="s">
        <v>2448</v>
      </c>
      <c r="C90" s="269">
        <v>44834</v>
      </c>
      <c r="F90" s="271"/>
      <c r="G90" s="271"/>
      <c r="H90" s="271"/>
    </row>
    <row r="91" spans="1:8" s="270" customFormat="1" ht="60">
      <c r="B91" s="272" t="s">
        <v>2449</v>
      </c>
      <c r="C91" s="272" t="s">
        <v>2450</v>
      </c>
      <c r="D91" s="137" t="s">
        <v>2451</v>
      </c>
      <c r="E91" s="272" t="s">
        <v>2452</v>
      </c>
      <c r="F91" s="273" t="s">
        <v>2453</v>
      </c>
      <c r="G91" s="271"/>
      <c r="H91" s="271"/>
    </row>
    <row r="92" spans="1:8" s="296" customFormat="1">
      <c r="B92" s="364" t="s">
        <v>117</v>
      </c>
      <c r="C92" s="364" t="s">
        <v>117</v>
      </c>
      <c r="D92" s="364" t="s">
        <v>117</v>
      </c>
      <c r="E92" s="364" t="s">
        <v>117</v>
      </c>
      <c r="F92" s="365"/>
      <c r="G92" s="295"/>
      <c r="H92" s="295"/>
    </row>
    <row r="93" spans="1:8" s="270" customFormat="1">
      <c r="C93" s="295"/>
      <c r="F93" s="271"/>
      <c r="G93" s="271"/>
      <c r="H93" s="271"/>
    </row>
    <row r="94" spans="1:8" s="346" customFormat="1">
      <c r="B94" s="366" t="s">
        <v>4057</v>
      </c>
      <c r="C94" s="328" t="s">
        <v>117</v>
      </c>
      <c r="F94" s="347"/>
      <c r="G94" s="347"/>
      <c r="H94" s="347"/>
    </row>
    <row r="95" spans="1:8" s="346" customFormat="1">
      <c r="B95" s="366"/>
      <c r="C95" s="328"/>
      <c r="F95" s="347"/>
      <c r="G95" s="347"/>
      <c r="H95" s="347"/>
    </row>
    <row r="96" spans="1:8" s="346" customFormat="1" ht="15">
      <c r="B96" s="281" t="s">
        <v>2641</v>
      </c>
      <c r="C96" s="367"/>
      <c r="F96" s="347"/>
      <c r="G96" s="347"/>
      <c r="H96" s="347"/>
    </row>
    <row r="97" spans="2:8" s="346" customFormat="1" ht="15.75">
      <c r="B97" s="312" t="s">
        <v>2454</v>
      </c>
      <c r="C97" s="145" t="s">
        <v>2455</v>
      </c>
      <c r="F97" s="347"/>
      <c r="G97" s="347"/>
      <c r="H97" s="347"/>
    </row>
    <row r="98" spans="2:8" s="296" customFormat="1" ht="15">
      <c r="B98" s="158" t="s">
        <v>117</v>
      </c>
      <c r="C98" s="157" t="s">
        <v>117</v>
      </c>
      <c r="F98" s="295"/>
      <c r="G98" s="295"/>
      <c r="H98" s="295"/>
    </row>
    <row r="99" spans="2:8" s="270" customFormat="1">
      <c r="C99" s="368"/>
      <c r="F99" s="271"/>
      <c r="G99" s="271"/>
      <c r="H99" s="271"/>
    </row>
    <row r="100" spans="2:8" s="270" customFormat="1">
      <c r="C100" s="368"/>
      <c r="F100" s="271"/>
      <c r="G100" s="271"/>
      <c r="H100" s="271"/>
    </row>
    <row r="101" spans="2:8" s="346" customFormat="1" ht="15.75">
      <c r="B101" s="312" t="s">
        <v>2459</v>
      </c>
      <c r="C101" s="145" t="s">
        <v>2455</v>
      </c>
      <c r="F101" s="347"/>
      <c r="G101" s="347"/>
      <c r="H101" s="347"/>
    </row>
    <row r="102" spans="2:8" s="270" customFormat="1" ht="15">
      <c r="B102" s="158" t="s">
        <v>117</v>
      </c>
      <c r="C102" s="157" t="s">
        <v>117</v>
      </c>
      <c r="F102" s="271"/>
      <c r="G102" s="271"/>
      <c r="H102" s="271"/>
    </row>
    <row r="103" spans="2:8" s="270" customFormat="1">
      <c r="C103" s="368"/>
      <c r="F103" s="271"/>
      <c r="G103" s="271"/>
      <c r="H103" s="271"/>
    </row>
    <row r="104" spans="2:8" s="270" customFormat="1">
      <c r="C104" s="368"/>
      <c r="F104" s="271"/>
      <c r="G104" s="271"/>
      <c r="H104" s="271"/>
    </row>
    <row r="105" spans="2:8" s="346" customFormat="1" ht="15.75">
      <c r="B105" s="283" t="s">
        <v>2460</v>
      </c>
      <c r="C105" s="145" t="s">
        <v>3779</v>
      </c>
      <c r="F105" s="347"/>
      <c r="G105" s="347"/>
      <c r="H105" s="347"/>
    </row>
    <row r="106" spans="2:8" s="270" customFormat="1" ht="15">
      <c r="B106" s="158" t="s">
        <v>117</v>
      </c>
      <c r="C106" s="157" t="s">
        <v>117</v>
      </c>
      <c r="F106" s="271"/>
      <c r="G106" s="271"/>
      <c r="H106" s="271"/>
    </row>
    <row r="107" spans="2:8" s="270" customFormat="1">
      <c r="C107" s="368"/>
      <c r="F107" s="271"/>
      <c r="G107" s="271"/>
      <c r="H107" s="271"/>
    </row>
    <row r="108" spans="2:8" s="346" customFormat="1" ht="15.75">
      <c r="B108" s="283" t="s">
        <v>2462</v>
      </c>
      <c r="C108" s="145" t="s">
        <v>3779</v>
      </c>
      <c r="F108" s="347"/>
      <c r="G108" s="347"/>
      <c r="H108" s="347"/>
    </row>
    <row r="109" spans="2:8" s="270" customFormat="1" ht="15">
      <c r="B109" s="158" t="s">
        <v>117</v>
      </c>
      <c r="C109" s="157" t="s">
        <v>117</v>
      </c>
      <c r="F109" s="271"/>
      <c r="G109" s="271"/>
      <c r="H109" s="271"/>
    </row>
    <row r="110" spans="2:8" s="270" customFormat="1">
      <c r="C110" s="368"/>
      <c r="F110" s="271"/>
      <c r="G110" s="271"/>
      <c r="H110" s="271"/>
    </row>
    <row r="111" spans="2:8" s="346" customFormat="1" ht="15">
      <c r="B111" s="369" t="s">
        <v>2463</v>
      </c>
      <c r="C111" s="157" t="s">
        <v>117</v>
      </c>
      <c r="F111" s="347"/>
      <c r="G111" s="347"/>
      <c r="H111" s="347"/>
    </row>
    <row r="112" spans="2:8" s="270" customFormat="1">
      <c r="C112" s="368"/>
      <c r="F112" s="271"/>
      <c r="G112" s="271"/>
      <c r="H112" s="271"/>
    </row>
    <row r="113" spans="2:8" s="270" customFormat="1">
      <c r="C113" s="368"/>
      <c r="F113" s="271"/>
      <c r="G113" s="271"/>
      <c r="H113" s="271"/>
    </row>
    <row r="114" spans="2:8" s="270" customFormat="1" ht="15">
      <c r="B114" s="288" t="s">
        <v>3782</v>
      </c>
      <c r="C114" s="269">
        <v>44834</v>
      </c>
      <c r="D114" s="165"/>
      <c r="E114" s="289"/>
      <c r="F114" s="290"/>
      <c r="G114" s="271"/>
      <c r="H114" s="271"/>
    </row>
    <row r="115" spans="2:8" s="270" customFormat="1" ht="51">
      <c r="B115" s="291" t="s">
        <v>2449</v>
      </c>
      <c r="C115" s="291" t="s">
        <v>3783</v>
      </c>
      <c r="D115" s="168" t="s">
        <v>2451</v>
      </c>
      <c r="E115" s="292" t="s">
        <v>2452</v>
      </c>
      <c r="F115" s="263" t="s">
        <v>2453</v>
      </c>
      <c r="G115" s="271"/>
      <c r="H115" s="271"/>
    </row>
    <row r="116" spans="2:8" s="296" customFormat="1">
      <c r="B116" s="293" t="s">
        <v>117</v>
      </c>
      <c r="C116" s="294" t="s">
        <v>117</v>
      </c>
      <c r="D116" s="173" t="s">
        <v>117</v>
      </c>
      <c r="E116" s="173" t="s">
        <v>117</v>
      </c>
      <c r="F116" s="173" t="s">
        <v>117</v>
      </c>
      <c r="G116" s="295"/>
      <c r="H116" s="295"/>
    </row>
    <row r="117" spans="2:8" s="270" customFormat="1">
      <c r="B117" s="297"/>
      <c r="C117" s="298"/>
      <c r="D117" s="298"/>
      <c r="E117" s="298"/>
      <c r="F117" s="290"/>
      <c r="G117" s="271"/>
      <c r="H117" s="271"/>
    </row>
    <row r="118" spans="2:8" s="270" customFormat="1">
      <c r="B118" s="298"/>
      <c r="C118" s="298"/>
      <c r="D118" s="298"/>
      <c r="E118" s="298"/>
      <c r="F118" s="290"/>
      <c r="G118" s="271"/>
      <c r="H118" s="271"/>
    </row>
    <row r="119" spans="2:8" s="270" customFormat="1">
      <c r="B119" s="270" t="s">
        <v>3784</v>
      </c>
      <c r="C119" s="294" t="s">
        <v>117</v>
      </c>
      <c r="D119" s="298"/>
      <c r="E119" s="298"/>
      <c r="F119" s="290"/>
      <c r="G119" s="271"/>
      <c r="H119" s="271"/>
    </row>
    <row r="120" spans="2:8" s="270" customFormat="1">
      <c r="B120" s="298"/>
      <c r="C120" s="298"/>
      <c r="D120" s="298"/>
      <c r="E120" s="298"/>
      <c r="F120" s="290"/>
      <c r="G120" s="271"/>
      <c r="H120" s="271"/>
    </row>
    <row r="121" spans="2:8" s="270" customFormat="1" ht="15">
      <c r="B121" s="281" t="s">
        <v>4048</v>
      </c>
      <c r="C121" s="298"/>
      <c r="E121" s="298"/>
      <c r="F121" s="290"/>
      <c r="G121" s="271"/>
      <c r="H121" s="271"/>
    </row>
    <row r="122" spans="2:8" s="270" customFormat="1">
      <c r="B122" s="298"/>
      <c r="C122" s="298"/>
      <c r="E122" s="298"/>
      <c r="F122" s="290"/>
      <c r="G122" s="271"/>
      <c r="H122" s="271"/>
    </row>
    <row r="123" spans="2:8" s="270" customFormat="1" ht="15">
      <c r="B123" s="300" t="s">
        <v>3785</v>
      </c>
      <c r="C123" s="175" t="s">
        <v>2455</v>
      </c>
      <c r="E123" s="298"/>
      <c r="F123" s="290"/>
      <c r="G123" s="271"/>
      <c r="H123" s="271"/>
    </row>
    <row r="124" spans="2:8" s="270" customFormat="1" ht="15">
      <c r="B124" s="158" t="s">
        <v>117</v>
      </c>
      <c r="C124" s="157" t="s">
        <v>117</v>
      </c>
      <c r="E124" s="298"/>
      <c r="F124" s="290"/>
      <c r="G124" s="271"/>
      <c r="H124" s="271"/>
    </row>
    <row r="125" spans="2:8" s="270" customFormat="1" ht="15">
      <c r="B125" s="161"/>
      <c r="C125" s="232"/>
      <c r="E125" s="298"/>
      <c r="F125" s="290"/>
      <c r="G125" s="271"/>
      <c r="H125" s="271"/>
    </row>
    <row r="126" spans="2:8" s="270" customFormat="1">
      <c r="E126" s="298"/>
      <c r="F126" s="290"/>
      <c r="G126" s="271"/>
      <c r="H126" s="271"/>
    </row>
    <row r="127" spans="2:8" s="270" customFormat="1" ht="15">
      <c r="B127" s="303" t="s">
        <v>3776</v>
      </c>
      <c r="C127" s="178" t="s">
        <v>2455</v>
      </c>
      <c r="E127" s="298"/>
      <c r="F127" s="290"/>
      <c r="G127" s="271"/>
      <c r="H127" s="271"/>
    </row>
    <row r="128" spans="2:8" s="270" customFormat="1" ht="15">
      <c r="B128" s="158" t="s">
        <v>117</v>
      </c>
      <c r="C128" s="157" t="s">
        <v>117</v>
      </c>
      <c r="E128" s="298"/>
      <c r="F128" s="290"/>
      <c r="G128" s="271"/>
      <c r="H128" s="271"/>
    </row>
    <row r="129" spans="2:8" s="270" customFormat="1" ht="15">
      <c r="B129" s="370"/>
      <c r="C129" s="371"/>
      <c r="E129" s="298"/>
      <c r="F129" s="290"/>
      <c r="G129" s="271"/>
      <c r="H129" s="271"/>
    </row>
    <row r="130" spans="2:8" s="270" customFormat="1">
      <c r="C130" s="296"/>
      <c r="E130" s="298"/>
      <c r="F130" s="290"/>
      <c r="G130" s="271"/>
      <c r="H130" s="271"/>
    </row>
    <row r="131" spans="2:8" s="270" customFormat="1" ht="15">
      <c r="B131" s="300" t="s">
        <v>3786</v>
      </c>
      <c r="C131" s="175" t="s">
        <v>3779</v>
      </c>
      <c r="E131" s="298"/>
      <c r="F131" s="290"/>
      <c r="G131" s="271"/>
      <c r="H131" s="271"/>
    </row>
    <row r="132" spans="2:8" s="270" customFormat="1" ht="15">
      <c r="B132" s="158" t="s">
        <v>117</v>
      </c>
      <c r="C132" s="157" t="s">
        <v>117</v>
      </c>
      <c r="E132" s="298"/>
      <c r="F132" s="290"/>
      <c r="G132" s="271"/>
      <c r="H132" s="271"/>
    </row>
    <row r="133" spans="2:8" s="270" customFormat="1">
      <c r="C133" s="296"/>
      <c r="F133" s="271"/>
      <c r="G133" s="271"/>
      <c r="H133" s="271"/>
    </row>
    <row r="134" spans="2:8" s="270" customFormat="1" ht="15">
      <c r="B134" s="303" t="s">
        <v>3787</v>
      </c>
      <c r="C134" s="179" t="s">
        <v>3779</v>
      </c>
      <c r="F134" s="271"/>
      <c r="G134" s="271"/>
      <c r="H134" s="271"/>
    </row>
    <row r="135" spans="2:8" s="270" customFormat="1" ht="15">
      <c r="B135" s="158" t="s">
        <v>117</v>
      </c>
      <c r="C135" s="157" t="s">
        <v>117</v>
      </c>
      <c r="F135" s="271"/>
      <c r="G135" s="271"/>
      <c r="H135" s="271"/>
    </row>
    <row r="136" spans="2:8" s="270" customFormat="1">
      <c r="C136" s="296"/>
      <c r="F136" s="271"/>
      <c r="G136" s="271"/>
      <c r="H136" s="271"/>
    </row>
    <row r="137" spans="2:8" s="270" customFormat="1" ht="15">
      <c r="B137" s="304" t="s">
        <v>3788</v>
      </c>
      <c r="C137" s="157" t="s">
        <v>117</v>
      </c>
      <c r="F137" s="271"/>
      <c r="G137" s="271"/>
      <c r="H137" s="271"/>
    </row>
  </sheetData>
  <mergeCells count="3">
    <mergeCell ref="B1:E1"/>
    <mergeCell ref="C3:C7"/>
    <mergeCell ref="D3:D7"/>
  </mergeCells>
  <conditionalFormatting sqref="C125">
    <cfRule type="expression" dxfId="1147" priority="1">
      <formula>#REF!="Total"</formula>
    </cfRule>
  </conditionalFormatting>
  <conditionalFormatting sqref="C125">
    <cfRule type="expression" dxfId="1146" priority="11" stopIfTrue="1">
      <formula>$C125="Total"</formula>
    </cfRule>
  </conditionalFormatting>
  <conditionalFormatting sqref="C125">
    <cfRule type="expression" dxfId="1145" priority="10">
      <formula>#REF!="Total"</formula>
    </cfRule>
  </conditionalFormatting>
  <conditionalFormatting sqref="C125">
    <cfRule type="expression" dxfId="1144" priority="9">
      <formula>#REF!="Total"</formula>
    </cfRule>
  </conditionalFormatting>
  <conditionalFormatting sqref="C125">
    <cfRule type="expression" dxfId="1143" priority="8">
      <formula>#REF!="Total"</formula>
    </cfRule>
  </conditionalFormatting>
  <conditionalFormatting sqref="C125">
    <cfRule type="expression" dxfId="1142" priority="7">
      <formula>#REF!="Total"</formula>
    </cfRule>
  </conditionalFormatting>
  <conditionalFormatting sqref="C125">
    <cfRule type="expression" dxfId="1141" priority="6">
      <formula>#REF!="Total"</formula>
    </cfRule>
  </conditionalFormatting>
  <conditionalFormatting sqref="C125">
    <cfRule type="expression" dxfId="1140" priority="5">
      <formula>#REF!="Total"</formula>
    </cfRule>
  </conditionalFormatting>
  <conditionalFormatting sqref="C125">
    <cfRule type="expression" dxfId="1139" priority="4">
      <formula>#REF!="Total"</formula>
    </cfRule>
  </conditionalFormatting>
  <conditionalFormatting sqref="C125">
    <cfRule type="expression" dxfId="1138" priority="12">
      <formula>#REF!="Total"</formula>
    </cfRule>
  </conditionalFormatting>
  <conditionalFormatting sqref="C125">
    <cfRule type="expression" dxfId="1137" priority="13">
      <formula>#REF!="Total"</formula>
    </cfRule>
  </conditionalFormatting>
  <conditionalFormatting sqref="C125">
    <cfRule type="expression" dxfId="1136" priority="14">
      <formula>#REF!="Total"</formula>
    </cfRule>
  </conditionalFormatting>
  <conditionalFormatting sqref="C125">
    <cfRule type="expression" dxfId="1135" priority="15">
      <formula>#REF!="Total"</formula>
    </cfRule>
  </conditionalFormatting>
  <conditionalFormatting sqref="C125">
    <cfRule type="expression" dxfId="1134" priority="16">
      <formula>$A125="Total"</formula>
    </cfRule>
  </conditionalFormatting>
  <conditionalFormatting sqref="C125">
    <cfRule type="expression" dxfId="1133" priority="3">
      <formula>#REF!="Total"</formula>
    </cfRule>
  </conditionalFormatting>
  <conditionalFormatting sqref="C125">
    <cfRule type="expression" dxfId="1132" priority="2">
      <formula>#REF!="Total"</formula>
    </cfRule>
  </conditionalFormatting>
  <conditionalFormatting sqref="C125">
    <cfRule type="expression" dxfId="1131" priority="17" stopIfTrue="1">
      <formula>#REF!="Total"</formula>
    </cfRule>
  </conditionalFormatting>
  <conditionalFormatting sqref="C125">
    <cfRule type="expression" dxfId="1130" priority="18">
      <formula>#REF!="Total"</formula>
    </cfRule>
  </conditionalFormatting>
  <conditionalFormatting sqref="C125">
    <cfRule type="expression" dxfId="1129" priority="19">
      <formula>#REF!="Total"</formula>
    </cfRule>
  </conditionalFormatting>
  <conditionalFormatting sqref="C125">
    <cfRule type="expression" dxfId="1128" priority="20">
      <formula>#REF!="Total"</formula>
    </cfRule>
  </conditionalFormatting>
  <conditionalFormatting sqref="C125">
    <cfRule type="expression" dxfId="1127" priority="21">
      <formula>#REF!="Total"</formula>
    </cfRule>
  </conditionalFormatting>
  <conditionalFormatting sqref="C125">
    <cfRule type="expression" dxfId="1126" priority="22">
      <formula>#REF!="Total"</formula>
    </cfRule>
  </conditionalFormatting>
  <conditionalFormatting sqref="C125">
    <cfRule type="expression" dxfId="1125" priority="23">
      <formula>#REF!="Total"</formula>
    </cfRule>
  </conditionalFormatting>
  <conditionalFormatting sqref="C125">
    <cfRule type="expression" dxfId="1124" priority="24">
      <formula>#REF!="Total"</formula>
    </cfRule>
  </conditionalFormatting>
  <conditionalFormatting sqref="C125">
    <cfRule type="expression" dxfId="1123" priority="25">
      <formula>#REF!="Total"</formula>
    </cfRule>
  </conditionalFormatting>
  <conditionalFormatting sqref="C125">
    <cfRule type="expression" dxfId="1122" priority="26">
      <formula>#REF!="Total"</formula>
    </cfRule>
  </conditionalFormatting>
  <conditionalFormatting sqref="C125">
    <cfRule type="expression" dxfId="1121" priority="27">
      <formula>#REF!="Total"</formula>
    </cfRule>
  </conditionalFormatting>
  <conditionalFormatting sqref="C125">
    <cfRule type="expression" dxfId="1120" priority="28">
      <formula>#REF!="Total"</formula>
    </cfRule>
  </conditionalFormatting>
  <conditionalFormatting sqref="C125">
    <cfRule type="expression" dxfId="1119" priority="29">
      <formula>#REF!="Total"</formula>
    </cfRule>
  </conditionalFormatting>
  <conditionalFormatting sqref="C125">
    <cfRule type="expression" dxfId="1118" priority="30">
      <formula>#REF!="Total"</formula>
    </cfRule>
  </conditionalFormatting>
  <conditionalFormatting sqref="C125">
    <cfRule type="expression" dxfId="1117" priority="31">
      <formula>#REF!="Total"</formula>
    </cfRule>
  </conditionalFormatting>
  <conditionalFormatting sqref="C125">
    <cfRule type="expression" dxfId="1116" priority="32">
      <formula>#REF!="Total"</formula>
    </cfRule>
  </conditionalFormatting>
  <conditionalFormatting sqref="C125">
    <cfRule type="expression" dxfId="1115" priority="33">
      <formula>#REF!="Total"</formula>
    </cfRule>
  </conditionalFormatting>
  <hyperlinks>
    <hyperlink ref="A1" location="Index!A1" display="Index" xr:uid="{E70E3604-9714-4A8C-831E-A94832665043}"/>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A7670-9C18-4C26-B18B-C1A1EC477450}">
  <dimension ref="A1:I115"/>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0.28515625" style="16" bestFit="1" customWidth="1"/>
    <col min="7" max="7" width="18.140625" style="16" bestFit="1" customWidth="1"/>
    <col min="8" max="8" width="9.140625" style="16"/>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3.5703125" style="12" bestFit="1" customWidth="1"/>
    <col min="262" max="262" width="10.28515625" style="12" bestFit="1" customWidth="1"/>
    <col min="263" max="263" width="18.140625" style="12" bestFit="1" customWidth="1"/>
    <col min="264"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3.5703125" style="12" bestFit="1" customWidth="1"/>
    <col min="518" max="518" width="10.28515625" style="12" bestFit="1" customWidth="1"/>
    <col min="519" max="519" width="18.140625" style="12" bestFit="1" customWidth="1"/>
    <col min="520"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3.5703125" style="12" bestFit="1" customWidth="1"/>
    <col min="774" max="774" width="10.28515625" style="12" bestFit="1" customWidth="1"/>
    <col min="775" max="775" width="18.140625" style="12" bestFit="1" customWidth="1"/>
    <col min="776"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3.5703125" style="12" bestFit="1" customWidth="1"/>
    <col min="1030" max="1030" width="10.28515625" style="12" bestFit="1" customWidth="1"/>
    <col min="1031" max="1031" width="18.140625" style="12" bestFit="1" customWidth="1"/>
    <col min="1032"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3.5703125" style="12" bestFit="1" customWidth="1"/>
    <col min="1286" max="1286" width="10.28515625" style="12" bestFit="1" customWidth="1"/>
    <col min="1287" max="1287" width="18.140625" style="12" bestFit="1" customWidth="1"/>
    <col min="1288"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3.5703125" style="12" bestFit="1" customWidth="1"/>
    <col min="1542" max="1542" width="10.28515625" style="12" bestFit="1" customWidth="1"/>
    <col min="1543" max="1543" width="18.140625" style="12" bestFit="1" customWidth="1"/>
    <col min="1544"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3.5703125" style="12" bestFit="1" customWidth="1"/>
    <col min="1798" max="1798" width="10.28515625" style="12" bestFit="1" customWidth="1"/>
    <col min="1799" max="1799" width="18.140625" style="12" bestFit="1" customWidth="1"/>
    <col min="1800"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3.5703125" style="12" bestFit="1" customWidth="1"/>
    <col min="2054" max="2054" width="10.28515625" style="12" bestFit="1" customWidth="1"/>
    <col min="2055" max="2055" width="18.140625" style="12" bestFit="1" customWidth="1"/>
    <col min="2056"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3.5703125" style="12" bestFit="1" customWidth="1"/>
    <col min="2310" max="2310" width="10.28515625" style="12" bestFit="1" customWidth="1"/>
    <col min="2311" max="2311" width="18.140625" style="12" bestFit="1" customWidth="1"/>
    <col min="2312"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3.5703125" style="12" bestFit="1" customWidth="1"/>
    <col min="2566" max="2566" width="10.28515625" style="12" bestFit="1" customWidth="1"/>
    <col min="2567" max="2567" width="18.140625" style="12" bestFit="1" customWidth="1"/>
    <col min="2568"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3.5703125" style="12" bestFit="1" customWidth="1"/>
    <col min="2822" max="2822" width="10.28515625" style="12" bestFit="1" customWidth="1"/>
    <col min="2823" max="2823" width="18.140625" style="12" bestFit="1" customWidth="1"/>
    <col min="2824"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3.5703125" style="12" bestFit="1" customWidth="1"/>
    <col min="3078" max="3078" width="10.28515625" style="12" bestFit="1" customWidth="1"/>
    <col min="3079" max="3079" width="18.140625" style="12" bestFit="1" customWidth="1"/>
    <col min="3080"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3.5703125" style="12" bestFit="1" customWidth="1"/>
    <col min="3334" max="3334" width="10.28515625" style="12" bestFit="1" customWidth="1"/>
    <col min="3335" max="3335" width="18.140625" style="12" bestFit="1" customWidth="1"/>
    <col min="3336"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3.5703125" style="12" bestFit="1" customWidth="1"/>
    <col min="3590" max="3590" width="10.28515625" style="12" bestFit="1" customWidth="1"/>
    <col min="3591" max="3591" width="18.140625" style="12" bestFit="1" customWidth="1"/>
    <col min="3592"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3.5703125" style="12" bestFit="1" customWidth="1"/>
    <col min="3846" max="3846" width="10.28515625" style="12" bestFit="1" customWidth="1"/>
    <col min="3847" max="3847" width="18.140625" style="12" bestFit="1" customWidth="1"/>
    <col min="3848"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3.5703125" style="12" bestFit="1" customWidth="1"/>
    <col min="4102" max="4102" width="10.28515625" style="12" bestFit="1" customWidth="1"/>
    <col min="4103" max="4103" width="18.140625" style="12" bestFit="1" customWidth="1"/>
    <col min="4104"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3.5703125" style="12" bestFit="1" customWidth="1"/>
    <col min="4358" max="4358" width="10.28515625" style="12" bestFit="1" customWidth="1"/>
    <col min="4359" max="4359" width="18.140625" style="12" bestFit="1" customWidth="1"/>
    <col min="4360"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3.5703125" style="12" bestFit="1" customWidth="1"/>
    <col min="4614" max="4614" width="10.28515625" style="12" bestFit="1" customWidth="1"/>
    <col min="4615" max="4615" width="18.140625" style="12" bestFit="1" customWidth="1"/>
    <col min="4616"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3.5703125" style="12" bestFit="1" customWidth="1"/>
    <col min="4870" max="4870" width="10.28515625" style="12" bestFit="1" customWidth="1"/>
    <col min="4871" max="4871" width="18.140625" style="12" bestFit="1" customWidth="1"/>
    <col min="4872"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3.5703125" style="12" bestFit="1" customWidth="1"/>
    <col min="5126" max="5126" width="10.28515625" style="12" bestFit="1" customWidth="1"/>
    <col min="5127" max="5127" width="18.140625" style="12" bestFit="1" customWidth="1"/>
    <col min="5128"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3.5703125" style="12" bestFit="1" customWidth="1"/>
    <col min="5382" max="5382" width="10.28515625" style="12" bestFit="1" customWidth="1"/>
    <col min="5383" max="5383" width="18.140625" style="12" bestFit="1" customWidth="1"/>
    <col min="5384"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3.5703125" style="12" bestFit="1" customWidth="1"/>
    <col min="5638" max="5638" width="10.28515625" style="12" bestFit="1" customWidth="1"/>
    <col min="5639" max="5639" width="18.140625" style="12" bestFit="1" customWidth="1"/>
    <col min="5640"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3.5703125" style="12" bestFit="1" customWidth="1"/>
    <col min="5894" max="5894" width="10.28515625" style="12" bestFit="1" customWidth="1"/>
    <col min="5895" max="5895" width="18.140625" style="12" bestFit="1" customWidth="1"/>
    <col min="5896"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3.5703125" style="12" bestFit="1" customWidth="1"/>
    <col min="6150" max="6150" width="10.28515625" style="12" bestFit="1" customWidth="1"/>
    <col min="6151" max="6151" width="18.140625" style="12" bestFit="1" customWidth="1"/>
    <col min="6152"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3.5703125" style="12" bestFit="1" customWidth="1"/>
    <col min="6406" max="6406" width="10.28515625" style="12" bestFit="1" customWidth="1"/>
    <col min="6407" max="6407" width="18.140625" style="12" bestFit="1" customWidth="1"/>
    <col min="6408"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3.5703125" style="12" bestFit="1" customWidth="1"/>
    <col min="6662" max="6662" width="10.28515625" style="12" bestFit="1" customWidth="1"/>
    <col min="6663" max="6663" width="18.140625" style="12" bestFit="1" customWidth="1"/>
    <col min="6664"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3.5703125" style="12" bestFit="1" customWidth="1"/>
    <col min="6918" max="6918" width="10.28515625" style="12" bestFit="1" customWidth="1"/>
    <col min="6919" max="6919" width="18.140625" style="12" bestFit="1" customWidth="1"/>
    <col min="6920"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3.5703125" style="12" bestFit="1" customWidth="1"/>
    <col min="7174" max="7174" width="10.28515625" style="12" bestFit="1" customWidth="1"/>
    <col min="7175" max="7175" width="18.140625" style="12" bestFit="1" customWidth="1"/>
    <col min="7176"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3.5703125" style="12" bestFit="1" customWidth="1"/>
    <col min="7430" max="7430" width="10.28515625" style="12" bestFit="1" customWidth="1"/>
    <col min="7431" max="7431" width="18.140625" style="12" bestFit="1" customWidth="1"/>
    <col min="7432"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3.5703125" style="12" bestFit="1" customWidth="1"/>
    <col min="7686" max="7686" width="10.28515625" style="12" bestFit="1" customWidth="1"/>
    <col min="7687" max="7687" width="18.140625" style="12" bestFit="1" customWidth="1"/>
    <col min="7688"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3.5703125" style="12" bestFit="1" customWidth="1"/>
    <col min="7942" max="7942" width="10.28515625" style="12" bestFit="1" customWidth="1"/>
    <col min="7943" max="7943" width="18.140625" style="12" bestFit="1" customWidth="1"/>
    <col min="7944"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3.5703125" style="12" bestFit="1" customWidth="1"/>
    <col min="8198" max="8198" width="10.28515625" style="12" bestFit="1" customWidth="1"/>
    <col min="8199" max="8199" width="18.140625" style="12" bestFit="1" customWidth="1"/>
    <col min="8200"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3.5703125" style="12" bestFit="1" customWidth="1"/>
    <col min="8454" max="8454" width="10.28515625" style="12" bestFit="1" customWidth="1"/>
    <col min="8455" max="8455" width="18.140625" style="12" bestFit="1" customWidth="1"/>
    <col min="8456"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3.5703125" style="12" bestFit="1" customWidth="1"/>
    <col min="8710" max="8710" width="10.28515625" style="12" bestFit="1" customWidth="1"/>
    <col min="8711" max="8711" width="18.140625" style="12" bestFit="1" customWidth="1"/>
    <col min="8712"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3.5703125" style="12" bestFit="1" customWidth="1"/>
    <col min="8966" max="8966" width="10.28515625" style="12" bestFit="1" customWidth="1"/>
    <col min="8967" max="8967" width="18.140625" style="12" bestFit="1" customWidth="1"/>
    <col min="8968"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3.5703125" style="12" bestFit="1" customWidth="1"/>
    <col min="9222" max="9222" width="10.28515625" style="12" bestFit="1" customWidth="1"/>
    <col min="9223" max="9223" width="18.140625" style="12" bestFit="1" customWidth="1"/>
    <col min="9224"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3.5703125" style="12" bestFit="1" customWidth="1"/>
    <col min="9478" max="9478" width="10.28515625" style="12" bestFit="1" customWidth="1"/>
    <col min="9479" max="9479" width="18.140625" style="12" bestFit="1" customWidth="1"/>
    <col min="9480"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3.5703125" style="12" bestFit="1" customWidth="1"/>
    <col min="9734" max="9734" width="10.28515625" style="12" bestFit="1" customWidth="1"/>
    <col min="9735" max="9735" width="18.140625" style="12" bestFit="1" customWidth="1"/>
    <col min="9736"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3.5703125" style="12" bestFit="1" customWidth="1"/>
    <col min="9990" max="9990" width="10.28515625" style="12" bestFit="1" customWidth="1"/>
    <col min="9991" max="9991" width="18.140625" style="12" bestFit="1" customWidth="1"/>
    <col min="9992"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3.5703125" style="12" bestFit="1" customWidth="1"/>
    <col min="10246" max="10246" width="10.28515625" style="12" bestFit="1" customWidth="1"/>
    <col min="10247" max="10247" width="18.140625" style="12" bestFit="1" customWidth="1"/>
    <col min="10248"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3.5703125" style="12" bestFit="1" customWidth="1"/>
    <col min="10502" max="10502" width="10.28515625" style="12" bestFit="1" customWidth="1"/>
    <col min="10503" max="10503" width="18.140625" style="12" bestFit="1" customWidth="1"/>
    <col min="10504"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3.5703125" style="12" bestFit="1" customWidth="1"/>
    <col min="10758" max="10758" width="10.28515625" style="12" bestFit="1" customWidth="1"/>
    <col min="10759" max="10759" width="18.140625" style="12" bestFit="1" customWidth="1"/>
    <col min="10760"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3.5703125" style="12" bestFit="1" customWidth="1"/>
    <col min="11014" max="11014" width="10.28515625" style="12" bestFit="1" customWidth="1"/>
    <col min="11015" max="11015" width="18.140625" style="12" bestFit="1" customWidth="1"/>
    <col min="11016"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3.5703125" style="12" bestFit="1" customWidth="1"/>
    <col min="11270" max="11270" width="10.28515625" style="12" bestFit="1" customWidth="1"/>
    <col min="11271" max="11271" width="18.140625" style="12" bestFit="1" customWidth="1"/>
    <col min="11272"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3.5703125" style="12" bestFit="1" customWidth="1"/>
    <col min="11526" max="11526" width="10.28515625" style="12" bestFit="1" customWidth="1"/>
    <col min="11527" max="11527" width="18.140625" style="12" bestFit="1" customWidth="1"/>
    <col min="11528"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3.5703125" style="12" bestFit="1" customWidth="1"/>
    <col min="11782" max="11782" width="10.28515625" style="12" bestFit="1" customWidth="1"/>
    <col min="11783" max="11783" width="18.140625" style="12" bestFit="1" customWidth="1"/>
    <col min="11784"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3.5703125" style="12" bestFit="1" customWidth="1"/>
    <col min="12038" max="12038" width="10.28515625" style="12" bestFit="1" customWidth="1"/>
    <col min="12039" max="12039" width="18.140625" style="12" bestFit="1" customWidth="1"/>
    <col min="12040"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3.5703125" style="12" bestFit="1" customWidth="1"/>
    <col min="12294" max="12294" width="10.28515625" style="12" bestFit="1" customWidth="1"/>
    <col min="12295" max="12295" width="18.140625" style="12" bestFit="1" customWidth="1"/>
    <col min="12296"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3.5703125" style="12" bestFit="1" customWidth="1"/>
    <col min="12550" max="12550" width="10.28515625" style="12" bestFit="1" customWidth="1"/>
    <col min="12551" max="12551" width="18.140625" style="12" bestFit="1" customWidth="1"/>
    <col min="12552"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3.5703125" style="12" bestFit="1" customWidth="1"/>
    <col min="12806" max="12806" width="10.28515625" style="12" bestFit="1" customWidth="1"/>
    <col min="12807" max="12807" width="18.140625" style="12" bestFit="1" customWidth="1"/>
    <col min="12808"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3.5703125" style="12" bestFit="1" customWidth="1"/>
    <col min="13062" max="13062" width="10.28515625" style="12" bestFit="1" customWidth="1"/>
    <col min="13063" max="13063" width="18.140625" style="12" bestFit="1" customWidth="1"/>
    <col min="13064"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3.5703125" style="12" bestFit="1" customWidth="1"/>
    <col min="13318" max="13318" width="10.28515625" style="12" bestFit="1" customWidth="1"/>
    <col min="13319" max="13319" width="18.140625" style="12" bestFit="1" customWidth="1"/>
    <col min="13320"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3.5703125" style="12" bestFit="1" customWidth="1"/>
    <col min="13574" max="13574" width="10.28515625" style="12" bestFit="1" customWidth="1"/>
    <col min="13575" max="13575" width="18.140625" style="12" bestFit="1" customWidth="1"/>
    <col min="13576"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3.5703125" style="12" bestFit="1" customWidth="1"/>
    <col min="13830" max="13830" width="10.28515625" style="12" bestFit="1" customWidth="1"/>
    <col min="13831" max="13831" width="18.140625" style="12" bestFit="1" customWidth="1"/>
    <col min="13832"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3.5703125" style="12" bestFit="1" customWidth="1"/>
    <col min="14086" max="14086" width="10.28515625" style="12" bestFit="1" customWidth="1"/>
    <col min="14087" max="14087" width="18.140625" style="12" bestFit="1" customWidth="1"/>
    <col min="14088"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3.5703125" style="12" bestFit="1" customWidth="1"/>
    <col min="14342" max="14342" width="10.28515625" style="12" bestFit="1" customWidth="1"/>
    <col min="14343" max="14343" width="18.140625" style="12" bestFit="1" customWidth="1"/>
    <col min="14344"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3.5703125" style="12" bestFit="1" customWidth="1"/>
    <col min="14598" max="14598" width="10.28515625" style="12" bestFit="1" customWidth="1"/>
    <col min="14599" max="14599" width="18.140625" style="12" bestFit="1" customWidth="1"/>
    <col min="14600"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3.5703125" style="12" bestFit="1" customWidth="1"/>
    <col min="14854" max="14854" width="10.28515625" style="12" bestFit="1" customWidth="1"/>
    <col min="14855" max="14855" width="18.140625" style="12" bestFit="1" customWidth="1"/>
    <col min="14856"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3.5703125" style="12" bestFit="1" customWidth="1"/>
    <col min="15110" max="15110" width="10.28515625" style="12" bestFit="1" customWidth="1"/>
    <col min="15111" max="15111" width="18.140625" style="12" bestFit="1" customWidth="1"/>
    <col min="15112"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3.5703125" style="12" bestFit="1" customWidth="1"/>
    <col min="15366" max="15366" width="10.28515625" style="12" bestFit="1" customWidth="1"/>
    <col min="15367" max="15367" width="18.140625" style="12" bestFit="1" customWidth="1"/>
    <col min="15368"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3.5703125" style="12" bestFit="1" customWidth="1"/>
    <col min="15622" max="15622" width="10.28515625" style="12" bestFit="1" customWidth="1"/>
    <col min="15623" max="15623" width="18.140625" style="12" bestFit="1" customWidth="1"/>
    <col min="15624"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3.5703125" style="12" bestFit="1" customWidth="1"/>
    <col min="15878" max="15878" width="10.28515625" style="12" bestFit="1" customWidth="1"/>
    <col min="15879" max="15879" width="18.140625" style="12" bestFit="1" customWidth="1"/>
    <col min="15880"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3.5703125" style="12" bestFit="1" customWidth="1"/>
    <col min="16134" max="16134" width="10.28515625" style="12" bestFit="1" customWidth="1"/>
    <col min="16135" max="16135" width="18.140625" style="12" bestFit="1" customWidth="1"/>
    <col min="16136" max="16384" width="9.140625" style="12"/>
  </cols>
  <sheetData>
    <row r="1" spans="1:9" s="1" customFormat="1">
      <c r="A1" s="3" t="s">
        <v>0</v>
      </c>
      <c r="B1" s="420" t="s">
        <v>91</v>
      </c>
      <c r="C1" s="420"/>
      <c r="D1" s="420"/>
      <c r="E1" s="420"/>
      <c r="F1" s="4"/>
      <c r="G1" s="4"/>
      <c r="H1" s="4"/>
    </row>
    <row r="2" spans="1:9" s="1" customFormat="1" ht="13.5" thickBot="1">
      <c r="C2" s="5"/>
      <c r="F2" s="4"/>
      <c r="G2" s="4"/>
      <c r="H2" s="4"/>
    </row>
    <row r="3" spans="1:9" s="13" customFormat="1" ht="15">
      <c r="B3" s="48" t="s">
        <v>3998</v>
      </c>
      <c r="C3" s="421"/>
      <c r="D3" s="424"/>
      <c r="F3" s="18"/>
      <c r="G3" s="18"/>
      <c r="H3" s="18"/>
    </row>
    <row r="4" spans="1:9" s="13" customFormat="1" ht="15">
      <c r="B4" s="114" t="s">
        <v>3999</v>
      </c>
      <c r="C4" s="422"/>
      <c r="D4" s="425"/>
      <c r="F4" s="18"/>
      <c r="G4" s="18"/>
      <c r="H4" s="18"/>
    </row>
    <row r="5" spans="1:9" s="13" customFormat="1" ht="15">
      <c r="B5" s="217"/>
      <c r="C5" s="422"/>
      <c r="D5" s="425"/>
      <c r="F5" s="18"/>
      <c r="G5" s="18"/>
      <c r="H5" s="18"/>
    </row>
    <row r="6" spans="1:9" s="13" customFormat="1" ht="15">
      <c r="B6" s="114" t="s">
        <v>1556</v>
      </c>
      <c r="C6" s="422"/>
      <c r="D6" s="425"/>
      <c r="F6" s="18"/>
      <c r="G6" s="18"/>
      <c r="H6" s="18"/>
    </row>
    <row r="7" spans="1:9" s="13" customFormat="1" ht="15">
      <c r="B7" s="114" t="s">
        <v>3947</v>
      </c>
      <c r="C7" s="422"/>
      <c r="D7" s="425"/>
      <c r="F7" s="18"/>
      <c r="G7" s="18"/>
      <c r="H7" s="18"/>
    </row>
    <row r="8" spans="1:9" s="13" customFormat="1" ht="30.75" thickBot="1">
      <c r="B8" s="50" t="s">
        <v>4000</v>
      </c>
      <c r="C8" s="423"/>
      <c r="D8" s="426"/>
      <c r="F8" s="18"/>
      <c r="G8" s="18"/>
      <c r="H8" s="18"/>
    </row>
    <row r="9" spans="1:9" s="13" customFormat="1">
      <c r="C9" s="14" t="s">
        <v>1558</v>
      </c>
      <c r="D9" s="14" t="s">
        <v>1559</v>
      </c>
      <c r="F9" s="18"/>
      <c r="G9" s="18"/>
      <c r="H9" s="18"/>
    </row>
    <row r="12" spans="1:9">
      <c r="B12" s="12" t="s">
        <v>98</v>
      </c>
    </row>
    <row r="14" spans="1:9">
      <c r="B14" s="254" t="s">
        <v>99</v>
      </c>
      <c r="C14" s="255" t="s">
        <v>122</v>
      </c>
      <c r="D14" s="254" t="s">
        <v>123</v>
      </c>
      <c r="E14" s="254" t="s">
        <v>101</v>
      </c>
      <c r="F14" s="256" t="s">
        <v>102</v>
      </c>
      <c r="G14" s="256" t="s">
        <v>103</v>
      </c>
      <c r="H14" s="256" t="s">
        <v>104</v>
      </c>
      <c r="I14" s="132" t="s">
        <v>124</v>
      </c>
    </row>
    <row r="15" spans="1:9">
      <c r="B15" s="132" t="s">
        <v>125</v>
      </c>
      <c r="C15" s="200"/>
    </row>
    <row r="16" spans="1:9">
      <c r="B16" s="132" t="s">
        <v>126</v>
      </c>
      <c r="C16" s="200"/>
    </row>
    <row r="17" spans="2:8">
      <c r="B17" s="12" t="s">
        <v>1116</v>
      </c>
      <c r="C17" s="200" t="s">
        <v>127</v>
      </c>
      <c r="D17" s="12" t="s">
        <v>131</v>
      </c>
      <c r="E17" s="12" t="s">
        <v>132</v>
      </c>
      <c r="F17" s="16">
        <v>82680</v>
      </c>
      <c r="G17" s="16">
        <v>1965.88</v>
      </c>
      <c r="H17" s="16">
        <v>12.59</v>
      </c>
    </row>
    <row r="18" spans="2:8">
      <c r="B18" s="12" t="s">
        <v>1078</v>
      </c>
      <c r="C18" s="200" t="s">
        <v>127</v>
      </c>
      <c r="D18" s="12" t="s">
        <v>128</v>
      </c>
      <c r="E18" s="12" t="s">
        <v>130</v>
      </c>
      <c r="F18" s="16">
        <v>105196</v>
      </c>
      <c r="G18" s="16">
        <v>1496.31</v>
      </c>
      <c r="H18" s="16">
        <v>9.58</v>
      </c>
    </row>
    <row r="19" spans="2:8">
      <c r="B19" s="12" t="s">
        <v>1044</v>
      </c>
      <c r="C19" s="200" t="s">
        <v>127</v>
      </c>
      <c r="D19" s="12" t="s">
        <v>128</v>
      </c>
      <c r="E19" s="12" t="s">
        <v>129</v>
      </c>
      <c r="F19" s="16">
        <v>166697</v>
      </c>
      <c r="G19" s="16">
        <v>1438.26</v>
      </c>
      <c r="H19" s="16">
        <v>9.2100000000000009</v>
      </c>
    </row>
    <row r="20" spans="2:8">
      <c r="B20" s="12" t="s">
        <v>1113</v>
      </c>
      <c r="C20" s="200" t="s">
        <v>127</v>
      </c>
      <c r="D20" s="12" t="s">
        <v>133</v>
      </c>
      <c r="E20" s="12" t="s">
        <v>134</v>
      </c>
      <c r="F20" s="16">
        <v>87658</v>
      </c>
      <c r="G20" s="16">
        <v>1238.7</v>
      </c>
      <c r="H20" s="16">
        <v>7.93</v>
      </c>
    </row>
    <row r="21" spans="2:8">
      <c r="B21" s="12" t="s">
        <v>1067</v>
      </c>
      <c r="C21" s="200" t="s">
        <v>127</v>
      </c>
      <c r="D21" s="12" t="s">
        <v>141</v>
      </c>
      <c r="E21" s="12" t="s">
        <v>142</v>
      </c>
      <c r="F21" s="16">
        <v>43454</v>
      </c>
      <c r="G21" s="16">
        <v>994.88</v>
      </c>
      <c r="H21" s="16">
        <v>6.37</v>
      </c>
    </row>
    <row r="22" spans="2:8">
      <c r="B22" s="12" t="s">
        <v>1126</v>
      </c>
      <c r="C22" s="200" t="s">
        <v>127</v>
      </c>
      <c r="D22" s="12" t="s">
        <v>133</v>
      </c>
      <c r="E22" s="12" t="s">
        <v>135</v>
      </c>
      <c r="F22" s="16">
        <v>24494</v>
      </c>
      <c r="G22" s="16">
        <v>735.95</v>
      </c>
      <c r="H22" s="16">
        <v>4.71</v>
      </c>
    </row>
    <row r="23" spans="2:8">
      <c r="B23" s="12" t="s">
        <v>1172</v>
      </c>
      <c r="C23" s="200" t="s">
        <v>127</v>
      </c>
      <c r="D23" s="12" t="s">
        <v>136</v>
      </c>
      <c r="E23" s="12" t="s">
        <v>137</v>
      </c>
      <c r="F23" s="16">
        <v>210384</v>
      </c>
      <c r="G23" s="16">
        <v>698.47</v>
      </c>
      <c r="H23" s="16">
        <v>4.47</v>
      </c>
    </row>
    <row r="24" spans="2:8">
      <c r="B24" s="12" t="s">
        <v>1050</v>
      </c>
      <c r="C24" s="200" t="s">
        <v>127</v>
      </c>
      <c r="D24" s="12" t="s">
        <v>128</v>
      </c>
      <c r="E24" s="12" t="s">
        <v>138</v>
      </c>
      <c r="F24" s="16">
        <v>34173</v>
      </c>
      <c r="G24" s="16">
        <v>622.38</v>
      </c>
      <c r="H24" s="16">
        <v>3.99</v>
      </c>
    </row>
    <row r="25" spans="2:8">
      <c r="B25" s="12" t="s">
        <v>1141</v>
      </c>
      <c r="C25" s="200" t="s">
        <v>127</v>
      </c>
      <c r="D25" s="12" t="s">
        <v>136</v>
      </c>
      <c r="E25" s="12" t="s">
        <v>144</v>
      </c>
      <c r="F25" s="16">
        <v>21345</v>
      </c>
      <c r="G25" s="16">
        <v>575.64</v>
      </c>
      <c r="H25" s="16">
        <v>3.69</v>
      </c>
    </row>
    <row r="26" spans="2:8">
      <c r="B26" s="12" t="s">
        <v>1154</v>
      </c>
      <c r="C26" s="200" t="s">
        <v>127</v>
      </c>
      <c r="D26" s="12" t="s">
        <v>152</v>
      </c>
      <c r="E26" s="12" t="s">
        <v>153</v>
      </c>
      <c r="F26" s="16">
        <v>28861</v>
      </c>
      <c r="G26" s="16">
        <v>533.54999999999995</v>
      </c>
      <c r="H26" s="16">
        <v>3.42</v>
      </c>
    </row>
    <row r="27" spans="2:8">
      <c r="B27" s="12" t="s">
        <v>1079</v>
      </c>
      <c r="C27" s="200" t="s">
        <v>127</v>
      </c>
      <c r="D27" s="12" t="s">
        <v>128</v>
      </c>
      <c r="E27" s="12" t="s">
        <v>143</v>
      </c>
      <c r="F27" s="16">
        <v>65808</v>
      </c>
      <c r="G27" s="16">
        <v>482.7</v>
      </c>
      <c r="H27" s="16">
        <v>3.09</v>
      </c>
    </row>
    <row r="28" spans="2:8">
      <c r="B28" s="12" t="s">
        <v>278</v>
      </c>
      <c r="C28" s="200" t="s">
        <v>127</v>
      </c>
      <c r="D28" s="12" t="s">
        <v>128</v>
      </c>
      <c r="E28" s="12" t="s">
        <v>279</v>
      </c>
      <c r="F28" s="16">
        <v>89540</v>
      </c>
      <c r="G28" s="16">
        <v>475.5</v>
      </c>
      <c r="H28" s="16">
        <v>3.04</v>
      </c>
    </row>
    <row r="29" spans="2:8">
      <c r="B29" s="12" t="s">
        <v>1052</v>
      </c>
      <c r="C29" s="200" t="s">
        <v>127</v>
      </c>
      <c r="D29" s="12" t="s">
        <v>141</v>
      </c>
      <c r="E29" s="12" t="s">
        <v>280</v>
      </c>
      <c r="F29" s="16">
        <v>6371</v>
      </c>
      <c r="G29" s="16">
        <v>467.48</v>
      </c>
      <c r="H29" s="16">
        <v>2.99</v>
      </c>
    </row>
    <row r="30" spans="2:8">
      <c r="B30" s="12" t="s">
        <v>1315</v>
      </c>
      <c r="C30" s="200" t="s">
        <v>127</v>
      </c>
      <c r="D30" s="12" t="s">
        <v>148</v>
      </c>
      <c r="E30" s="12" t="s">
        <v>149</v>
      </c>
      <c r="F30" s="16">
        <v>58163</v>
      </c>
      <c r="G30" s="16">
        <v>465.16</v>
      </c>
      <c r="H30" s="16">
        <v>2.98</v>
      </c>
    </row>
    <row r="31" spans="2:8">
      <c r="B31" s="12" t="s">
        <v>1060</v>
      </c>
      <c r="C31" s="200" t="s">
        <v>127</v>
      </c>
      <c r="D31" s="12" t="s">
        <v>139</v>
      </c>
      <c r="E31" s="12" t="s">
        <v>281</v>
      </c>
      <c r="F31" s="16">
        <v>10807</v>
      </c>
      <c r="G31" s="16">
        <v>361.19</v>
      </c>
      <c r="H31" s="16">
        <v>2.31</v>
      </c>
    </row>
    <row r="32" spans="2:8">
      <c r="B32" s="12" t="s">
        <v>1171</v>
      </c>
      <c r="C32" s="200" t="s">
        <v>127</v>
      </c>
      <c r="D32" s="12" t="s">
        <v>193</v>
      </c>
      <c r="E32" s="12" t="s">
        <v>282</v>
      </c>
      <c r="F32" s="16">
        <v>22896</v>
      </c>
      <c r="G32" s="16">
        <v>290.48</v>
      </c>
      <c r="H32" s="16">
        <v>1.86</v>
      </c>
    </row>
    <row r="33" spans="2:8">
      <c r="B33" s="12" t="s">
        <v>1049</v>
      </c>
      <c r="C33" s="200" t="s">
        <v>127</v>
      </c>
      <c r="D33" s="12" t="s">
        <v>193</v>
      </c>
      <c r="E33" s="12" t="s">
        <v>283</v>
      </c>
      <c r="F33" s="16">
        <v>3155</v>
      </c>
      <c r="G33" s="16">
        <v>278.38</v>
      </c>
      <c r="H33" s="16">
        <v>1.78</v>
      </c>
    </row>
    <row r="34" spans="2:8">
      <c r="B34" s="12" t="s">
        <v>1166</v>
      </c>
      <c r="C34" s="200" t="s">
        <v>127</v>
      </c>
      <c r="D34" s="12" t="s">
        <v>139</v>
      </c>
      <c r="E34" s="12" t="s">
        <v>140</v>
      </c>
      <c r="F34" s="16">
        <v>9958</v>
      </c>
      <c r="G34" s="16">
        <v>259.56</v>
      </c>
      <c r="H34" s="16">
        <v>1.66</v>
      </c>
    </row>
    <row r="35" spans="2:8">
      <c r="B35" s="12" t="s">
        <v>1487</v>
      </c>
      <c r="C35" s="200" t="s">
        <v>127</v>
      </c>
      <c r="D35" s="12" t="s">
        <v>141</v>
      </c>
      <c r="E35" s="12" t="s">
        <v>284</v>
      </c>
      <c r="F35" s="16">
        <v>14762</v>
      </c>
      <c r="G35" s="16">
        <v>247.79</v>
      </c>
      <c r="H35" s="16">
        <v>1.59</v>
      </c>
    </row>
    <row r="36" spans="2:8">
      <c r="B36" s="12" t="s">
        <v>1142</v>
      </c>
      <c r="C36" s="200" t="s">
        <v>127</v>
      </c>
      <c r="D36" s="12" t="s">
        <v>162</v>
      </c>
      <c r="E36" s="12" t="s">
        <v>285</v>
      </c>
      <c r="F36" s="16">
        <v>25807</v>
      </c>
      <c r="G36" s="16">
        <v>244.91</v>
      </c>
      <c r="H36" s="16">
        <v>1.57</v>
      </c>
    </row>
    <row r="37" spans="2:8">
      <c r="B37" s="12" t="s">
        <v>1056</v>
      </c>
      <c r="C37" s="200" t="s">
        <v>127</v>
      </c>
      <c r="D37" s="12" t="s">
        <v>133</v>
      </c>
      <c r="E37" s="12" t="s">
        <v>286</v>
      </c>
      <c r="F37" s="16">
        <v>25176</v>
      </c>
      <c r="G37" s="16">
        <v>234.78</v>
      </c>
      <c r="H37" s="16">
        <v>1.5</v>
      </c>
    </row>
    <row r="38" spans="2:8">
      <c r="B38" s="12" t="s">
        <v>1170</v>
      </c>
      <c r="C38" s="200" t="s">
        <v>127</v>
      </c>
      <c r="D38" s="12" t="s">
        <v>287</v>
      </c>
      <c r="E38" s="12" t="s">
        <v>288</v>
      </c>
      <c r="F38" s="16">
        <v>188126</v>
      </c>
      <c r="G38" s="16">
        <v>186.81</v>
      </c>
      <c r="H38" s="16">
        <v>1.2</v>
      </c>
    </row>
    <row r="39" spans="2:8">
      <c r="B39" s="12" t="s">
        <v>1124</v>
      </c>
      <c r="C39" s="200" t="s">
        <v>127</v>
      </c>
      <c r="D39" s="12" t="s">
        <v>128</v>
      </c>
      <c r="E39" s="12" t="s">
        <v>289</v>
      </c>
      <c r="F39" s="16">
        <v>15449</v>
      </c>
      <c r="G39" s="16">
        <v>183.27</v>
      </c>
      <c r="H39" s="16">
        <v>1.17</v>
      </c>
    </row>
    <row r="40" spans="2:8">
      <c r="B40" s="12" t="s">
        <v>1075</v>
      </c>
      <c r="C40" s="200" t="s">
        <v>127</v>
      </c>
      <c r="D40" s="12" t="s">
        <v>266</v>
      </c>
      <c r="E40" s="12" t="s">
        <v>290</v>
      </c>
      <c r="F40" s="16">
        <v>113408</v>
      </c>
      <c r="G40" s="16">
        <v>181.17</v>
      </c>
      <c r="H40" s="16">
        <v>1.1599999999999999</v>
      </c>
    </row>
    <row r="41" spans="2:8">
      <c r="B41" s="12" t="s">
        <v>1100</v>
      </c>
      <c r="C41" s="200" t="s">
        <v>127</v>
      </c>
      <c r="D41" s="12" t="s">
        <v>164</v>
      </c>
      <c r="E41" s="12" t="s">
        <v>179</v>
      </c>
      <c r="F41" s="16">
        <v>2753</v>
      </c>
      <c r="G41" s="16">
        <v>172.06</v>
      </c>
      <c r="H41" s="16">
        <v>1.1000000000000001</v>
      </c>
    </row>
    <row r="42" spans="2:8">
      <c r="B42" s="12" t="s">
        <v>1319</v>
      </c>
      <c r="C42" s="200" t="s">
        <v>127</v>
      </c>
      <c r="D42" s="12" t="s">
        <v>266</v>
      </c>
      <c r="E42" s="12" t="s">
        <v>291</v>
      </c>
      <c r="F42" s="16">
        <v>81036</v>
      </c>
      <c r="G42" s="16">
        <v>171.92</v>
      </c>
      <c r="H42" s="16">
        <v>1.1000000000000001</v>
      </c>
    </row>
    <row r="43" spans="2:8">
      <c r="B43" s="12" t="s">
        <v>1088</v>
      </c>
      <c r="C43" s="200" t="s">
        <v>127</v>
      </c>
      <c r="D43" s="12" t="s">
        <v>292</v>
      </c>
      <c r="E43" s="12" t="s">
        <v>293</v>
      </c>
      <c r="F43" s="16">
        <v>835</v>
      </c>
      <c r="G43" s="16">
        <v>159.69</v>
      </c>
      <c r="H43" s="16">
        <v>1.02</v>
      </c>
    </row>
    <row r="44" spans="2:8">
      <c r="B44" s="12" t="s">
        <v>1317</v>
      </c>
      <c r="C44" s="200" t="s">
        <v>127</v>
      </c>
      <c r="D44" s="12" t="s">
        <v>133</v>
      </c>
      <c r="E44" s="12" t="s">
        <v>294</v>
      </c>
      <c r="F44" s="16">
        <v>14989</v>
      </c>
      <c r="G44" s="16">
        <v>151.12</v>
      </c>
      <c r="H44" s="16">
        <v>0.97</v>
      </c>
    </row>
    <row r="45" spans="2:8">
      <c r="B45" s="12" t="s">
        <v>1175</v>
      </c>
      <c r="C45" s="200" t="s">
        <v>127</v>
      </c>
      <c r="D45" s="12" t="s">
        <v>133</v>
      </c>
      <c r="E45" s="12" t="s">
        <v>171</v>
      </c>
      <c r="F45" s="16">
        <v>35276</v>
      </c>
      <c r="G45" s="16">
        <v>139.09</v>
      </c>
      <c r="H45" s="16">
        <v>0.89</v>
      </c>
    </row>
    <row r="46" spans="2:8">
      <c r="B46" s="12" t="s">
        <v>1322</v>
      </c>
      <c r="C46" s="200" t="s">
        <v>127</v>
      </c>
      <c r="D46" s="12" t="s">
        <v>162</v>
      </c>
      <c r="E46" s="12" t="s">
        <v>163</v>
      </c>
      <c r="F46" s="16">
        <v>2863</v>
      </c>
      <c r="G46" s="16">
        <v>124.08</v>
      </c>
      <c r="H46" s="16">
        <v>0.79</v>
      </c>
    </row>
    <row r="47" spans="2:8">
      <c r="B47" s="132" t="s">
        <v>208</v>
      </c>
      <c r="C47" s="257"/>
      <c r="D47" s="132"/>
      <c r="E47" s="132"/>
      <c r="F47" s="205"/>
      <c r="G47" s="205">
        <f>SUM(G14:G46)</f>
        <v>15577.159999999998</v>
      </c>
      <c r="H47" s="205">
        <f>SUM(H14:H46)</f>
        <v>99.72999999999999</v>
      </c>
    </row>
    <row r="48" spans="2:8">
      <c r="B48" s="132" t="s">
        <v>209</v>
      </c>
      <c r="C48" s="204"/>
      <c r="D48" s="132"/>
      <c r="E48" s="132"/>
      <c r="F48" s="205"/>
      <c r="G48" s="205">
        <v>171.72</v>
      </c>
      <c r="H48" s="205">
        <v>1.1000000000000001</v>
      </c>
    </row>
    <row r="49" spans="2:8">
      <c r="B49" s="132" t="s">
        <v>110</v>
      </c>
      <c r="C49" s="204"/>
      <c r="D49" s="132"/>
      <c r="E49" s="132"/>
      <c r="F49" s="205"/>
      <c r="G49" s="205">
        <v>15748.88</v>
      </c>
      <c r="H49" s="205">
        <v>100.84</v>
      </c>
    </row>
    <row r="50" spans="2:8">
      <c r="B50" s="132" t="s">
        <v>111</v>
      </c>
      <c r="C50" s="204"/>
      <c r="D50" s="132"/>
      <c r="E50" s="132"/>
      <c r="F50" s="205"/>
      <c r="G50" s="205">
        <v>-131.40147008999949</v>
      </c>
      <c r="H50" s="205">
        <v>-0.84000000000000341</v>
      </c>
    </row>
    <row r="51" spans="2:8">
      <c r="B51" s="132" t="s">
        <v>112</v>
      </c>
      <c r="C51" s="204"/>
      <c r="D51" s="132"/>
      <c r="E51" s="132"/>
      <c r="F51" s="205"/>
      <c r="G51" s="205">
        <v>15617.47852991</v>
      </c>
      <c r="H51" s="205">
        <v>100</v>
      </c>
    </row>
    <row r="52" spans="2:8">
      <c r="B52" s="12" t="s">
        <v>113</v>
      </c>
    </row>
    <row r="53" spans="2:8">
      <c r="B53" s="12" t="s">
        <v>114</v>
      </c>
    </row>
    <row r="54" spans="2:8">
      <c r="B54" s="12" t="s">
        <v>115</v>
      </c>
      <c r="C54" s="259">
        <v>44834</v>
      </c>
    </row>
    <row r="55" spans="2:8" ht="25.5">
      <c r="B55" s="260" t="s">
        <v>116</v>
      </c>
      <c r="C55" s="15" t="s">
        <v>117</v>
      </c>
    </row>
    <row r="56" spans="2:8">
      <c r="B56" s="132"/>
    </row>
    <row r="57" spans="2:8">
      <c r="B57" s="132" t="s">
        <v>118</v>
      </c>
    </row>
    <row r="58" spans="2:8">
      <c r="B58" s="132" t="s">
        <v>210</v>
      </c>
    </row>
    <row r="59" spans="2:8">
      <c r="B59" s="132" t="s">
        <v>119</v>
      </c>
    </row>
    <row r="60" spans="2:8">
      <c r="B60" s="132" t="s">
        <v>295</v>
      </c>
      <c r="C60" s="204"/>
    </row>
    <row r="61" spans="2:8">
      <c r="B61" s="132" t="s">
        <v>296</v>
      </c>
      <c r="C61" s="204"/>
    </row>
    <row r="62" spans="2:8">
      <c r="B62" s="132" t="s">
        <v>297</v>
      </c>
      <c r="C62" s="204"/>
    </row>
    <row r="63" spans="2:8">
      <c r="B63" s="132" t="s">
        <v>298</v>
      </c>
      <c r="C63" s="204"/>
    </row>
    <row r="64" spans="2:8">
      <c r="B64" s="324" t="s">
        <v>2468</v>
      </c>
      <c r="C64" s="204"/>
    </row>
    <row r="65" spans="1:8">
      <c r="B65" s="324" t="s">
        <v>120</v>
      </c>
    </row>
    <row r="66" spans="1:8">
      <c r="B66" s="324" t="s">
        <v>121</v>
      </c>
    </row>
    <row r="68" spans="1:8" s="270" customFormat="1" ht="15">
      <c r="A68" s="270" t="s">
        <v>4056</v>
      </c>
      <c r="B68" s="268" t="s">
        <v>2448</v>
      </c>
      <c r="C68" s="269">
        <v>44834</v>
      </c>
      <c r="F68" s="271"/>
      <c r="G68" s="271"/>
      <c r="H68" s="271"/>
    </row>
    <row r="69" spans="1:8" s="270" customFormat="1" ht="60">
      <c r="B69" s="272" t="s">
        <v>2449</v>
      </c>
      <c r="C69" s="272" t="s">
        <v>2450</v>
      </c>
      <c r="D69" s="137" t="s">
        <v>2451</v>
      </c>
      <c r="E69" s="272" t="s">
        <v>2452</v>
      </c>
      <c r="F69" s="273" t="s">
        <v>2453</v>
      </c>
      <c r="G69" s="271"/>
      <c r="H69" s="271"/>
    </row>
    <row r="70" spans="1:8" s="296" customFormat="1">
      <c r="B70" s="364" t="s">
        <v>117</v>
      </c>
      <c r="C70" s="364" t="s">
        <v>117</v>
      </c>
      <c r="D70" s="364" t="s">
        <v>117</v>
      </c>
      <c r="E70" s="364" t="s">
        <v>117</v>
      </c>
      <c r="F70" s="365"/>
      <c r="G70" s="295"/>
      <c r="H70" s="295"/>
    </row>
    <row r="71" spans="1:8" s="270" customFormat="1">
      <c r="C71" s="295"/>
      <c r="F71" s="271"/>
      <c r="G71" s="271"/>
      <c r="H71" s="271"/>
    </row>
    <row r="72" spans="1:8" s="346" customFormat="1">
      <c r="B72" s="366" t="s">
        <v>4057</v>
      </c>
      <c r="C72" s="328" t="s">
        <v>117</v>
      </c>
      <c r="F72" s="347"/>
      <c r="G72" s="347"/>
      <c r="H72" s="347"/>
    </row>
    <row r="73" spans="1:8" s="346" customFormat="1">
      <c r="B73" s="366"/>
      <c r="C73" s="328"/>
      <c r="F73" s="347"/>
      <c r="G73" s="347"/>
      <c r="H73" s="347"/>
    </row>
    <row r="74" spans="1:8" s="346" customFormat="1" ht="15">
      <c r="B74" s="281" t="s">
        <v>2641</v>
      </c>
      <c r="C74" s="367"/>
      <c r="F74" s="347"/>
      <c r="G74" s="347"/>
      <c r="H74" s="347"/>
    </row>
    <row r="75" spans="1:8" s="346" customFormat="1" ht="15.75">
      <c r="B75" s="312" t="s">
        <v>2454</v>
      </c>
      <c r="C75" s="145" t="s">
        <v>2455</v>
      </c>
      <c r="F75" s="347"/>
      <c r="G75" s="347"/>
      <c r="H75" s="347"/>
    </row>
    <row r="76" spans="1:8" s="296" customFormat="1" ht="15">
      <c r="B76" s="158" t="s">
        <v>117</v>
      </c>
      <c r="C76" s="157" t="s">
        <v>117</v>
      </c>
      <c r="F76" s="295"/>
      <c r="G76" s="295"/>
      <c r="H76" s="295"/>
    </row>
    <row r="77" spans="1:8" s="270" customFormat="1">
      <c r="C77" s="368"/>
      <c r="F77" s="271"/>
      <c r="G77" s="271"/>
      <c r="H77" s="271"/>
    </row>
    <row r="78" spans="1:8" s="270" customFormat="1">
      <c r="C78" s="368"/>
      <c r="F78" s="271"/>
      <c r="G78" s="271"/>
      <c r="H78" s="271"/>
    </row>
    <row r="79" spans="1:8" s="346" customFormat="1" ht="15.75">
      <c r="B79" s="312" t="s">
        <v>2459</v>
      </c>
      <c r="C79" s="145" t="s">
        <v>2455</v>
      </c>
      <c r="F79" s="347"/>
      <c r="G79" s="347"/>
      <c r="H79" s="347"/>
    </row>
    <row r="80" spans="1:8" s="270" customFormat="1" ht="15">
      <c r="B80" s="158" t="s">
        <v>117</v>
      </c>
      <c r="C80" s="157" t="s">
        <v>117</v>
      </c>
      <c r="F80" s="271"/>
      <c r="G80" s="271"/>
      <c r="H80" s="271"/>
    </row>
    <row r="81" spans="2:8" s="270" customFormat="1">
      <c r="C81" s="368"/>
      <c r="F81" s="271"/>
      <c r="G81" s="271"/>
      <c r="H81" s="271"/>
    </row>
    <row r="82" spans="2:8" s="270" customFormat="1">
      <c r="C82" s="368"/>
      <c r="F82" s="271"/>
      <c r="G82" s="271"/>
      <c r="H82" s="271"/>
    </row>
    <row r="83" spans="2:8" s="346" customFormat="1" ht="15.75">
      <c r="B83" s="283" t="s">
        <v>2460</v>
      </c>
      <c r="C83" s="145" t="s">
        <v>3779</v>
      </c>
      <c r="F83" s="347"/>
      <c r="G83" s="347"/>
      <c r="H83" s="347"/>
    </row>
    <row r="84" spans="2:8" s="270" customFormat="1" ht="15">
      <c r="B84" s="158" t="s">
        <v>117</v>
      </c>
      <c r="C84" s="157" t="s">
        <v>117</v>
      </c>
      <c r="F84" s="271"/>
      <c r="G84" s="271"/>
      <c r="H84" s="271"/>
    </row>
    <row r="85" spans="2:8" s="270" customFormat="1">
      <c r="C85" s="368"/>
      <c r="F85" s="271"/>
      <c r="G85" s="271"/>
      <c r="H85" s="271"/>
    </row>
    <row r="86" spans="2:8" s="346" customFormat="1" ht="15.75">
      <c r="B86" s="283" t="s">
        <v>2462</v>
      </c>
      <c r="C86" s="145" t="s">
        <v>3779</v>
      </c>
      <c r="F86" s="347"/>
      <c r="G86" s="347"/>
      <c r="H86" s="347"/>
    </row>
    <row r="87" spans="2:8" s="270" customFormat="1" ht="15">
      <c r="B87" s="158" t="s">
        <v>117</v>
      </c>
      <c r="C87" s="157" t="s">
        <v>117</v>
      </c>
      <c r="F87" s="271"/>
      <c r="G87" s="271"/>
      <c r="H87" s="271"/>
    </row>
    <row r="88" spans="2:8" s="270" customFormat="1">
      <c r="C88" s="368"/>
      <c r="F88" s="271"/>
      <c r="G88" s="271"/>
      <c r="H88" s="271"/>
    </row>
    <row r="89" spans="2:8" s="346" customFormat="1" ht="15">
      <c r="B89" s="369" t="s">
        <v>2463</v>
      </c>
      <c r="C89" s="157" t="s">
        <v>117</v>
      </c>
      <c r="F89" s="347"/>
      <c r="G89" s="347"/>
      <c r="H89" s="347"/>
    </row>
    <row r="90" spans="2:8" s="270" customFormat="1">
      <c r="C90" s="368"/>
      <c r="F90" s="271"/>
      <c r="G90" s="271"/>
      <c r="H90" s="271"/>
    </row>
    <row r="91" spans="2:8" s="270" customFormat="1">
      <c r="C91" s="368"/>
      <c r="F91" s="271"/>
      <c r="G91" s="271"/>
      <c r="H91" s="271"/>
    </row>
    <row r="92" spans="2:8" s="270" customFormat="1" ht="15">
      <c r="B92" s="288" t="s">
        <v>3782</v>
      </c>
      <c r="C92" s="269">
        <v>44834</v>
      </c>
      <c r="D92" s="165"/>
      <c r="E92" s="289"/>
      <c r="F92" s="290"/>
      <c r="G92" s="271"/>
      <c r="H92" s="271"/>
    </row>
    <row r="93" spans="2:8" s="270" customFormat="1" ht="51">
      <c r="B93" s="291" t="s">
        <v>2449</v>
      </c>
      <c r="C93" s="291" t="s">
        <v>3783</v>
      </c>
      <c r="D93" s="168" t="s">
        <v>2451</v>
      </c>
      <c r="E93" s="292" t="s">
        <v>2452</v>
      </c>
      <c r="F93" s="263" t="s">
        <v>2453</v>
      </c>
      <c r="G93" s="271"/>
      <c r="H93" s="271"/>
    </row>
    <row r="94" spans="2:8" s="296" customFormat="1">
      <c r="B94" s="293" t="s">
        <v>117</v>
      </c>
      <c r="C94" s="294" t="s">
        <v>117</v>
      </c>
      <c r="D94" s="173" t="s">
        <v>117</v>
      </c>
      <c r="E94" s="173" t="s">
        <v>117</v>
      </c>
      <c r="F94" s="173" t="s">
        <v>117</v>
      </c>
      <c r="G94" s="295"/>
      <c r="H94" s="295"/>
    </row>
    <row r="95" spans="2:8" s="270" customFormat="1">
      <c r="B95" s="297"/>
      <c r="C95" s="298"/>
      <c r="D95" s="298"/>
      <c r="E95" s="298"/>
      <c r="F95" s="290"/>
      <c r="G95" s="271"/>
      <c r="H95" s="271"/>
    </row>
    <row r="96" spans="2:8" s="270" customFormat="1">
      <c r="B96" s="298"/>
      <c r="C96" s="298"/>
      <c r="D96" s="298"/>
      <c r="E96" s="298"/>
      <c r="F96" s="290"/>
      <c r="G96" s="271"/>
      <c r="H96" s="271"/>
    </row>
    <row r="97" spans="2:8" s="270" customFormat="1">
      <c r="B97" s="270" t="s">
        <v>3784</v>
      </c>
      <c r="C97" s="294" t="s">
        <v>117</v>
      </c>
      <c r="D97" s="298"/>
      <c r="E97" s="298"/>
      <c r="F97" s="290"/>
      <c r="G97" s="271"/>
      <c r="H97" s="271"/>
    </row>
    <row r="98" spans="2:8" s="270" customFormat="1">
      <c r="B98" s="298"/>
      <c r="C98" s="298"/>
      <c r="D98" s="298"/>
      <c r="E98" s="298"/>
      <c r="F98" s="290"/>
      <c r="G98" s="271"/>
      <c r="H98" s="271"/>
    </row>
    <row r="99" spans="2:8" s="270" customFormat="1" ht="15">
      <c r="B99" s="281" t="s">
        <v>4048</v>
      </c>
      <c r="C99" s="298"/>
      <c r="E99" s="298"/>
      <c r="F99" s="290"/>
      <c r="G99" s="271"/>
      <c r="H99" s="271"/>
    </row>
    <row r="100" spans="2:8" s="270" customFormat="1">
      <c r="B100" s="298"/>
      <c r="C100" s="298"/>
      <c r="E100" s="298"/>
      <c r="F100" s="290"/>
      <c r="G100" s="271"/>
      <c r="H100" s="271"/>
    </row>
    <row r="101" spans="2:8" s="270" customFormat="1" ht="15">
      <c r="B101" s="300" t="s">
        <v>3785</v>
      </c>
      <c r="C101" s="175" t="s">
        <v>2455</v>
      </c>
      <c r="E101" s="298"/>
      <c r="F101" s="290"/>
      <c r="G101" s="271"/>
      <c r="H101" s="271"/>
    </row>
    <row r="102" spans="2:8" s="270" customFormat="1" ht="15">
      <c r="B102" s="158" t="s">
        <v>117</v>
      </c>
      <c r="C102" s="157" t="s">
        <v>117</v>
      </c>
      <c r="E102" s="298"/>
      <c r="F102" s="290"/>
      <c r="G102" s="271"/>
      <c r="H102" s="271"/>
    </row>
    <row r="103" spans="2:8" s="270" customFormat="1" ht="15">
      <c r="B103" s="161"/>
      <c r="C103" s="232"/>
      <c r="E103" s="298"/>
      <c r="F103" s="290"/>
      <c r="G103" s="271"/>
      <c r="H103" s="271"/>
    </row>
    <row r="104" spans="2:8" s="270" customFormat="1">
      <c r="E104" s="298"/>
      <c r="F104" s="290"/>
      <c r="G104" s="271"/>
      <c r="H104" s="271"/>
    </row>
    <row r="105" spans="2:8" s="270" customFormat="1" ht="15">
      <c r="B105" s="303" t="s">
        <v>3776</v>
      </c>
      <c r="C105" s="178" t="s">
        <v>2455</v>
      </c>
      <c r="E105" s="298"/>
      <c r="F105" s="290"/>
      <c r="G105" s="271"/>
      <c r="H105" s="271"/>
    </row>
    <row r="106" spans="2:8" s="270" customFormat="1" ht="15">
      <c r="B106" s="158" t="s">
        <v>117</v>
      </c>
      <c r="C106" s="157" t="s">
        <v>117</v>
      </c>
      <c r="E106" s="298"/>
      <c r="F106" s="290"/>
      <c r="G106" s="271"/>
      <c r="H106" s="271"/>
    </row>
    <row r="107" spans="2:8" s="270" customFormat="1" ht="15">
      <c r="B107" s="370"/>
      <c r="C107" s="371"/>
      <c r="E107" s="298"/>
      <c r="F107" s="290"/>
      <c r="G107" s="271"/>
      <c r="H107" s="271"/>
    </row>
    <row r="108" spans="2:8" s="270" customFormat="1">
      <c r="C108" s="296"/>
      <c r="E108" s="298"/>
      <c r="F108" s="290"/>
      <c r="G108" s="271"/>
      <c r="H108" s="271"/>
    </row>
    <row r="109" spans="2:8" s="270" customFormat="1" ht="15">
      <c r="B109" s="300" t="s">
        <v>3786</v>
      </c>
      <c r="C109" s="175" t="s">
        <v>3779</v>
      </c>
      <c r="E109" s="298"/>
      <c r="F109" s="290"/>
      <c r="G109" s="271"/>
      <c r="H109" s="271"/>
    </row>
    <row r="110" spans="2:8" s="270" customFormat="1" ht="15">
      <c r="B110" s="158" t="s">
        <v>117</v>
      </c>
      <c r="C110" s="157" t="s">
        <v>117</v>
      </c>
      <c r="E110" s="298"/>
      <c r="F110" s="290"/>
      <c r="G110" s="271"/>
      <c r="H110" s="271"/>
    </row>
    <row r="111" spans="2:8" s="270" customFormat="1">
      <c r="C111" s="296"/>
      <c r="F111" s="271"/>
      <c r="G111" s="271"/>
      <c r="H111" s="271"/>
    </row>
    <row r="112" spans="2:8" s="270" customFormat="1" ht="15">
      <c r="B112" s="303" t="s">
        <v>3787</v>
      </c>
      <c r="C112" s="179" t="s">
        <v>3779</v>
      </c>
      <c r="F112" s="271"/>
      <c r="G112" s="271"/>
      <c r="H112" s="271"/>
    </row>
    <row r="113" spans="2:8" s="270" customFormat="1" ht="15">
      <c r="B113" s="158" t="s">
        <v>117</v>
      </c>
      <c r="C113" s="157" t="s">
        <v>117</v>
      </c>
      <c r="F113" s="271"/>
      <c r="G113" s="271"/>
      <c r="H113" s="271"/>
    </row>
    <row r="114" spans="2:8" s="270" customFormat="1">
      <c r="C114" s="296"/>
      <c r="F114" s="271"/>
      <c r="G114" s="271"/>
      <c r="H114" s="271"/>
    </row>
    <row r="115" spans="2:8" s="270" customFormat="1" ht="15">
      <c r="B115" s="304" t="s">
        <v>3788</v>
      </c>
      <c r="C115" s="157" t="s">
        <v>117</v>
      </c>
      <c r="F115" s="271"/>
      <c r="G115" s="271"/>
      <c r="H115" s="271"/>
    </row>
  </sheetData>
  <mergeCells count="3">
    <mergeCell ref="B1:E1"/>
    <mergeCell ref="C3:C8"/>
    <mergeCell ref="D3:D8"/>
  </mergeCells>
  <conditionalFormatting sqref="C103">
    <cfRule type="expression" dxfId="1114" priority="1">
      <formula>#REF!="Total"</formula>
    </cfRule>
  </conditionalFormatting>
  <conditionalFormatting sqref="C103">
    <cfRule type="expression" dxfId="1113" priority="11" stopIfTrue="1">
      <formula>$C103="Total"</formula>
    </cfRule>
  </conditionalFormatting>
  <conditionalFormatting sqref="C103">
    <cfRule type="expression" dxfId="1112" priority="10">
      <formula>#REF!="Total"</formula>
    </cfRule>
  </conditionalFormatting>
  <conditionalFormatting sqref="C103">
    <cfRule type="expression" dxfId="1111" priority="9">
      <formula>#REF!="Total"</formula>
    </cfRule>
  </conditionalFormatting>
  <conditionalFormatting sqref="C103">
    <cfRule type="expression" dxfId="1110" priority="8">
      <formula>#REF!="Total"</formula>
    </cfRule>
  </conditionalFormatting>
  <conditionalFormatting sqref="C103">
    <cfRule type="expression" dxfId="1109" priority="7">
      <formula>#REF!="Total"</formula>
    </cfRule>
  </conditionalFormatting>
  <conditionalFormatting sqref="C103">
    <cfRule type="expression" dxfId="1108" priority="6">
      <formula>#REF!="Total"</formula>
    </cfRule>
  </conditionalFormatting>
  <conditionalFormatting sqref="C103">
    <cfRule type="expression" dxfId="1107" priority="5">
      <formula>#REF!="Total"</formula>
    </cfRule>
  </conditionalFormatting>
  <conditionalFormatting sqref="C103">
    <cfRule type="expression" dxfId="1106" priority="4">
      <formula>#REF!="Total"</formula>
    </cfRule>
  </conditionalFormatting>
  <conditionalFormatting sqref="C103">
    <cfRule type="expression" dxfId="1105" priority="12">
      <formula>#REF!="Total"</formula>
    </cfRule>
  </conditionalFormatting>
  <conditionalFormatting sqref="C103">
    <cfRule type="expression" dxfId="1104" priority="13">
      <formula>#REF!="Total"</formula>
    </cfRule>
  </conditionalFormatting>
  <conditionalFormatting sqref="C103">
    <cfRule type="expression" dxfId="1103" priority="14">
      <formula>#REF!="Total"</formula>
    </cfRule>
  </conditionalFormatting>
  <conditionalFormatting sqref="C103">
    <cfRule type="expression" dxfId="1102" priority="15">
      <formula>#REF!="Total"</formula>
    </cfRule>
  </conditionalFormatting>
  <conditionalFormatting sqref="C103">
    <cfRule type="expression" dxfId="1101" priority="16">
      <formula>$A103="Total"</formula>
    </cfRule>
  </conditionalFormatting>
  <conditionalFormatting sqref="C103">
    <cfRule type="expression" dxfId="1100" priority="3">
      <formula>#REF!="Total"</formula>
    </cfRule>
  </conditionalFormatting>
  <conditionalFormatting sqref="C103">
    <cfRule type="expression" dxfId="1099" priority="2">
      <formula>#REF!="Total"</formula>
    </cfRule>
  </conditionalFormatting>
  <conditionalFormatting sqref="C103">
    <cfRule type="expression" dxfId="1098" priority="17" stopIfTrue="1">
      <formula>#REF!="Total"</formula>
    </cfRule>
  </conditionalFormatting>
  <conditionalFormatting sqref="C103">
    <cfRule type="expression" dxfId="1097" priority="18">
      <formula>#REF!="Total"</formula>
    </cfRule>
  </conditionalFormatting>
  <conditionalFormatting sqref="C103">
    <cfRule type="expression" dxfId="1096" priority="19">
      <formula>#REF!="Total"</formula>
    </cfRule>
  </conditionalFormatting>
  <conditionalFormatting sqref="C103">
    <cfRule type="expression" dxfId="1095" priority="20">
      <formula>#REF!="Total"</formula>
    </cfRule>
  </conditionalFormatting>
  <conditionalFormatting sqref="C103">
    <cfRule type="expression" dxfId="1094" priority="21">
      <formula>#REF!="Total"</formula>
    </cfRule>
  </conditionalFormatting>
  <conditionalFormatting sqref="C103">
    <cfRule type="expression" dxfId="1093" priority="22">
      <formula>#REF!="Total"</formula>
    </cfRule>
  </conditionalFormatting>
  <conditionalFormatting sqref="C103">
    <cfRule type="expression" dxfId="1092" priority="23">
      <formula>#REF!="Total"</formula>
    </cfRule>
  </conditionalFormatting>
  <conditionalFormatting sqref="C103">
    <cfRule type="expression" dxfId="1091" priority="24">
      <formula>#REF!="Total"</formula>
    </cfRule>
  </conditionalFormatting>
  <conditionalFormatting sqref="C103">
    <cfRule type="expression" dxfId="1090" priority="25">
      <formula>#REF!="Total"</formula>
    </cfRule>
  </conditionalFormatting>
  <conditionalFormatting sqref="C103">
    <cfRule type="expression" dxfId="1089" priority="26">
      <formula>#REF!="Total"</formula>
    </cfRule>
  </conditionalFormatting>
  <conditionalFormatting sqref="C103">
    <cfRule type="expression" dxfId="1088" priority="27">
      <formula>#REF!="Total"</formula>
    </cfRule>
  </conditionalFormatting>
  <conditionalFormatting sqref="C103">
    <cfRule type="expression" dxfId="1087" priority="28">
      <formula>#REF!="Total"</formula>
    </cfRule>
  </conditionalFormatting>
  <conditionalFormatting sqref="C103">
    <cfRule type="expression" dxfId="1086" priority="29">
      <formula>#REF!="Total"</formula>
    </cfRule>
  </conditionalFormatting>
  <conditionalFormatting sqref="C103">
    <cfRule type="expression" dxfId="1085" priority="30">
      <formula>#REF!="Total"</formula>
    </cfRule>
  </conditionalFormatting>
  <conditionalFormatting sqref="C103">
    <cfRule type="expression" dxfId="1084" priority="31">
      <formula>#REF!="Total"</formula>
    </cfRule>
  </conditionalFormatting>
  <conditionalFormatting sqref="C103">
    <cfRule type="expression" dxfId="1083" priority="32">
      <formula>#REF!="Total"</formula>
    </cfRule>
  </conditionalFormatting>
  <conditionalFormatting sqref="C103">
    <cfRule type="expression" dxfId="1082" priority="33">
      <formula>#REF!="Total"</formula>
    </cfRule>
  </conditionalFormatting>
  <hyperlinks>
    <hyperlink ref="A1" location="Index!A1" display="Index" xr:uid="{A15F653E-6A68-4A0F-A932-EF2FCC7CDF7B}"/>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F5D8B-D1A5-421D-9E81-2F749AD1FC98}">
  <dimension ref="A1:I150"/>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28515625" style="16" bestFit="1" customWidth="1"/>
    <col min="7" max="7" width="18.140625" style="16" bestFit="1" customWidth="1"/>
    <col min="8" max="8" width="9.140625" style="16"/>
    <col min="9" max="9" width="1.7109375" style="12" bestFit="1" customWidth="1"/>
    <col min="10"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 style="12" bestFit="1" customWidth="1"/>
    <col min="262" max="262" width="10.28515625" style="12" bestFit="1" customWidth="1"/>
    <col min="263" max="263" width="18.140625" style="12" bestFit="1" customWidth="1"/>
    <col min="264" max="264" width="9.140625" style="12"/>
    <col min="265" max="265" width="1.7109375" style="12" bestFit="1" customWidth="1"/>
    <col min="266"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 style="12" bestFit="1" customWidth="1"/>
    <col min="518" max="518" width="10.28515625" style="12" bestFit="1" customWidth="1"/>
    <col min="519" max="519" width="18.140625" style="12" bestFit="1" customWidth="1"/>
    <col min="520" max="520" width="9.140625" style="12"/>
    <col min="521" max="521" width="1.7109375" style="12" bestFit="1" customWidth="1"/>
    <col min="522"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 style="12" bestFit="1" customWidth="1"/>
    <col min="774" max="774" width="10.28515625" style="12" bestFit="1" customWidth="1"/>
    <col min="775" max="775" width="18.140625" style="12" bestFit="1" customWidth="1"/>
    <col min="776" max="776" width="9.140625" style="12"/>
    <col min="777" max="777" width="1.7109375" style="12" bestFit="1" customWidth="1"/>
    <col min="778"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 style="12" bestFit="1" customWidth="1"/>
    <col min="1030" max="1030" width="10.28515625" style="12" bestFit="1" customWidth="1"/>
    <col min="1031" max="1031" width="18.140625" style="12" bestFit="1" customWidth="1"/>
    <col min="1032" max="1032" width="9.140625" style="12"/>
    <col min="1033" max="1033" width="1.7109375" style="12" bestFit="1" customWidth="1"/>
    <col min="1034"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 style="12" bestFit="1" customWidth="1"/>
    <col min="1286" max="1286" width="10.28515625" style="12" bestFit="1" customWidth="1"/>
    <col min="1287" max="1287" width="18.140625" style="12" bestFit="1" customWidth="1"/>
    <col min="1288" max="1288" width="9.140625" style="12"/>
    <col min="1289" max="1289" width="1.7109375" style="12" bestFit="1" customWidth="1"/>
    <col min="1290"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 style="12" bestFit="1" customWidth="1"/>
    <col min="1542" max="1542" width="10.28515625" style="12" bestFit="1" customWidth="1"/>
    <col min="1543" max="1543" width="18.140625" style="12" bestFit="1" customWidth="1"/>
    <col min="1544" max="1544" width="9.140625" style="12"/>
    <col min="1545" max="1545" width="1.7109375" style="12" bestFit="1" customWidth="1"/>
    <col min="1546"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 style="12" bestFit="1" customWidth="1"/>
    <col min="1798" max="1798" width="10.28515625" style="12" bestFit="1" customWidth="1"/>
    <col min="1799" max="1799" width="18.140625" style="12" bestFit="1" customWidth="1"/>
    <col min="1800" max="1800" width="9.140625" style="12"/>
    <col min="1801" max="1801" width="1.7109375" style="12" bestFit="1" customWidth="1"/>
    <col min="1802"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 style="12" bestFit="1" customWidth="1"/>
    <col min="2054" max="2054" width="10.28515625" style="12" bestFit="1" customWidth="1"/>
    <col min="2055" max="2055" width="18.140625" style="12" bestFit="1" customWidth="1"/>
    <col min="2056" max="2056" width="9.140625" style="12"/>
    <col min="2057" max="2057" width="1.7109375" style="12" bestFit="1" customWidth="1"/>
    <col min="2058"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 style="12" bestFit="1" customWidth="1"/>
    <col min="2310" max="2310" width="10.28515625" style="12" bestFit="1" customWidth="1"/>
    <col min="2311" max="2311" width="18.140625" style="12" bestFit="1" customWidth="1"/>
    <col min="2312" max="2312" width="9.140625" style="12"/>
    <col min="2313" max="2313" width="1.7109375" style="12" bestFit="1" customWidth="1"/>
    <col min="2314"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 style="12" bestFit="1" customWidth="1"/>
    <col min="2566" max="2566" width="10.28515625" style="12" bestFit="1" customWidth="1"/>
    <col min="2567" max="2567" width="18.140625" style="12" bestFit="1" customWidth="1"/>
    <col min="2568" max="2568" width="9.140625" style="12"/>
    <col min="2569" max="2569" width="1.7109375" style="12" bestFit="1" customWidth="1"/>
    <col min="2570"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 style="12" bestFit="1" customWidth="1"/>
    <col min="2822" max="2822" width="10.28515625" style="12" bestFit="1" customWidth="1"/>
    <col min="2823" max="2823" width="18.140625" style="12" bestFit="1" customWidth="1"/>
    <col min="2824" max="2824" width="9.140625" style="12"/>
    <col min="2825" max="2825" width="1.7109375" style="12" bestFit="1" customWidth="1"/>
    <col min="2826"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 style="12" bestFit="1" customWidth="1"/>
    <col min="3078" max="3078" width="10.28515625" style="12" bestFit="1" customWidth="1"/>
    <col min="3079" max="3079" width="18.140625" style="12" bestFit="1" customWidth="1"/>
    <col min="3080" max="3080" width="9.140625" style="12"/>
    <col min="3081" max="3081" width="1.7109375" style="12" bestFit="1" customWidth="1"/>
    <col min="3082"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 style="12" bestFit="1" customWidth="1"/>
    <col min="3334" max="3334" width="10.28515625" style="12" bestFit="1" customWidth="1"/>
    <col min="3335" max="3335" width="18.140625" style="12" bestFit="1" customWidth="1"/>
    <col min="3336" max="3336" width="9.140625" style="12"/>
    <col min="3337" max="3337" width="1.7109375" style="12" bestFit="1" customWidth="1"/>
    <col min="3338"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 style="12" bestFit="1" customWidth="1"/>
    <col min="3590" max="3590" width="10.28515625" style="12" bestFit="1" customWidth="1"/>
    <col min="3591" max="3591" width="18.140625" style="12" bestFit="1" customWidth="1"/>
    <col min="3592" max="3592" width="9.140625" style="12"/>
    <col min="3593" max="3593" width="1.7109375" style="12" bestFit="1" customWidth="1"/>
    <col min="3594"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 style="12" bestFit="1" customWidth="1"/>
    <col min="3846" max="3846" width="10.28515625" style="12" bestFit="1" customWidth="1"/>
    <col min="3847" max="3847" width="18.140625" style="12" bestFit="1" customWidth="1"/>
    <col min="3848" max="3848" width="9.140625" style="12"/>
    <col min="3849" max="3849" width="1.7109375" style="12" bestFit="1" customWidth="1"/>
    <col min="3850"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 style="12" bestFit="1" customWidth="1"/>
    <col min="4102" max="4102" width="10.28515625" style="12" bestFit="1" customWidth="1"/>
    <col min="4103" max="4103" width="18.140625" style="12" bestFit="1" customWidth="1"/>
    <col min="4104" max="4104" width="9.140625" style="12"/>
    <col min="4105" max="4105" width="1.7109375" style="12" bestFit="1" customWidth="1"/>
    <col min="4106"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 style="12" bestFit="1" customWidth="1"/>
    <col min="4358" max="4358" width="10.28515625" style="12" bestFit="1" customWidth="1"/>
    <col min="4359" max="4359" width="18.140625" style="12" bestFit="1" customWidth="1"/>
    <col min="4360" max="4360" width="9.140625" style="12"/>
    <col min="4361" max="4361" width="1.7109375" style="12" bestFit="1" customWidth="1"/>
    <col min="4362"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 style="12" bestFit="1" customWidth="1"/>
    <col min="4614" max="4614" width="10.28515625" style="12" bestFit="1" customWidth="1"/>
    <col min="4615" max="4615" width="18.140625" style="12" bestFit="1" customWidth="1"/>
    <col min="4616" max="4616" width="9.140625" style="12"/>
    <col min="4617" max="4617" width="1.7109375" style="12" bestFit="1" customWidth="1"/>
    <col min="4618"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 style="12" bestFit="1" customWidth="1"/>
    <col min="4870" max="4870" width="10.28515625" style="12" bestFit="1" customWidth="1"/>
    <col min="4871" max="4871" width="18.140625" style="12" bestFit="1" customWidth="1"/>
    <col min="4872" max="4872" width="9.140625" style="12"/>
    <col min="4873" max="4873" width="1.7109375" style="12" bestFit="1" customWidth="1"/>
    <col min="4874"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 style="12" bestFit="1" customWidth="1"/>
    <col min="5126" max="5126" width="10.28515625" style="12" bestFit="1" customWidth="1"/>
    <col min="5127" max="5127" width="18.140625" style="12" bestFit="1" customWidth="1"/>
    <col min="5128" max="5128" width="9.140625" style="12"/>
    <col min="5129" max="5129" width="1.7109375" style="12" bestFit="1" customWidth="1"/>
    <col min="5130"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 style="12" bestFit="1" customWidth="1"/>
    <col min="5382" max="5382" width="10.28515625" style="12" bestFit="1" customWidth="1"/>
    <col min="5383" max="5383" width="18.140625" style="12" bestFit="1" customWidth="1"/>
    <col min="5384" max="5384" width="9.140625" style="12"/>
    <col min="5385" max="5385" width="1.7109375" style="12" bestFit="1" customWidth="1"/>
    <col min="5386"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 style="12" bestFit="1" customWidth="1"/>
    <col min="5638" max="5638" width="10.28515625" style="12" bestFit="1" customWidth="1"/>
    <col min="5639" max="5639" width="18.140625" style="12" bestFit="1" customWidth="1"/>
    <col min="5640" max="5640" width="9.140625" style="12"/>
    <col min="5641" max="5641" width="1.7109375" style="12" bestFit="1" customWidth="1"/>
    <col min="5642"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 style="12" bestFit="1" customWidth="1"/>
    <col min="5894" max="5894" width="10.28515625" style="12" bestFit="1" customWidth="1"/>
    <col min="5895" max="5895" width="18.140625" style="12" bestFit="1" customWidth="1"/>
    <col min="5896" max="5896" width="9.140625" style="12"/>
    <col min="5897" max="5897" width="1.7109375" style="12" bestFit="1" customWidth="1"/>
    <col min="5898"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 style="12" bestFit="1" customWidth="1"/>
    <col min="6150" max="6150" width="10.28515625" style="12" bestFit="1" customWidth="1"/>
    <col min="6151" max="6151" width="18.140625" style="12" bestFit="1" customWidth="1"/>
    <col min="6152" max="6152" width="9.140625" style="12"/>
    <col min="6153" max="6153" width="1.7109375" style="12" bestFit="1" customWidth="1"/>
    <col min="6154"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 style="12" bestFit="1" customWidth="1"/>
    <col min="6406" max="6406" width="10.28515625" style="12" bestFit="1" customWidth="1"/>
    <col min="6407" max="6407" width="18.140625" style="12" bestFit="1" customWidth="1"/>
    <col min="6408" max="6408" width="9.140625" style="12"/>
    <col min="6409" max="6409" width="1.7109375" style="12" bestFit="1" customWidth="1"/>
    <col min="6410"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 style="12" bestFit="1" customWidth="1"/>
    <col min="6662" max="6662" width="10.28515625" style="12" bestFit="1" customWidth="1"/>
    <col min="6663" max="6663" width="18.140625" style="12" bestFit="1" customWidth="1"/>
    <col min="6664" max="6664" width="9.140625" style="12"/>
    <col min="6665" max="6665" width="1.7109375" style="12" bestFit="1" customWidth="1"/>
    <col min="6666"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 style="12" bestFit="1" customWidth="1"/>
    <col min="6918" max="6918" width="10.28515625" style="12" bestFit="1" customWidth="1"/>
    <col min="6919" max="6919" width="18.140625" style="12" bestFit="1" customWidth="1"/>
    <col min="6920" max="6920" width="9.140625" style="12"/>
    <col min="6921" max="6921" width="1.7109375" style="12" bestFit="1" customWidth="1"/>
    <col min="6922"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 style="12" bestFit="1" customWidth="1"/>
    <col min="7174" max="7174" width="10.28515625" style="12" bestFit="1" customWidth="1"/>
    <col min="7175" max="7175" width="18.140625" style="12" bestFit="1" customWidth="1"/>
    <col min="7176" max="7176" width="9.140625" style="12"/>
    <col min="7177" max="7177" width="1.7109375" style="12" bestFit="1" customWidth="1"/>
    <col min="7178"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 style="12" bestFit="1" customWidth="1"/>
    <col min="7430" max="7430" width="10.28515625" style="12" bestFit="1" customWidth="1"/>
    <col min="7431" max="7431" width="18.140625" style="12" bestFit="1" customWidth="1"/>
    <col min="7432" max="7432" width="9.140625" style="12"/>
    <col min="7433" max="7433" width="1.7109375" style="12" bestFit="1" customWidth="1"/>
    <col min="7434"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 style="12" bestFit="1" customWidth="1"/>
    <col min="7686" max="7686" width="10.28515625" style="12" bestFit="1" customWidth="1"/>
    <col min="7687" max="7687" width="18.140625" style="12" bestFit="1" customWidth="1"/>
    <col min="7688" max="7688" width="9.140625" style="12"/>
    <col min="7689" max="7689" width="1.7109375" style="12" bestFit="1" customWidth="1"/>
    <col min="7690"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 style="12" bestFit="1" customWidth="1"/>
    <col min="7942" max="7942" width="10.28515625" style="12" bestFit="1" customWidth="1"/>
    <col min="7943" max="7943" width="18.140625" style="12" bestFit="1" customWidth="1"/>
    <col min="7944" max="7944" width="9.140625" style="12"/>
    <col min="7945" max="7945" width="1.7109375" style="12" bestFit="1" customWidth="1"/>
    <col min="7946"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 style="12" bestFit="1" customWidth="1"/>
    <col min="8198" max="8198" width="10.28515625" style="12" bestFit="1" customWidth="1"/>
    <col min="8199" max="8199" width="18.140625" style="12" bestFit="1" customWidth="1"/>
    <col min="8200" max="8200" width="9.140625" style="12"/>
    <col min="8201" max="8201" width="1.7109375" style="12" bestFit="1" customWidth="1"/>
    <col min="8202"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 style="12" bestFit="1" customWidth="1"/>
    <col min="8454" max="8454" width="10.28515625" style="12" bestFit="1" customWidth="1"/>
    <col min="8455" max="8455" width="18.140625" style="12" bestFit="1" customWidth="1"/>
    <col min="8456" max="8456" width="9.140625" style="12"/>
    <col min="8457" max="8457" width="1.7109375" style="12" bestFit="1" customWidth="1"/>
    <col min="8458"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 style="12" bestFit="1" customWidth="1"/>
    <col min="8710" max="8710" width="10.28515625" style="12" bestFit="1" customWidth="1"/>
    <col min="8711" max="8711" width="18.140625" style="12" bestFit="1" customWidth="1"/>
    <col min="8712" max="8712" width="9.140625" style="12"/>
    <col min="8713" max="8713" width="1.7109375" style="12" bestFit="1" customWidth="1"/>
    <col min="8714"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 style="12" bestFit="1" customWidth="1"/>
    <col min="8966" max="8966" width="10.28515625" style="12" bestFit="1" customWidth="1"/>
    <col min="8967" max="8967" width="18.140625" style="12" bestFit="1" customWidth="1"/>
    <col min="8968" max="8968" width="9.140625" style="12"/>
    <col min="8969" max="8969" width="1.7109375" style="12" bestFit="1" customWidth="1"/>
    <col min="8970"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 style="12" bestFit="1" customWidth="1"/>
    <col min="9222" max="9222" width="10.28515625" style="12" bestFit="1" customWidth="1"/>
    <col min="9223" max="9223" width="18.140625" style="12" bestFit="1" customWidth="1"/>
    <col min="9224" max="9224" width="9.140625" style="12"/>
    <col min="9225" max="9225" width="1.7109375" style="12" bestFit="1" customWidth="1"/>
    <col min="9226"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 style="12" bestFit="1" customWidth="1"/>
    <col min="9478" max="9478" width="10.28515625" style="12" bestFit="1" customWidth="1"/>
    <col min="9479" max="9479" width="18.140625" style="12" bestFit="1" customWidth="1"/>
    <col min="9480" max="9480" width="9.140625" style="12"/>
    <col min="9481" max="9481" width="1.7109375" style="12" bestFit="1" customWidth="1"/>
    <col min="9482"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 style="12" bestFit="1" customWidth="1"/>
    <col min="9734" max="9734" width="10.28515625" style="12" bestFit="1" customWidth="1"/>
    <col min="9735" max="9735" width="18.140625" style="12" bestFit="1" customWidth="1"/>
    <col min="9736" max="9736" width="9.140625" style="12"/>
    <col min="9737" max="9737" width="1.7109375" style="12" bestFit="1" customWidth="1"/>
    <col min="9738"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 style="12" bestFit="1" customWidth="1"/>
    <col min="9990" max="9990" width="10.28515625" style="12" bestFit="1" customWidth="1"/>
    <col min="9991" max="9991" width="18.140625" style="12" bestFit="1" customWidth="1"/>
    <col min="9992" max="9992" width="9.140625" style="12"/>
    <col min="9993" max="9993" width="1.7109375" style="12" bestFit="1" customWidth="1"/>
    <col min="9994"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 style="12" bestFit="1" customWidth="1"/>
    <col min="10246" max="10246" width="10.28515625" style="12" bestFit="1" customWidth="1"/>
    <col min="10247" max="10247" width="18.140625" style="12" bestFit="1" customWidth="1"/>
    <col min="10248" max="10248" width="9.140625" style="12"/>
    <col min="10249" max="10249" width="1.7109375" style="12" bestFit="1" customWidth="1"/>
    <col min="10250"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 style="12" bestFit="1" customWidth="1"/>
    <col min="10502" max="10502" width="10.28515625" style="12" bestFit="1" customWidth="1"/>
    <col min="10503" max="10503" width="18.140625" style="12" bestFit="1" customWidth="1"/>
    <col min="10504" max="10504" width="9.140625" style="12"/>
    <col min="10505" max="10505" width="1.7109375" style="12" bestFit="1" customWidth="1"/>
    <col min="10506"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 style="12" bestFit="1" customWidth="1"/>
    <col min="10758" max="10758" width="10.28515625" style="12" bestFit="1" customWidth="1"/>
    <col min="10759" max="10759" width="18.140625" style="12" bestFit="1" customWidth="1"/>
    <col min="10760" max="10760" width="9.140625" style="12"/>
    <col min="10761" max="10761" width="1.7109375" style="12" bestFit="1" customWidth="1"/>
    <col min="10762"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 style="12" bestFit="1" customWidth="1"/>
    <col min="11014" max="11014" width="10.28515625" style="12" bestFit="1" customWidth="1"/>
    <col min="11015" max="11015" width="18.140625" style="12" bestFit="1" customWidth="1"/>
    <col min="11016" max="11016" width="9.140625" style="12"/>
    <col min="11017" max="11017" width="1.7109375" style="12" bestFit="1" customWidth="1"/>
    <col min="11018"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 style="12" bestFit="1" customWidth="1"/>
    <col min="11270" max="11270" width="10.28515625" style="12" bestFit="1" customWidth="1"/>
    <col min="11271" max="11271" width="18.140625" style="12" bestFit="1" customWidth="1"/>
    <col min="11272" max="11272" width="9.140625" style="12"/>
    <col min="11273" max="11273" width="1.7109375" style="12" bestFit="1" customWidth="1"/>
    <col min="11274"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 style="12" bestFit="1" customWidth="1"/>
    <col min="11526" max="11526" width="10.28515625" style="12" bestFit="1" customWidth="1"/>
    <col min="11527" max="11527" width="18.140625" style="12" bestFit="1" customWidth="1"/>
    <col min="11528" max="11528" width="9.140625" style="12"/>
    <col min="11529" max="11529" width="1.7109375" style="12" bestFit="1" customWidth="1"/>
    <col min="11530"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 style="12" bestFit="1" customWidth="1"/>
    <col min="11782" max="11782" width="10.28515625" style="12" bestFit="1" customWidth="1"/>
    <col min="11783" max="11783" width="18.140625" style="12" bestFit="1" customWidth="1"/>
    <col min="11784" max="11784" width="9.140625" style="12"/>
    <col min="11785" max="11785" width="1.7109375" style="12" bestFit="1" customWidth="1"/>
    <col min="11786"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 style="12" bestFit="1" customWidth="1"/>
    <col min="12038" max="12038" width="10.28515625" style="12" bestFit="1" customWidth="1"/>
    <col min="12039" max="12039" width="18.140625" style="12" bestFit="1" customWidth="1"/>
    <col min="12040" max="12040" width="9.140625" style="12"/>
    <col min="12041" max="12041" width="1.7109375" style="12" bestFit="1" customWidth="1"/>
    <col min="12042"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 style="12" bestFit="1" customWidth="1"/>
    <col min="12294" max="12294" width="10.28515625" style="12" bestFit="1" customWidth="1"/>
    <col min="12295" max="12295" width="18.140625" style="12" bestFit="1" customWidth="1"/>
    <col min="12296" max="12296" width="9.140625" style="12"/>
    <col min="12297" max="12297" width="1.7109375" style="12" bestFit="1" customWidth="1"/>
    <col min="12298"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 style="12" bestFit="1" customWidth="1"/>
    <col min="12550" max="12550" width="10.28515625" style="12" bestFit="1" customWidth="1"/>
    <col min="12551" max="12551" width="18.140625" style="12" bestFit="1" customWidth="1"/>
    <col min="12552" max="12552" width="9.140625" style="12"/>
    <col min="12553" max="12553" width="1.7109375" style="12" bestFit="1" customWidth="1"/>
    <col min="12554"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 style="12" bestFit="1" customWidth="1"/>
    <col min="12806" max="12806" width="10.28515625" style="12" bestFit="1" customWidth="1"/>
    <col min="12807" max="12807" width="18.140625" style="12" bestFit="1" customWidth="1"/>
    <col min="12808" max="12808" width="9.140625" style="12"/>
    <col min="12809" max="12809" width="1.7109375" style="12" bestFit="1" customWidth="1"/>
    <col min="12810"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 style="12" bestFit="1" customWidth="1"/>
    <col min="13062" max="13062" width="10.28515625" style="12" bestFit="1" customWidth="1"/>
    <col min="13063" max="13063" width="18.140625" style="12" bestFit="1" customWidth="1"/>
    <col min="13064" max="13064" width="9.140625" style="12"/>
    <col min="13065" max="13065" width="1.7109375" style="12" bestFit="1" customWidth="1"/>
    <col min="13066"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 style="12" bestFit="1" customWidth="1"/>
    <col min="13318" max="13318" width="10.28515625" style="12" bestFit="1" customWidth="1"/>
    <col min="13319" max="13319" width="18.140625" style="12" bestFit="1" customWidth="1"/>
    <col min="13320" max="13320" width="9.140625" style="12"/>
    <col min="13321" max="13321" width="1.7109375" style="12" bestFit="1" customWidth="1"/>
    <col min="13322"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 style="12" bestFit="1" customWidth="1"/>
    <col min="13574" max="13574" width="10.28515625" style="12" bestFit="1" customWidth="1"/>
    <col min="13575" max="13575" width="18.140625" style="12" bestFit="1" customWidth="1"/>
    <col min="13576" max="13576" width="9.140625" style="12"/>
    <col min="13577" max="13577" width="1.7109375" style="12" bestFit="1" customWidth="1"/>
    <col min="13578"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 style="12" bestFit="1" customWidth="1"/>
    <col min="13830" max="13830" width="10.28515625" style="12" bestFit="1" customWidth="1"/>
    <col min="13831" max="13831" width="18.140625" style="12" bestFit="1" customWidth="1"/>
    <col min="13832" max="13832" width="9.140625" style="12"/>
    <col min="13833" max="13833" width="1.7109375" style="12" bestFit="1" customWidth="1"/>
    <col min="13834"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 style="12" bestFit="1" customWidth="1"/>
    <col min="14086" max="14086" width="10.28515625" style="12" bestFit="1" customWidth="1"/>
    <col min="14087" max="14087" width="18.140625" style="12" bestFit="1" customWidth="1"/>
    <col min="14088" max="14088" width="9.140625" style="12"/>
    <col min="14089" max="14089" width="1.7109375" style="12" bestFit="1" customWidth="1"/>
    <col min="14090"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 style="12" bestFit="1" customWidth="1"/>
    <col min="14342" max="14342" width="10.28515625" style="12" bestFit="1" customWidth="1"/>
    <col min="14343" max="14343" width="18.140625" style="12" bestFit="1" customWidth="1"/>
    <col min="14344" max="14344" width="9.140625" style="12"/>
    <col min="14345" max="14345" width="1.7109375" style="12" bestFit="1" customWidth="1"/>
    <col min="14346"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 style="12" bestFit="1" customWidth="1"/>
    <col min="14598" max="14598" width="10.28515625" style="12" bestFit="1" customWidth="1"/>
    <col min="14599" max="14599" width="18.140625" style="12" bestFit="1" customWidth="1"/>
    <col min="14600" max="14600" width="9.140625" style="12"/>
    <col min="14601" max="14601" width="1.7109375" style="12" bestFit="1" customWidth="1"/>
    <col min="14602"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 style="12" bestFit="1" customWidth="1"/>
    <col min="14854" max="14854" width="10.28515625" style="12" bestFit="1" customWidth="1"/>
    <col min="14855" max="14855" width="18.140625" style="12" bestFit="1" customWidth="1"/>
    <col min="14856" max="14856" width="9.140625" style="12"/>
    <col min="14857" max="14857" width="1.7109375" style="12" bestFit="1" customWidth="1"/>
    <col min="14858"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 style="12" bestFit="1" customWidth="1"/>
    <col min="15110" max="15110" width="10.28515625" style="12" bestFit="1" customWidth="1"/>
    <col min="15111" max="15111" width="18.140625" style="12" bestFit="1" customWidth="1"/>
    <col min="15112" max="15112" width="9.140625" style="12"/>
    <col min="15113" max="15113" width="1.7109375" style="12" bestFit="1" customWidth="1"/>
    <col min="15114"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 style="12" bestFit="1" customWidth="1"/>
    <col min="15366" max="15366" width="10.28515625" style="12" bestFit="1" customWidth="1"/>
    <col min="15367" max="15367" width="18.140625" style="12" bestFit="1" customWidth="1"/>
    <col min="15368" max="15368" width="9.140625" style="12"/>
    <col min="15369" max="15369" width="1.7109375" style="12" bestFit="1" customWidth="1"/>
    <col min="15370"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 style="12" bestFit="1" customWidth="1"/>
    <col min="15622" max="15622" width="10.28515625" style="12" bestFit="1" customWidth="1"/>
    <col min="15623" max="15623" width="18.140625" style="12" bestFit="1" customWidth="1"/>
    <col min="15624" max="15624" width="9.140625" style="12"/>
    <col min="15625" max="15625" width="1.7109375" style="12" bestFit="1" customWidth="1"/>
    <col min="15626"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 style="12" bestFit="1" customWidth="1"/>
    <col min="15878" max="15878" width="10.28515625" style="12" bestFit="1" customWidth="1"/>
    <col min="15879" max="15879" width="18.140625" style="12" bestFit="1" customWidth="1"/>
    <col min="15880" max="15880" width="9.140625" style="12"/>
    <col min="15881" max="15881" width="1.7109375" style="12" bestFit="1" customWidth="1"/>
    <col min="15882"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 style="12" bestFit="1" customWidth="1"/>
    <col min="16134" max="16134" width="10.28515625" style="12" bestFit="1" customWidth="1"/>
    <col min="16135" max="16135" width="18.140625" style="12" bestFit="1" customWidth="1"/>
    <col min="16136" max="16136" width="9.140625" style="12"/>
    <col min="16137" max="16137" width="1.7109375" style="12" bestFit="1" customWidth="1"/>
    <col min="16138" max="16384" width="9.140625" style="12"/>
  </cols>
  <sheetData>
    <row r="1" spans="1:9" s="1" customFormat="1">
      <c r="A1" s="3" t="s">
        <v>0</v>
      </c>
      <c r="B1" s="420" t="s">
        <v>75</v>
      </c>
      <c r="C1" s="420"/>
      <c r="D1" s="420"/>
      <c r="E1" s="420"/>
      <c r="F1" s="4"/>
      <c r="G1" s="4"/>
      <c r="H1" s="4"/>
    </row>
    <row r="2" spans="1:9" s="1" customFormat="1" ht="13.5" thickBot="1">
      <c r="C2" s="5"/>
      <c r="F2" s="4"/>
      <c r="G2" s="4"/>
      <c r="H2" s="4"/>
    </row>
    <row r="3" spans="1:9" s="13" customFormat="1" ht="15">
      <c r="B3" s="48" t="s">
        <v>4001</v>
      </c>
      <c r="C3" s="421"/>
      <c r="D3" s="424"/>
      <c r="F3" s="18"/>
      <c r="G3" s="18"/>
      <c r="H3" s="18"/>
    </row>
    <row r="4" spans="1:9" s="13" customFormat="1" ht="15">
      <c r="B4" s="114" t="s">
        <v>4002</v>
      </c>
      <c r="C4" s="422"/>
      <c r="D4" s="425"/>
      <c r="F4" s="18"/>
      <c r="G4" s="18"/>
      <c r="H4" s="18"/>
    </row>
    <row r="5" spans="1:9" s="13" customFormat="1" ht="15">
      <c r="B5" s="217"/>
      <c r="C5" s="422"/>
      <c r="D5" s="425"/>
      <c r="F5" s="18"/>
      <c r="G5" s="18"/>
      <c r="H5" s="18"/>
    </row>
    <row r="6" spans="1:9" s="13" customFormat="1" ht="15">
      <c r="B6" s="114" t="s">
        <v>1556</v>
      </c>
      <c r="C6" s="422"/>
      <c r="D6" s="425"/>
      <c r="F6" s="18"/>
      <c r="G6" s="18"/>
      <c r="H6" s="18"/>
    </row>
    <row r="7" spans="1:9" s="13" customFormat="1" ht="15">
      <c r="B7" s="49" t="s">
        <v>3960</v>
      </c>
      <c r="C7" s="422"/>
      <c r="D7" s="425"/>
      <c r="F7" s="18"/>
      <c r="G7" s="18"/>
      <c r="H7" s="18"/>
    </row>
    <row r="8" spans="1:9" s="13" customFormat="1" ht="30.75" thickBot="1">
      <c r="B8" s="50" t="s">
        <v>4003</v>
      </c>
      <c r="C8" s="423"/>
      <c r="D8" s="426"/>
      <c r="F8" s="18"/>
      <c r="G8" s="18"/>
      <c r="H8" s="18"/>
    </row>
    <row r="9" spans="1:9" s="13" customFormat="1">
      <c r="C9" s="14" t="s">
        <v>1558</v>
      </c>
      <c r="D9" s="14" t="s">
        <v>1559</v>
      </c>
      <c r="F9" s="18"/>
      <c r="G9" s="18"/>
      <c r="H9" s="18"/>
    </row>
    <row r="12" spans="1:9">
      <c r="B12" s="12" t="s">
        <v>98</v>
      </c>
    </row>
    <row r="14" spans="1:9">
      <c r="B14" s="254" t="s">
        <v>99</v>
      </c>
      <c r="C14" s="255" t="s">
        <v>122</v>
      </c>
      <c r="D14" s="254" t="s">
        <v>123</v>
      </c>
      <c r="E14" s="254" t="s">
        <v>101</v>
      </c>
      <c r="F14" s="256" t="s">
        <v>102</v>
      </c>
      <c r="G14" s="256" t="s">
        <v>103</v>
      </c>
      <c r="H14" s="256" t="s">
        <v>104</v>
      </c>
      <c r="I14" s="132" t="s">
        <v>124</v>
      </c>
    </row>
    <row r="15" spans="1:9">
      <c r="B15" s="132" t="s">
        <v>125</v>
      </c>
      <c r="C15" s="200"/>
    </row>
    <row r="16" spans="1:9">
      <c r="B16" s="132" t="s">
        <v>126</v>
      </c>
      <c r="C16" s="200"/>
    </row>
    <row r="17" spans="2:8">
      <c r="B17" s="12" t="s">
        <v>1116</v>
      </c>
      <c r="C17" s="200" t="s">
        <v>127</v>
      </c>
      <c r="D17" s="12" t="s">
        <v>131</v>
      </c>
      <c r="E17" s="12" t="s">
        <v>132</v>
      </c>
      <c r="F17" s="16">
        <v>137854</v>
      </c>
      <c r="G17" s="16">
        <v>3277.82</v>
      </c>
      <c r="H17" s="16">
        <v>10.88</v>
      </c>
    </row>
    <row r="18" spans="2:8">
      <c r="B18" s="12" t="s">
        <v>1078</v>
      </c>
      <c r="C18" s="200" t="s">
        <v>127</v>
      </c>
      <c r="D18" s="12" t="s">
        <v>128</v>
      </c>
      <c r="E18" s="12" t="s">
        <v>130</v>
      </c>
      <c r="F18" s="16">
        <v>175195</v>
      </c>
      <c r="G18" s="16">
        <v>2490.13</v>
      </c>
      <c r="H18" s="16">
        <v>8.27</v>
      </c>
    </row>
    <row r="19" spans="2:8">
      <c r="B19" s="12" t="s">
        <v>1044</v>
      </c>
      <c r="C19" s="200" t="s">
        <v>127</v>
      </c>
      <c r="D19" s="12" t="s">
        <v>128</v>
      </c>
      <c r="E19" s="12" t="s">
        <v>129</v>
      </c>
      <c r="F19" s="16">
        <v>277813</v>
      </c>
      <c r="G19" s="16">
        <v>2394.75</v>
      </c>
      <c r="H19" s="16">
        <v>7.95</v>
      </c>
    </row>
    <row r="20" spans="2:8">
      <c r="B20" s="12" t="s">
        <v>1113</v>
      </c>
      <c r="C20" s="200" t="s">
        <v>127</v>
      </c>
      <c r="D20" s="12" t="s">
        <v>133</v>
      </c>
      <c r="E20" s="12" t="s">
        <v>134</v>
      </c>
      <c r="F20" s="16">
        <v>146168</v>
      </c>
      <c r="G20" s="16">
        <v>2066.0100000000002</v>
      </c>
      <c r="H20" s="16">
        <v>6.86</v>
      </c>
    </row>
    <row r="21" spans="2:8">
      <c r="B21" s="12" t="s">
        <v>1067</v>
      </c>
      <c r="C21" s="200" t="s">
        <v>127</v>
      </c>
      <c r="D21" s="12" t="s">
        <v>141</v>
      </c>
      <c r="E21" s="12" t="s">
        <v>142</v>
      </c>
      <c r="F21" s="16">
        <v>72311</v>
      </c>
      <c r="G21" s="16">
        <v>1654.29</v>
      </c>
      <c r="H21" s="16">
        <v>5.49</v>
      </c>
    </row>
    <row r="22" spans="2:8">
      <c r="B22" s="12" t="s">
        <v>1126</v>
      </c>
      <c r="C22" s="200" t="s">
        <v>127</v>
      </c>
      <c r="D22" s="12" t="s">
        <v>133</v>
      </c>
      <c r="E22" s="12" t="s">
        <v>135</v>
      </c>
      <c r="F22" s="16">
        <v>41300</v>
      </c>
      <c r="G22" s="16">
        <v>1240.8800000000001</v>
      </c>
      <c r="H22" s="16">
        <v>4.12</v>
      </c>
    </row>
    <row r="23" spans="2:8">
      <c r="B23" s="12" t="s">
        <v>1172</v>
      </c>
      <c r="C23" s="200" t="s">
        <v>127</v>
      </c>
      <c r="D23" s="12" t="s">
        <v>136</v>
      </c>
      <c r="E23" s="12" t="s">
        <v>137</v>
      </c>
      <c r="F23" s="16">
        <v>349318</v>
      </c>
      <c r="G23" s="16">
        <v>1160.43</v>
      </c>
      <c r="H23" s="16">
        <v>3.85</v>
      </c>
    </row>
    <row r="24" spans="2:8">
      <c r="B24" s="12" t="s">
        <v>1050</v>
      </c>
      <c r="C24" s="200" t="s">
        <v>127</v>
      </c>
      <c r="D24" s="12" t="s">
        <v>128</v>
      </c>
      <c r="E24" s="12" t="s">
        <v>138</v>
      </c>
      <c r="F24" s="16">
        <v>58545</v>
      </c>
      <c r="G24" s="16">
        <v>1065.05</v>
      </c>
      <c r="H24" s="16">
        <v>3.54</v>
      </c>
    </row>
    <row r="25" spans="2:8">
      <c r="B25" s="12" t="s">
        <v>1141</v>
      </c>
      <c r="C25" s="200" t="s">
        <v>127</v>
      </c>
      <c r="D25" s="12" t="s">
        <v>136</v>
      </c>
      <c r="E25" s="12" t="s">
        <v>144</v>
      </c>
      <c r="F25" s="16">
        <v>35652</v>
      </c>
      <c r="G25" s="16">
        <v>961.34</v>
      </c>
      <c r="H25" s="16">
        <v>3.19</v>
      </c>
    </row>
    <row r="26" spans="2:8">
      <c r="B26" s="12" t="s">
        <v>1154</v>
      </c>
      <c r="C26" s="200" t="s">
        <v>127</v>
      </c>
      <c r="D26" s="12" t="s">
        <v>152</v>
      </c>
      <c r="E26" s="12" t="s">
        <v>153</v>
      </c>
      <c r="F26" s="16">
        <v>48127</v>
      </c>
      <c r="G26" s="16">
        <v>889.24</v>
      </c>
      <c r="H26" s="16">
        <v>2.95</v>
      </c>
    </row>
    <row r="27" spans="2:8">
      <c r="B27" s="12" t="s">
        <v>278</v>
      </c>
      <c r="C27" s="200" t="s">
        <v>127</v>
      </c>
      <c r="D27" s="12" t="s">
        <v>128</v>
      </c>
      <c r="E27" s="12" t="s">
        <v>279</v>
      </c>
      <c r="F27" s="16">
        <v>153203</v>
      </c>
      <c r="G27" s="16">
        <v>812.9</v>
      </c>
      <c r="H27" s="16">
        <v>2.7</v>
      </c>
    </row>
    <row r="28" spans="2:8">
      <c r="B28" s="12" t="s">
        <v>1052</v>
      </c>
      <c r="C28" s="200" t="s">
        <v>127</v>
      </c>
      <c r="D28" s="12" t="s">
        <v>141</v>
      </c>
      <c r="E28" s="12" t="s">
        <v>280</v>
      </c>
      <c r="F28" s="16">
        <v>10574</v>
      </c>
      <c r="G28" s="16">
        <v>775.68</v>
      </c>
      <c r="H28" s="16">
        <v>2.57</v>
      </c>
    </row>
    <row r="29" spans="2:8">
      <c r="B29" s="12" t="s">
        <v>1079</v>
      </c>
      <c r="C29" s="200" t="s">
        <v>127</v>
      </c>
      <c r="D29" s="12" t="s">
        <v>128</v>
      </c>
      <c r="E29" s="12" t="s">
        <v>143</v>
      </c>
      <c r="F29" s="16">
        <v>105111</v>
      </c>
      <c r="G29" s="16">
        <v>770.67</v>
      </c>
      <c r="H29" s="16">
        <v>2.56</v>
      </c>
    </row>
    <row r="30" spans="2:8">
      <c r="B30" s="12" t="s">
        <v>1315</v>
      </c>
      <c r="C30" s="200" t="s">
        <v>127</v>
      </c>
      <c r="D30" s="12" t="s">
        <v>148</v>
      </c>
      <c r="E30" s="12" t="s">
        <v>149</v>
      </c>
      <c r="F30" s="16">
        <v>95852</v>
      </c>
      <c r="G30" s="16">
        <v>766.72</v>
      </c>
      <c r="H30" s="16">
        <v>2.5499999999999998</v>
      </c>
    </row>
    <row r="31" spans="2:8">
      <c r="B31" s="12" t="s">
        <v>1060</v>
      </c>
      <c r="C31" s="200" t="s">
        <v>127</v>
      </c>
      <c r="D31" s="12" t="s">
        <v>139</v>
      </c>
      <c r="E31" s="12" t="s">
        <v>281</v>
      </c>
      <c r="F31" s="16">
        <v>17978</v>
      </c>
      <c r="G31" s="16">
        <v>600.91</v>
      </c>
      <c r="H31" s="16">
        <v>1.99</v>
      </c>
    </row>
    <row r="32" spans="2:8">
      <c r="B32" s="12" t="s">
        <v>1171</v>
      </c>
      <c r="C32" s="200" t="s">
        <v>127</v>
      </c>
      <c r="D32" s="12" t="s">
        <v>193</v>
      </c>
      <c r="E32" s="12" t="s">
        <v>282</v>
      </c>
      <c r="F32" s="16">
        <v>38104</v>
      </c>
      <c r="G32" s="16">
        <v>483.23</v>
      </c>
      <c r="H32" s="16">
        <v>1.6</v>
      </c>
    </row>
    <row r="33" spans="2:8">
      <c r="B33" s="12" t="s">
        <v>1049</v>
      </c>
      <c r="C33" s="200" t="s">
        <v>127</v>
      </c>
      <c r="D33" s="12" t="s">
        <v>193</v>
      </c>
      <c r="E33" s="12" t="s">
        <v>283</v>
      </c>
      <c r="F33" s="16">
        <v>5319</v>
      </c>
      <c r="G33" s="16">
        <v>469.57</v>
      </c>
      <c r="H33" s="16">
        <v>1.56</v>
      </c>
    </row>
    <row r="34" spans="2:8">
      <c r="B34" s="12" t="s">
        <v>1166</v>
      </c>
      <c r="C34" s="200" t="s">
        <v>127</v>
      </c>
      <c r="D34" s="12" t="s">
        <v>139</v>
      </c>
      <c r="E34" s="12" t="s">
        <v>140</v>
      </c>
      <c r="F34" s="16">
        <v>16626</v>
      </c>
      <c r="G34" s="16">
        <v>433.43</v>
      </c>
      <c r="H34" s="16">
        <v>1.44</v>
      </c>
    </row>
    <row r="35" spans="2:8">
      <c r="B35" s="12" t="s">
        <v>1142</v>
      </c>
      <c r="C35" s="200" t="s">
        <v>127</v>
      </c>
      <c r="D35" s="12" t="s">
        <v>162</v>
      </c>
      <c r="E35" s="12" t="s">
        <v>285</v>
      </c>
      <c r="F35" s="16">
        <v>42813</v>
      </c>
      <c r="G35" s="16">
        <v>406.15</v>
      </c>
      <c r="H35" s="16">
        <v>1.35</v>
      </c>
    </row>
    <row r="36" spans="2:8">
      <c r="B36" s="12" t="s">
        <v>1487</v>
      </c>
      <c r="C36" s="200" t="s">
        <v>127</v>
      </c>
      <c r="D36" s="12" t="s">
        <v>141</v>
      </c>
      <c r="E36" s="12" t="s">
        <v>284</v>
      </c>
      <c r="F36" s="16">
        <v>24041</v>
      </c>
      <c r="G36" s="16">
        <v>403.49</v>
      </c>
      <c r="H36" s="16">
        <v>1.34</v>
      </c>
    </row>
    <row r="37" spans="2:8">
      <c r="B37" s="12" t="s">
        <v>1056</v>
      </c>
      <c r="C37" s="200" t="s">
        <v>127</v>
      </c>
      <c r="D37" s="12" t="s">
        <v>133</v>
      </c>
      <c r="E37" s="12" t="s">
        <v>286</v>
      </c>
      <c r="F37" s="16">
        <v>42025</v>
      </c>
      <c r="G37" s="16">
        <v>391.82</v>
      </c>
      <c r="H37" s="16">
        <v>1.3</v>
      </c>
    </row>
    <row r="38" spans="2:8">
      <c r="B38" s="12" t="s">
        <v>1170</v>
      </c>
      <c r="C38" s="200" t="s">
        <v>127</v>
      </c>
      <c r="D38" s="12" t="s">
        <v>287</v>
      </c>
      <c r="E38" s="12" t="s">
        <v>288</v>
      </c>
      <c r="F38" s="16">
        <v>316278</v>
      </c>
      <c r="G38" s="16">
        <v>314.06</v>
      </c>
      <c r="H38" s="16">
        <v>1.04</v>
      </c>
    </row>
    <row r="39" spans="2:8">
      <c r="B39" s="12" t="s">
        <v>1045</v>
      </c>
      <c r="C39" s="200" t="s">
        <v>127</v>
      </c>
      <c r="D39" s="12" t="s">
        <v>465</v>
      </c>
      <c r="E39" s="12" t="s">
        <v>466</v>
      </c>
      <c r="F39" s="16">
        <v>8834</v>
      </c>
      <c r="G39" s="16">
        <v>305.27999999999997</v>
      </c>
      <c r="H39" s="16">
        <v>1.01</v>
      </c>
    </row>
    <row r="40" spans="2:8">
      <c r="B40" s="12" t="s">
        <v>1124</v>
      </c>
      <c r="C40" s="200" t="s">
        <v>127</v>
      </c>
      <c r="D40" s="12" t="s">
        <v>128</v>
      </c>
      <c r="E40" s="12" t="s">
        <v>289</v>
      </c>
      <c r="F40" s="16">
        <v>25606</v>
      </c>
      <c r="G40" s="16">
        <v>303.48</v>
      </c>
      <c r="H40" s="16">
        <v>1.01</v>
      </c>
    </row>
    <row r="41" spans="2:8">
      <c r="B41" s="12" t="s">
        <v>1075</v>
      </c>
      <c r="C41" s="200" t="s">
        <v>127</v>
      </c>
      <c r="D41" s="12" t="s">
        <v>266</v>
      </c>
      <c r="E41" s="12" t="s">
        <v>290</v>
      </c>
      <c r="F41" s="16">
        <v>186527</v>
      </c>
      <c r="G41" s="16">
        <v>297.79000000000002</v>
      </c>
      <c r="H41" s="16">
        <v>0.99</v>
      </c>
    </row>
    <row r="42" spans="2:8">
      <c r="B42" s="12" t="s">
        <v>1325</v>
      </c>
      <c r="C42" s="200" t="s">
        <v>127</v>
      </c>
      <c r="D42" s="12" t="s">
        <v>193</v>
      </c>
      <c r="E42" s="12" t="s">
        <v>467</v>
      </c>
      <c r="F42" s="16">
        <v>71163</v>
      </c>
      <c r="G42" s="16">
        <v>287.93</v>
      </c>
      <c r="H42" s="16">
        <v>0.96</v>
      </c>
    </row>
    <row r="43" spans="2:8">
      <c r="B43" s="12" t="s">
        <v>1100</v>
      </c>
      <c r="C43" s="200" t="s">
        <v>127</v>
      </c>
      <c r="D43" s="12" t="s">
        <v>164</v>
      </c>
      <c r="E43" s="12" t="s">
        <v>179</v>
      </c>
      <c r="F43" s="16">
        <v>4593</v>
      </c>
      <c r="G43" s="16">
        <v>287.3</v>
      </c>
      <c r="H43" s="16">
        <v>0.95</v>
      </c>
    </row>
    <row r="44" spans="2:8">
      <c r="B44" s="12" t="s">
        <v>1319</v>
      </c>
      <c r="C44" s="200" t="s">
        <v>127</v>
      </c>
      <c r="D44" s="12" t="s">
        <v>266</v>
      </c>
      <c r="E44" s="12" t="s">
        <v>291</v>
      </c>
      <c r="F44" s="16">
        <v>135105</v>
      </c>
      <c r="G44" s="16">
        <v>286.69</v>
      </c>
      <c r="H44" s="16">
        <v>0.95</v>
      </c>
    </row>
    <row r="45" spans="2:8">
      <c r="B45" s="12" t="s">
        <v>1088</v>
      </c>
      <c r="C45" s="200" t="s">
        <v>127</v>
      </c>
      <c r="D45" s="12" t="s">
        <v>292</v>
      </c>
      <c r="E45" s="12" t="s">
        <v>293</v>
      </c>
      <c r="F45" s="16">
        <v>1413</v>
      </c>
      <c r="G45" s="16">
        <v>270.52</v>
      </c>
      <c r="H45" s="16">
        <v>0.9</v>
      </c>
    </row>
    <row r="46" spans="2:8">
      <c r="B46" s="12" t="s">
        <v>1317</v>
      </c>
      <c r="C46" s="200" t="s">
        <v>127</v>
      </c>
      <c r="D46" s="12" t="s">
        <v>133</v>
      </c>
      <c r="E46" s="12" t="s">
        <v>294</v>
      </c>
      <c r="F46" s="16">
        <v>24783</v>
      </c>
      <c r="G46" s="16">
        <v>249.96</v>
      </c>
      <c r="H46" s="16">
        <v>0.83</v>
      </c>
    </row>
    <row r="47" spans="2:8">
      <c r="B47" s="12" t="s">
        <v>1159</v>
      </c>
      <c r="C47" s="200" t="s">
        <v>127</v>
      </c>
      <c r="D47" s="12" t="s">
        <v>164</v>
      </c>
      <c r="E47" s="12" t="s">
        <v>368</v>
      </c>
      <c r="F47" s="16">
        <v>14845</v>
      </c>
      <c r="G47" s="16">
        <v>248.63</v>
      </c>
      <c r="H47" s="16">
        <v>0.83</v>
      </c>
    </row>
    <row r="48" spans="2:8">
      <c r="B48" s="12" t="s">
        <v>1131</v>
      </c>
      <c r="C48" s="200" t="s">
        <v>127</v>
      </c>
      <c r="D48" s="12" t="s">
        <v>287</v>
      </c>
      <c r="E48" s="12" t="s">
        <v>468</v>
      </c>
      <c r="F48" s="16">
        <v>38205</v>
      </c>
      <c r="G48" s="16">
        <v>241.32</v>
      </c>
      <c r="H48" s="16">
        <v>0.8</v>
      </c>
    </row>
    <row r="49" spans="2:8">
      <c r="B49" s="12" t="s">
        <v>1320</v>
      </c>
      <c r="C49" s="200" t="s">
        <v>127</v>
      </c>
      <c r="D49" s="12" t="s">
        <v>162</v>
      </c>
      <c r="E49" s="12" t="s">
        <v>469</v>
      </c>
      <c r="F49" s="16">
        <v>21143</v>
      </c>
      <c r="G49" s="16">
        <v>235.73</v>
      </c>
      <c r="H49" s="16">
        <v>0.78</v>
      </c>
    </row>
    <row r="50" spans="2:8">
      <c r="B50" s="12" t="s">
        <v>1046</v>
      </c>
      <c r="C50" s="200" t="s">
        <v>127</v>
      </c>
      <c r="D50" s="12" t="s">
        <v>189</v>
      </c>
      <c r="E50" s="12" t="s">
        <v>470</v>
      </c>
      <c r="F50" s="16">
        <v>28438</v>
      </c>
      <c r="G50" s="16">
        <v>233.38</v>
      </c>
      <c r="H50" s="16">
        <v>0.77</v>
      </c>
    </row>
    <row r="51" spans="2:8">
      <c r="B51" s="12" t="s">
        <v>1175</v>
      </c>
      <c r="C51" s="200" t="s">
        <v>127</v>
      </c>
      <c r="D51" s="12" t="s">
        <v>133</v>
      </c>
      <c r="E51" s="12" t="s">
        <v>171</v>
      </c>
      <c r="F51" s="16">
        <v>58467</v>
      </c>
      <c r="G51" s="16">
        <v>230.51</v>
      </c>
      <c r="H51" s="16">
        <v>0.77</v>
      </c>
    </row>
    <row r="52" spans="2:8">
      <c r="B52" s="12" t="s">
        <v>1153</v>
      </c>
      <c r="C52" s="200" t="s">
        <v>127</v>
      </c>
      <c r="D52" s="12" t="s">
        <v>371</v>
      </c>
      <c r="E52" s="12" t="s">
        <v>372</v>
      </c>
      <c r="F52" s="16">
        <v>57781</v>
      </c>
      <c r="G52" s="16">
        <v>225.66</v>
      </c>
      <c r="H52" s="16">
        <v>0.75</v>
      </c>
    </row>
    <row r="53" spans="2:8">
      <c r="B53" s="12" t="s">
        <v>1164</v>
      </c>
      <c r="C53" s="200" t="s">
        <v>127</v>
      </c>
      <c r="D53" s="12" t="s">
        <v>187</v>
      </c>
      <c r="E53" s="12" t="s">
        <v>307</v>
      </c>
      <c r="F53" s="16">
        <v>17678</v>
      </c>
      <c r="G53" s="16">
        <v>221.05</v>
      </c>
      <c r="H53" s="16">
        <v>0.73</v>
      </c>
    </row>
    <row r="54" spans="2:8">
      <c r="B54" s="12" t="s">
        <v>1322</v>
      </c>
      <c r="C54" s="200" t="s">
        <v>127</v>
      </c>
      <c r="D54" s="12" t="s">
        <v>162</v>
      </c>
      <c r="E54" s="12" t="s">
        <v>163</v>
      </c>
      <c r="F54" s="16">
        <v>4857</v>
      </c>
      <c r="G54" s="16">
        <v>210.58</v>
      </c>
      <c r="H54" s="16">
        <v>0.7</v>
      </c>
    </row>
    <row r="55" spans="2:8">
      <c r="B55" s="12" t="s">
        <v>1318</v>
      </c>
      <c r="C55" s="200" t="s">
        <v>127</v>
      </c>
      <c r="D55" s="12" t="s">
        <v>193</v>
      </c>
      <c r="E55" s="12" t="s">
        <v>194</v>
      </c>
      <c r="F55" s="16">
        <v>5490</v>
      </c>
      <c r="G55" s="16">
        <v>201.57</v>
      </c>
      <c r="H55" s="16">
        <v>0.67</v>
      </c>
    </row>
    <row r="56" spans="2:8">
      <c r="B56" s="12" t="s">
        <v>1059</v>
      </c>
      <c r="C56" s="200" t="s">
        <v>127</v>
      </c>
      <c r="D56" s="12" t="s">
        <v>187</v>
      </c>
      <c r="E56" s="12" t="s">
        <v>197</v>
      </c>
      <c r="F56" s="16">
        <v>36933</v>
      </c>
      <c r="G56" s="16">
        <v>195.91</v>
      </c>
      <c r="H56" s="16">
        <v>0.65</v>
      </c>
    </row>
    <row r="57" spans="2:8">
      <c r="B57" s="12" t="s">
        <v>471</v>
      </c>
      <c r="C57" s="200" t="s">
        <v>127</v>
      </c>
      <c r="D57" s="12" t="s">
        <v>472</v>
      </c>
      <c r="E57" s="12" t="s">
        <v>473</v>
      </c>
      <c r="F57" s="16">
        <v>154439</v>
      </c>
      <c r="G57" s="16">
        <v>195.83</v>
      </c>
      <c r="H57" s="16">
        <v>0.65</v>
      </c>
    </row>
    <row r="58" spans="2:8">
      <c r="B58" s="12" t="s">
        <v>1085</v>
      </c>
      <c r="C58" s="200" t="s">
        <v>127</v>
      </c>
      <c r="D58" s="12" t="s">
        <v>167</v>
      </c>
      <c r="E58" s="12" t="s">
        <v>168</v>
      </c>
      <c r="F58" s="16">
        <v>23238</v>
      </c>
      <c r="G58" s="16">
        <v>186.57</v>
      </c>
      <c r="H58" s="16">
        <v>0.62</v>
      </c>
    </row>
    <row r="59" spans="2:8">
      <c r="B59" s="12" t="s">
        <v>1174</v>
      </c>
      <c r="C59" s="200" t="s">
        <v>127</v>
      </c>
      <c r="D59" s="12" t="s">
        <v>162</v>
      </c>
      <c r="E59" s="12" t="s">
        <v>185</v>
      </c>
      <c r="F59" s="16">
        <v>5006</v>
      </c>
      <c r="G59" s="16">
        <v>185.48</v>
      </c>
      <c r="H59" s="16">
        <v>0.62</v>
      </c>
    </row>
    <row r="60" spans="2:8">
      <c r="B60" s="12" t="s">
        <v>1368</v>
      </c>
      <c r="C60" s="200" t="s">
        <v>127</v>
      </c>
      <c r="D60" s="12" t="s">
        <v>193</v>
      </c>
      <c r="E60" s="12" t="s">
        <v>474</v>
      </c>
      <c r="F60" s="16">
        <v>5169</v>
      </c>
      <c r="G60" s="16">
        <v>182.35</v>
      </c>
      <c r="H60" s="16">
        <v>0.61</v>
      </c>
    </row>
    <row r="61" spans="2:8">
      <c r="B61" s="12" t="s">
        <v>1490</v>
      </c>
      <c r="C61" s="200" t="s">
        <v>127</v>
      </c>
      <c r="D61" s="12" t="s">
        <v>292</v>
      </c>
      <c r="E61" s="12" t="s">
        <v>475</v>
      </c>
      <c r="F61" s="16">
        <v>4721</v>
      </c>
      <c r="G61" s="16">
        <v>181.43</v>
      </c>
      <c r="H61" s="16">
        <v>0.6</v>
      </c>
    </row>
    <row r="62" spans="2:8">
      <c r="B62" s="12" t="s">
        <v>1107</v>
      </c>
      <c r="C62" s="200" t="s">
        <v>127</v>
      </c>
      <c r="D62" s="12" t="s">
        <v>376</v>
      </c>
      <c r="E62" s="12" t="s">
        <v>377</v>
      </c>
      <c r="F62" s="16">
        <v>81812</v>
      </c>
      <c r="G62" s="16">
        <v>173.65</v>
      </c>
      <c r="H62" s="16">
        <v>0.57999999999999996</v>
      </c>
    </row>
    <row r="63" spans="2:8">
      <c r="B63" s="12" t="s">
        <v>1063</v>
      </c>
      <c r="C63" s="200" t="s">
        <v>127</v>
      </c>
      <c r="D63" s="12" t="s">
        <v>224</v>
      </c>
      <c r="E63" s="12" t="s">
        <v>476</v>
      </c>
      <c r="F63" s="16">
        <v>3950</v>
      </c>
      <c r="G63" s="16">
        <v>173.14</v>
      </c>
      <c r="H63" s="16">
        <v>0.56999999999999995</v>
      </c>
    </row>
    <row r="64" spans="2:8">
      <c r="B64" s="12" t="s">
        <v>1053</v>
      </c>
      <c r="C64" s="200" t="s">
        <v>127</v>
      </c>
      <c r="D64" s="12" t="s">
        <v>242</v>
      </c>
      <c r="E64" s="12" t="s">
        <v>373</v>
      </c>
      <c r="F64" s="16">
        <v>21301</v>
      </c>
      <c r="G64" s="16">
        <v>143.15</v>
      </c>
      <c r="H64" s="16">
        <v>0.48</v>
      </c>
    </row>
    <row r="65" spans="2:9">
      <c r="B65" s="12" t="s">
        <v>1147</v>
      </c>
      <c r="C65" s="200" t="s">
        <v>127</v>
      </c>
      <c r="D65" s="12" t="s">
        <v>193</v>
      </c>
      <c r="E65" s="12" t="s">
        <v>310</v>
      </c>
      <c r="F65" s="16">
        <v>5182</v>
      </c>
      <c r="G65" s="16">
        <v>132.1</v>
      </c>
      <c r="H65" s="16">
        <v>0.44</v>
      </c>
    </row>
    <row r="66" spans="2:9">
      <c r="B66" s="12" t="s">
        <v>1157</v>
      </c>
      <c r="C66" s="200" t="s">
        <v>127</v>
      </c>
      <c r="D66" s="12" t="s">
        <v>131</v>
      </c>
      <c r="E66" s="12" t="s">
        <v>388</v>
      </c>
      <c r="F66" s="16">
        <v>36689</v>
      </c>
      <c r="G66" s="16">
        <v>111.83</v>
      </c>
      <c r="H66" s="16">
        <v>0.37</v>
      </c>
    </row>
    <row r="67" spans="2:9">
      <c r="B67" s="12" t="s">
        <v>1526</v>
      </c>
      <c r="C67" s="200" t="s">
        <v>127</v>
      </c>
      <c r="D67" s="12" t="s">
        <v>128</v>
      </c>
      <c r="E67" s="12" t="s">
        <v>430</v>
      </c>
      <c r="F67" s="16">
        <v>8249</v>
      </c>
      <c r="G67" s="16">
        <v>0</v>
      </c>
      <c r="H67" s="16">
        <v>0</v>
      </c>
      <c r="I67" s="12" t="s">
        <v>431</v>
      </c>
    </row>
    <row r="68" spans="2:9">
      <c r="B68" s="132" t="s">
        <v>208</v>
      </c>
      <c r="C68" s="257"/>
      <c r="D68" s="132"/>
      <c r="E68" s="132"/>
      <c r="F68" s="205"/>
      <c r="G68" s="205">
        <f>SUM(G14:G67)</f>
        <v>30027.390000000007</v>
      </c>
      <c r="H68" s="205">
        <f>SUM(H14:H67)</f>
        <v>99.690000000000012</v>
      </c>
    </row>
    <row r="69" spans="2:9">
      <c r="B69" s="254" t="s">
        <v>99</v>
      </c>
      <c r="C69" s="255" t="s">
        <v>122</v>
      </c>
      <c r="D69" s="254" t="s">
        <v>100</v>
      </c>
      <c r="E69" s="254" t="s">
        <v>101</v>
      </c>
      <c r="F69" s="256" t="s">
        <v>102</v>
      </c>
      <c r="G69" s="256" t="s">
        <v>103</v>
      </c>
      <c r="H69" s="256" t="s">
        <v>104</v>
      </c>
    </row>
    <row r="70" spans="2:9">
      <c r="B70" s="132" t="s">
        <v>105</v>
      </c>
      <c r="C70" s="200"/>
    </row>
    <row r="71" spans="2:9">
      <c r="B71" s="132" t="s">
        <v>126</v>
      </c>
      <c r="C71" s="200"/>
    </row>
    <row r="72" spans="2:9">
      <c r="B72" s="132" t="s">
        <v>417</v>
      </c>
      <c r="C72" s="200"/>
    </row>
    <row r="73" spans="2:9">
      <c r="B73" s="12" t="s">
        <v>1493</v>
      </c>
      <c r="C73" s="200">
        <v>7.47</v>
      </c>
      <c r="D73" s="12" t="s">
        <v>345</v>
      </c>
      <c r="E73" s="12" t="s">
        <v>418</v>
      </c>
      <c r="F73" s="16">
        <v>2519</v>
      </c>
      <c r="G73" s="16">
        <v>0.71</v>
      </c>
      <c r="H73" s="16">
        <v>0</v>
      </c>
      <c r="I73" s="12" t="s">
        <v>431</v>
      </c>
    </row>
    <row r="74" spans="2:9">
      <c r="B74" s="132" t="s">
        <v>360</v>
      </c>
      <c r="C74" s="204"/>
      <c r="D74" s="132"/>
      <c r="E74" s="132"/>
      <c r="F74" s="205"/>
      <c r="G74" s="205">
        <f>SUM(G69:G73)</f>
        <v>0.71</v>
      </c>
      <c r="H74" s="205">
        <f>SUM(H69:H73)</f>
        <v>0</v>
      </c>
    </row>
    <row r="75" spans="2:9">
      <c r="B75" s="132" t="s">
        <v>269</v>
      </c>
      <c r="C75" s="204"/>
      <c r="D75" s="132"/>
      <c r="E75" s="132"/>
      <c r="F75" s="205"/>
      <c r="G75" s="205">
        <v>315.47000000000003</v>
      </c>
      <c r="H75" s="205">
        <v>1.05</v>
      </c>
    </row>
    <row r="76" spans="2:9">
      <c r="B76" s="132" t="s">
        <v>110</v>
      </c>
      <c r="C76" s="204"/>
      <c r="D76" s="132"/>
      <c r="E76" s="132"/>
      <c r="F76" s="205"/>
      <c r="G76" s="205">
        <v>30343.57</v>
      </c>
      <c r="H76" s="205">
        <v>100.73</v>
      </c>
    </row>
    <row r="77" spans="2:9">
      <c r="B77" s="132" t="s">
        <v>111</v>
      </c>
      <c r="C77" s="204"/>
      <c r="D77" s="132"/>
      <c r="E77" s="132"/>
      <c r="F77" s="205"/>
      <c r="G77" s="205">
        <v>-218.64480099999741</v>
      </c>
      <c r="H77" s="205">
        <v>-0.73000000000000398</v>
      </c>
    </row>
    <row r="78" spans="2:9">
      <c r="B78" s="132" t="s">
        <v>112</v>
      </c>
      <c r="C78" s="204"/>
      <c r="D78" s="132"/>
      <c r="E78" s="132"/>
      <c r="F78" s="205"/>
      <c r="G78" s="205">
        <v>30124.925199000001</v>
      </c>
      <c r="H78" s="205">
        <v>100</v>
      </c>
    </row>
    <row r="79" spans="2:9">
      <c r="B79" s="12" t="s">
        <v>113</v>
      </c>
    </row>
    <row r="80" spans="2:9">
      <c r="B80" s="12" t="s">
        <v>114</v>
      </c>
    </row>
    <row r="81" spans="2:7">
      <c r="B81" s="12" t="s">
        <v>115</v>
      </c>
      <c r="C81" s="259">
        <v>44834</v>
      </c>
    </row>
    <row r="82" spans="2:7" ht="25.5">
      <c r="B82" s="260" t="s">
        <v>116</v>
      </c>
      <c r="C82" s="15" t="s">
        <v>117</v>
      </c>
    </row>
    <row r="83" spans="2:7">
      <c r="B83" s="132"/>
    </row>
    <row r="84" spans="2:7">
      <c r="B84" s="132" t="s">
        <v>118</v>
      </c>
    </row>
    <row r="85" spans="2:7">
      <c r="B85" s="132" t="s">
        <v>210</v>
      </c>
    </row>
    <row r="86" spans="2:7">
      <c r="B86" s="132" t="s">
        <v>119</v>
      </c>
    </row>
    <row r="87" spans="2:7">
      <c r="B87" s="132" t="s">
        <v>477</v>
      </c>
      <c r="C87" s="204"/>
    </row>
    <row r="88" spans="2:7">
      <c r="B88" s="132" t="s">
        <v>478</v>
      </c>
      <c r="C88" s="204"/>
    </row>
    <row r="89" spans="2:7">
      <c r="B89" s="132" t="s">
        <v>479</v>
      </c>
      <c r="C89" s="204"/>
    </row>
    <row r="90" spans="2:7">
      <c r="B90" s="132" t="s">
        <v>480</v>
      </c>
      <c r="C90" s="204"/>
    </row>
    <row r="91" spans="2:7">
      <c r="B91" s="324" t="s">
        <v>2464</v>
      </c>
      <c r="C91" s="204"/>
    </row>
    <row r="92" spans="2:7">
      <c r="B92" s="324" t="s">
        <v>120</v>
      </c>
    </row>
    <row r="93" spans="2:7">
      <c r="B93" s="324" t="s">
        <v>121</v>
      </c>
    </row>
    <row r="94" spans="2:7">
      <c r="B94" s="132"/>
    </row>
    <row r="96" spans="2:7">
      <c r="B96" s="436" t="s">
        <v>2469</v>
      </c>
      <c r="C96" s="437"/>
      <c r="D96" s="437"/>
      <c r="E96" s="437"/>
      <c r="F96" s="437"/>
      <c r="G96" s="438"/>
    </row>
    <row r="97" spans="1:8">
      <c r="B97" s="439"/>
      <c r="C97" s="440"/>
      <c r="D97" s="440"/>
      <c r="E97" s="440"/>
      <c r="F97" s="440"/>
      <c r="G97" s="441"/>
    </row>
    <row r="98" spans="1:8">
      <c r="B98" s="439"/>
      <c r="C98" s="440"/>
      <c r="D98" s="440"/>
      <c r="E98" s="440"/>
      <c r="F98" s="440"/>
      <c r="G98" s="441"/>
    </row>
    <row r="99" spans="1:8">
      <c r="B99" s="439"/>
      <c r="C99" s="440"/>
      <c r="D99" s="440"/>
      <c r="E99" s="440"/>
      <c r="F99" s="440"/>
      <c r="G99" s="441"/>
    </row>
    <row r="100" spans="1:8">
      <c r="B100" s="439"/>
      <c r="C100" s="440"/>
      <c r="D100" s="440"/>
      <c r="E100" s="440"/>
      <c r="F100" s="440"/>
      <c r="G100" s="441"/>
    </row>
    <row r="101" spans="1:8">
      <c r="B101" s="442"/>
      <c r="C101" s="443"/>
      <c r="D101" s="443"/>
      <c r="E101" s="443"/>
      <c r="F101" s="443"/>
      <c r="G101" s="444"/>
    </row>
    <row r="103" spans="1:8" s="270" customFormat="1" ht="15">
      <c r="A103" s="270" t="s">
        <v>4056</v>
      </c>
      <c r="B103" s="268" t="s">
        <v>2448</v>
      </c>
      <c r="C103" s="269">
        <v>44834</v>
      </c>
      <c r="F103" s="271"/>
      <c r="G103" s="271"/>
      <c r="H103" s="271"/>
    </row>
    <row r="104" spans="1:8" s="270" customFormat="1" ht="60">
      <c r="B104" s="272" t="s">
        <v>2449</v>
      </c>
      <c r="C104" s="272" t="s">
        <v>2450</v>
      </c>
      <c r="D104" s="137" t="s">
        <v>2451</v>
      </c>
      <c r="E104" s="272" t="s">
        <v>2452</v>
      </c>
      <c r="F104" s="273" t="s">
        <v>2453</v>
      </c>
      <c r="G104" s="271"/>
      <c r="H104" s="271"/>
    </row>
    <row r="105" spans="1:8" s="296" customFormat="1">
      <c r="B105" s="364" t="s">
        <v>117</v>
      </c>
      <c r="C105" s="364" t="s">
        <v>117</v>
      </c>
      <c r="D105" s="364" t="s">
        <v>117</v>
      </c>
      <c r="E105" s="364" t="s">
        <v>117</v>
      </c>
      <c r="F105" s="365"/>
      <c r="G105" s="295"/>
      <c r="H105" s="295"/>
    </row>
    <row r="106" spans="1:8" s="270" customFormat="1">
      <c r="C106" s="295"/>
      <c r="F106" s="271"/>
      <c r="G106" s="271"/>
      <c r="H106" s="271"/>
    </row>
    <row r="107" spans="1:8" s="346" customFormat="1">
      <c r="B107" s="366" t="s">
        <v>4057</v>
      </c>
      <c r="C107" s="328" t="s">
        <v>117</v>
      </c>
      <c r="F107" s="347"/>
      <c r="G107" s="347"/>
      <c r="H107" s="347"/>
    </row>
    <row r="108" spans="1:8" s="346" customFormat="1">
      <c r="B108" s="366"/>
      <c r="C108" s="328"/>
      <c r="F108" s="347"/>
      <c r="G108" s="347"/>
      <c r="H108" s="347"/>
    </row>
    <row r="109" spans="1:8" s="346" customFormat="1" ht="15">
      <c r="B109" s="281" t="s">
        <v>2641</v>
      </c>
      <c r="C109" s="367"/>
      <c r="F109" s="347"/>
      <c r="G109" s="347"/>
      <c r="H109" s="347"/>
    </row>
    <row r="110" spans="1:8" s="346" customFormat="1" ht="15.75">
      <c r="B110" s="312" t="s">
        <v>2454</v>
      </c>
      <c r="C110" s="145" t="s">
        <v>2455</v>
      </c>
      <c r="F110" s="347"/>
      <c r="G110" s="347"/>
      <c r="H110" s="347"/>
    </row>
    <row r="111" spans="1:8" s="296" customFormat="1" ht="15">
      <c r="B111" s="158" t="s">
        <v>117</v>
      </c>
      <c r="C111" s="157" t="s">
        <v>117</v>
      </c>
      <c r="F111" s="295"/>
      <c r="G111" s="295"/>
      <c r="H111" s="295"/>
    </row>
    <row r="112" spans="1:8" s="270" customFormat="1">
      <c r="C112" s="368"/>
      <c r="F112" s="271"/>
      <c r="G112" s="271"/>
      <c r="H112" s="271"/>
    </row>
    <row r="113" spans="2:8" s="270" customFormat="1">
      <c r="C113" s="368"/>
      <c r="F113" s="271"/>
      <c r="G113" s="271"/>
      <c r="H113" s="271"/>
    </row>
    <row r="114" spans="2:8" s="346" customFormat="1" ht="15.75">
      <c r="B114" s="312" t="s">
        <v>2459</v>
      </c>
      <c r="C114" s="145" t="s">
        <v>2455</v>
      </c>
      <c r="F114" s="347"/>
      <c r="G114" s="347"/>
      <c r="H114" s="347"/>
    </row>
    <row r="115" spans="2:8" s="270" customFormat="1" ht="15">
      <c r="B115" s="158" t="s">
        <v>117</v>
      </c>
      <c r="C115" s="157" t="s">
        <v>117</v>
      </c>
      <c r="F115" s="271"/>
      <c r="G115" s="271"/>
      <c r="H115" s="271"/>
    </row>
    <row r="116" spans="2:8" s="270" customFormat="1">
      <c r="C116" s="368"/>
      <c r="F116" s="271"/>
      <c r="G116" s="271"/>
      <c r="H116" s="271"/>
    </row>
    <row r="117" spans="2:8" s="270" customFormat="1">
      <c r="C117" s="368"/>
      <c r="F117" s="271"/>
      <c r="G117" s="271"/>
      <c r="H117" s="271"/>
    </row>
    <row r="118" spans="2:8" s="346" customFormat="1" ht="15.75">
      <c r="B118" s="283" t="s">
        <v>2460</v>
      </c>
      <c r="C118" s="145" t="s">
        <v>3779</v>
      </c>
      <c r="F118" s="347"/>
      <c r="G118" s="347"/>
      <c r="H118" s="347"/>
    </row>
    <row r="119" spans="2:8" s="270" customFormat="1" ht="15">
      <c r="B119" s="158" t="s">
        <v>117</v>
      </c>
      <c r="C119" s="157" t="s">
        <v>117</v>
      </c>
      <c r="F119" s="271"/>
      <c r="G119" s="271"/>
      <c r="H119" s="271"/>
    </row>
    <row r="120" spans="2:8" s="270" customFormat="1">
      <c r="C120" s="368"/>
      <c r="F120" s="271"/>
      <c r="G120" s="271"/>
      <c r="H120" s="271"/>
    </row>
    <row r="121" spans="2:8" s="346" customFormat="1" ht="15.75">
      <c r="B121" s="283" t="s">
        <v>2462</v>
      </c>
      <c r="C121" s="145" t="s">
        <v>3779</v>
      </c>
      <c r="F121" s="347"/>
      <c r="G121" s="347"/>
      <c r="H121" s="347"/>
    </row>
    <row r="122" spans="2:8" s="270" customFormat="1" ht="15">
      <c r="B122" s="158" t="s">
        <v>117</v>
      </c>
      <c r="C122" s="157" t="s">
        <v>117</v>
      </c>
      <c r="F122" s="271"/>
      <c r="G122" s="271"/>
      <c r="H122" s="271"/>
    </row>
    <row r="123" spans="2:8" s="270" customFormat="1">
      <c r="C123" s="368"/>
      <c r="F123" s="271"/>
      <c r="G123" s="271"/>
      <c r="H123" s="271"/>
    </row>
    <row r="124" spans="2:8" s="346" customFormat="1" ht="15">
      <c r="B124" s="369" t="s">
        <v>2463</v>
      </c>
      <c r="C124" s="157" t="s">
        <v>117</v>
      </c>
      <c r="F124" s="347"/>
      <c r="G124" s="347"/>
      <c r="H124" s="347"/>
    </row>
    <row r="125" spans="2:8" s="270" customFormat="1">
      <c r="C125" s="368"/>
      <c r="F125" s="271"/>
      <c r="G125" s="271"/>
      <c r="H125" s="271"/>
    </row>
    <row r="126" spans="2:8" s="270" customFormat="1">
      <c r="C126" s="368"/>
      <c r="F126" s="271"/>
      <c r="G126" s="271"/>
      <c r="H126" s="271"/>
    </row>
    <row r="127" spans="2:8" s="270" customFormat="1" ht="15">
      <c r="B127" s="288" t="s">
        <v>3782</v>
      </c>
      <c r="C127" s="269">
        <v>44834</v>
      </c>
      <c r="D127" s="165"/>
      <c r="E127" s="289"/>
      <c r="F127" s="290"/>
      <c r="G127" s="271"/>
      <c r="H127" s="271"/>
    </row>
    <row r="128" spans="2:8" s="270" customFormat="1" ht="51">
      <c r="B128" s="291" t="s">
        <v>2449</v>
      </c>
      <c r="C128" s="291" t="s">
        <v>3783</v>
      </c>
      <c r="D128" s="168" t="s">
        <v>2451</v>
      </c>
      <c r="E128" s="292" t="s">
        <v>2452</v>
      </c>
      <c r="F128" s="263" t="s">
        <v>2453</v>
      </c>
      <c r="G128" s="271"/>
      <c r="H128" s="271"/>
    </row>
    <row r="129" spans="2:8" s="296" customFormat="1">
      <c r="B129" s="293" t="s">
        <v>117</v>
      </c>
      <c r="C129" s="294" t="s">
        <v>117</v>
      </c>
      <c r="D129" s="173" t="s">
        <v>117</v>
      </c>
      <c r="E129" s="173" t="s">
        <v>117</v>
      </c>
      <c r="F129" s="173" t="s">
        <v>117</v>
      </c>
      <c r="G129" s="295"/>
      <c r="H129" s="295"/>
    </row>
    <row r="130" spans="2:8" s="270" customFormat="1">
      <c r="B130" s="297"/>
      <c r="C130" s="298"/>
      <c r="D130" s="298"/>
      <c r="E130" s="298"/>
      <c r="F130" s="290"/>
      <c r="G130" s="271"/>
      <c r="H130" s="271"/>
    </row>
    <row r="131" spans="2:8" s="270" customFormat="1">
      <c r="B131" s="298"/>
      <c r="C131" s="298"/>
      <c r="D131" s="298"/>
      <c r="E131" s="298"/>
      <c r="F131" s="290"/>
      <c r="G131" s="271"/>
      <c r="H131" s="271"/>
    </row>
    <row r="132" spans="2:8" s="270" customFormat="1">
      <c r="B132" s="270" t="s">
        <v>3784</v>
      </c>
      <c r="C132" s="294" t="s">
        <v>117</v>
      </c>
      <c r="D132" s="298"/>
      <c r="E132" s="298"/>
      <c r="F132" s="290"/>
      <c r="G132" s="271"/>
      <c r="H132" s="271"/>
    </row>
    <row r="133" spans="2:8" s="270" customFormat="1">
      <c r="B133" s="298"/>
      <c r="C133" s="298"/>
      <c r="D133" s="298"/>
      <c r="E133" s="298"/>
      <c r="F133" s="290"/>
      <c r="G133" s="271"/>
      <c r="H133" s="271"/>
    </row>
    <row r="134" spans="2:8" s="270" customFormat="1" ht="15">
      <c r="B134" s="281" t="s">
        <v>4048</v>
      </c>
      <c r="C134" s="298"/>
      <c r="E134" s="298"/>
      <c r="F134" s="290"/>
      <c r="G134" s="271"/>
      <c r="H134" s="271"/>
    </row>
    <row r="135" spans="2:8" s="270" customFormat="1">
      <c r="B135" s="298"/>
      <c r="C135" s="298"/>
      <c r="E135" s="298"/>
      <c r="F135" s="290"/>
      <c r="G135" s="271"/>
      <c r="H135" s="271"/>
    </row>
    <row r="136" spans="2:8" s="270" customFormat="1" ht="15">
      <c r="B136" s="300" t="s">
        <v>3785</v>
      </c>
      <c r="C136" s="175" t="s">
        <v>2455</v>
      </c>
      <c r="E136" s="298"/>
      <c r="F136" s="290"/>
      <c r="G136" s="271"/>
      <c r="H136" s="271"/>
    </row>
    <row r="137" spans="2:8" s="270" customFormat="1" ht="15">
      <c r="B137" s="158" t="s">
        <v>117</v>
      </c>
      <c r="C137" s="157" t="s">
        <v>117</v>
      </c>
      <c r="E137" s="298"/>
      <c r="F137" s="290"/>
      <c r="G137" s="271"/>
      <c r="H137" s="271"/>
    </row>
    <row r="138" spans="2:8" s="270" customFormat="1" ht="15">
      <c r="B138" s="161"/>
      <c r="C138" s="232"/>
      <c r="E138" s="298"/>
      <c r="F138" s="290"/>
      <c r="G138" s="271"/>
      <c r="H138" s="271"/>
    </row>
    <row r="139" spans="2:8" s="270" customFormat="1">
      <c r="E139" s="298"/>
      <c r="F139" s="290"/>
      <c r="G139" s="271"/>
      <c r="H139" s="271"/>
    </row>
    <row r="140" spans="2:8" s="270" customFormat="1" ht="15">
      <c r="B140" s="303" t="s">
        <v>3776</v>
      </c>
      <c r="C140" s="178" t="s">
        <v>2455</v>
      </c>
      <c r="E140" s="298"/>
      <c r="F140" s="290"/>
      <c r="G140" s="271"/>
      <c r="H140" s="271"/>
    </row>
    <row r="141" spans="2:8" s="270" customFormat="1" ht="15">
      <c r="B141" s="158" t="s">
        <v>117</v>
      </c>
      <c r="C141" s="157" t="s">
        <v>117</v>
      </c>
      <c r="E141" s="298"/>
      <c r="F141" s="290"/>
      <c r="G141" s="271"/>
      <c r="H141" s="271"/>
    </row>
    <row r="142" spans="2:8" s="270" customFormat="1" ht="15">
      <c r="B142" s="370"/>
      <c r="C142" s="371"/>
      <c r="E142" s="298"/>
      <c r="F142" s="290"/>
      <c r="G142" s="271"/>
      <c r="H142" s="271"/>
    </row>
    <row r="143" spans="2:8" s="270" customFormat="1">
      <c r="C143" s="296"/>
      <c r="E143" s="298"/>
      <c r="F143" s="290"/>
      <c r="G143" s="271"/>
      <c r="H143" s="271"/>
    </row>
    <row r="144" spans="2:8" s="270" customFormat="1" ht="15">
      <c r="B144" s="300" t="s">
        <v>3786</v>
      </c>
      <c r="C144" s="175" t="s">
        <v>3779</v>
      </c>
      <c r="E144" s="298"/>
      <c r="F144" s="290"/>
      <c r="G144" s="271"/>
      <c r="H144" s="271"/>
    </row>
    <row r="145" spans="2:8" s="270" customFormat="1" ht="15">
      <c r="B145" s="158" t="s">
        <v>117</v>
      </c>
      <c r="C145" s="157" t="s">
        <v>117</v>
      </c>
      <c r="E145" s="298"/>
      <c r="F145" s="290"/>
      <c r="G145" s="271"/>
      <c r="H145" s="271"/>
    </row>
    <row r="146" spans="2:8" s="270" customFormat="1">
      <c r="C146" s="296"/>
      <c r="F146" s="271"/>
      <c r="G146" s="271"/>
      <c r="H146" s="271"/>
    </row>
    <row r="147" spans="2:8" s="270" customFormat="1" ht="15">
      <c r="B147" s="303" t="s">
        <v>3787</v>
      </c>
      <c r="C147" s="179" t="s">
        <v>3779</v>
      </c>
      <c r="F147" s="271"/>
      <c r="G147" s="271"/>
      <c r="H147" s="271"/>
    </row>
    <row r="148" spans="2:8" s="270" customFormat="1" ht="15">
      <c r="B148" s="158" t="s">
        <v>117</v>
      </c>
      <c r="C148" s="157" t="s">
        <v>117</v>
      </c>
      <c r="F148" s="271"/>
      <c r="G148" s="271"/>
      <c r="H148" s="271"/>
    </row>
    <row r="149" spans="2:8" s="270" customFormat="1">
      <c r="C149" s="296"/>
      <c r="F149" s="271"/>
      <c r="G149" s="271"/>
      <c r="H149" s="271"/>
    </row>
    <row r="150" spans="2:8" s="270" customFormat="1" ht="15">
      <c r="B150" s="304" t="s">
        <v>3788</v>
      </c>
      <c r="C150" s="157" t="s">
        <v>117</v>
      </c>
      <c r="F150" s="271"/>
      <c r="G150" s="271"/>
      <c r="H150" s="271"/>
    </row>
  </sheetData>
  <mergeCells count="4">
    <mergeCell ref="B1:E1"/>
    <mergeCell ref="B96:G101"/>
    <mergeCell ref="C3:C8"/>
    <mergeCell ref="D3:D8"/>
  </mergeCells>
  <conditionalFormatting sqref="C138">
    <cfRule type="expression" dxfId="1081" priority="1">
      <formula>#REF!="Total"</formula>
    </cfRule>
  </conditionalFormatting>
  <conditionalFormatting sqref="C138">
    <cfRule type="expression" dxfId="1080" priority="11" stopIfTrue="1">
      <formula>$C138="Total"</formula>
    </cfRule>
  </conditionalFormatting>
  <conditionalFormatting sqref="C138">
    <cfRule type="expression" dxfId="1079" priority="10">
      <formula>#REF!="Total"</formula>
    </cfRule>
  </conditionalFormatting>
  <conditionalFormatting sqref="C138">
    <cfRule type="expression" dxfId="1078" priority="9">
      <formula>#REF!="Total"</formula>
    </cfRule>
  </conditionalFormatting>
  <conditionalFormatting sqref="C138">
    <cfRule type="expression" dxfId="1077" priority="8">
      <formula>#REF!="Total"</formula>
    </cfRule>
  </conditionalFormatting>
  <conditionalFormatting sqref="C138">
    <cfRule type="expression" dxfId="1076" priority="7">
      <formula>#REF!="Total"</formula>
    </cfRule>
  </conditionalFormatting>
  <conditionalFormatting sqref="C138">
    <cfRule type="expression" dxfId="1075" priority="6">
      <formula>#REF!="Total"</formula>
    </cfRule>
  </conditionalFormatting>
  <conditionalFormatting sqref="C138">
    <cfRule type="expression" dxfId="1074" priority="5">
      <formula>#REF!="Total"</formula>
    </cfRule>
  </conditionalFormatting>
  <conditionalFormatting sqref="C138">
    <cfRule type="expression" dxfId="1073" priority="4">
      <formula>#REF!="Total"</formula>
    </cfRule>
  </conditionalFormatting>
  <conditionalFormatting sqref="C138">
    <cfRule type="expression" dxfId="1072" priority="12">
      <formula>#REF!="Total"</formula>
    </cfRule>
  </conditionalFormatting>
  <conditionalFormatting sqref="C138">
    <cfRule type="expression" dxfId="1071" priority="13">
      <formula>#REF!="Total"</formula>
    </cfRule>
  </conditionalFormatting>
  <conditionalFormatting sqref="C138">
    <cfRule type="expression" dxfId="1070" priority="14">
      <formula>#REF!="Total"</formula>
    </cfRule>
  </conditionalFormatting>
  <conditionalFormatting sqref="C138">
    <cfRule type="expression" dxfId="1069" priority="15">
      <formula>#REF!="Total"</formula>
    </cfRule>
  </conditionalFormatting>
  <conditionalFormatting sqref="C138">
    <cfRule type="expression" dxfId="1068" priority="16">
      <formula>$A138="Total"</formula>
    </cfRule>
  </conditionalFormatting>
  <conditionalFormatting sqref="C138">
    <cfRule type="expression" dxfId="1067" priority="3">
      <formula>#REF!="Total"</formula>
    </cfRule>
  </conditionalFormatting>
  <conditionalFormatting sqref="C138">
    <cfRule type="expression" dxfId="1066" priority="2">
      <formula>#REF!="Total"</formula>
    </cfRule>
  </conditionalFormatting>
  <conditionalFormatting sqref="C138">
    <cfRule type="expression" dxfId="1065" priority="17" stopIfTrue="1">
      <formula>#REF!="Total"</formula>
    </cfRule>
  </conditionalFormatting>
  <conditionalFormatting sqref="C138">
    <cfRule type="expression" dxfId="1064" priority="18">
      <formula>#REF!="Total"</formula>
    </cfRule>
  </conditionalFormatting>
  <conditionalFormatting sqref="C138">
    <cfRule type="expression" dxfId="1063" priority="19">
      <formula>#REF!="Total"</formula>
    </cfRule>
  </conditionalFormatting>
  <conditionalFormatting sqref="C138">
    <cfRule type="expression" dxfId="1062" priority="20">
      <formula>#REF!="Total"</formula>
    </cfRule>
  </conditionalFormatting>
  <conditionalFormatting sqref="C138">
    <cfRule type="expression" dxfId="1061" priority="21">
      <formula>#REF!="Total"</formula>
    </cfRule>
  </conditionalFormatting>
  <conditionalFormatting sqref="C138">
    <cfRule type="expression" dxfId="1060" priority="22">
      <formula>#REF!="Total"</formula>
    </cfRule>
  </conditionalFormatting>
  <conditionalFormatting sqref="C138">
    <cfRule type="expression" dxfId="1059" priority="23">
      <formula>#REF!="Total"</formula>
    </cfRule>
  </conditionalFormatting>
  <conditionalFormatting sqref="C138">
    <cfRule type="expression" dxfId="1058" priority="24">
      <formula>#REF!="Total"</formula>
    </cfRule>
  </conditionalFormatting>
  <conditionalFormatting sqref="C138">
    <cfRule type="expression" dxfId="1057" priority="25">
      <formula>#REF!="Total"</formula>
    </cfRule>
  </conditionalFormatting>
  <conditionalFormatting sqref="C138">
    <cfRule type="expression" dxfId="1056" priority="26">
      <formula>#REF!="Total"</formula>
    </cfRule>
  </conditionalFormatting>
  <conditionalFormatting sqref="C138">
    <cfRule type="expression" dxfId="1055" priority="27">
      <formula>#REF!="Total"</formula>
    </cfRule>
  </conditionalFormatting>
  <conditionalFormatting sqref="C138">
    <cfRule type="expression" dxfId="1054" priority="28">
      <formula>#REF!="Total"</formula>
    </cfRule>
  </conditionalFormatting>
  <conditionalFormatting sqref="C138">
    <cfRule type="expression" dxfId="1053" priority="29">
      <formula>#REF!="Total"</formula>
    </cfRule>
  </conditionalFormatting>
  <conditionalFormatting sqref="C138">
    <cfRule type="expression" dxfId="1052" priority="30">
      <formula>#REF!="Total"</formula>
    </cfRule>
  </conditionalFormatting>
  <conditionalFormatting sqref="C138">
    <cfRule type="expression" dxfId="1051" priority="31">
      <formula>#REF!="Total"</formula>
    </cfRule>
  </conditionalFormatting>
  <conditionalFormatting sqref="C138">
    <cfRule type="expression" dxfId="1050" priority="32">
      <formula>#REF!="Total"</formula>
    </cfRule>
  </conditionalFormatting>
  <conditionalFormatting sqref="C138">
    <cfRule type="expression" dxfId="1049" priority="33">
      <formula>#REF!="Total"</formula>
    </cfRule>
  </conditionalFormatting>
  <hyperlinks>
    <hyperlink ref="A1" location="Index!A1" display="Index" xr:uid="{990BB6B4-8781-4525-AA4D-21B5BE0B5051}"/>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9186-D1B2-4A0B-94B6-3D5132710552}">
  <dimension ref="A1:I102"/>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0.28515625" style="16" bestFit="1" customWidth="1"/>
    <col min="7" max="7" width="18.140625" style="16" bestFit="1" customWidth="1"/>
    <col min="8" max="8" width="9.140625" style="16"/>
    <col min="9" max="9" width="1.7109375" style="12" bestFit="1" customWidth="1"/>
    <col min="10" max="256" width="9.140625" style="12"/>
    <col min="257" max="257" width="5.42578125" style="12" bestFit="1" customWidth="1"/>
    <col min="258" max="258" width="82" style="12" bestFit="1" customWidth="1"/>
    <col min="259" max="259" width="13.140625" style="12" bestFit="1" customWidth="1"/>
    <col min="260" max="260" width="10.28515625" style="12" bestFit="1" customWidth="1"/>
    <col min="261" max="261" width="13.5703125" style="12" bestFit="1" customWidth="1"/>
    <col min="262" max="262" width="10.28515625" style="12" bestFit="1" customWidth="1"/>
    <col min="263" max="263" width="18.140625" style="12" bestFit="1" customWidth="1"/>
    <col min="264" max="264" width="9.140625" style="12"/>
    <col min="265" max="265" width="1.7109375" style="12" bestFit="1" customWidth="1"/>
    <col min="266" max="512" width="9.140625" style="12"/>
    <col min="513" max="513" width="5.42578125" style="12" bestFit="1" customWidth="1"/>
    <col min="514" max="514" width="82" style="12" bestFit="1" customWidth="1"/>
    <col min="515" max="515" width="13.140625" style="12" bestFit="1" customWidth="1"/>
    <col min="516" max="516" width="10.28515625" style="12" bestFit="1" customWidth="1"/>
    <col min="517" max="517" width="13.5703125" style="12" bestFit="1" customWidth="1"/>
    <col min="518" max="518" width="10.28515625" style="12" bestFit="1" customWidth="1"/>
    <col min="519" max="519" width="18.140625" style="12" bestFit="1" customWidth="1"/>
    <col min="520" max="520" width="9.140625" style="12"/>
    <col min="521" max="521" width="1.7109375" style="12" bestFit="1" customWidth="1"/>
    <col min="522" max="768" width="9.140625" style="12"/>
    <col min="769" max="769" width="5.42578125" style="12" bestFit="1" customWidth="1"/>
    <col min="770" max="770" width="82" style="12" bestFit="1" customWidth="1"/>
    <col min="771" max="771" width="13.140625" style="12" bestFit="1" customWidth="1"/>
    <col min="772" max="772" width="10.28515625" style="12" bestFit="1" customWidth="1"/>
    <col min="773" max="773" width="13.5703125" style="12" bestFit="1" customWidth="1"/>
    <col min="774" max="774" width="10.28515625" style="12" bestFit="1" customWidth="1"/>
    <col min="775" max="775" width="18.140625" style="12" bestFit="1" customWidth="1"/>
    <col min="776" max="776" width="9.140625" style="12"/>
    <col min="777" max="777" width="1.7109375" style="12" bestFit="1" customWidth="1"/>
    <col min="778" max="1024" width="9.140625" style="12"/>
    <col min="1025" max="1025" width="5.42578125" style="12" bestFit="1" customWidth="1"/>
    <col min="1026" max="1026" width="82" style="12" bestFit="1" customWidth="1"/>
    <col min="1027" max="1027" width="13.140625" style="12" bestFit="1" customWidth="1"/>
    <col min="1028" max="1028" width="10.28515625" style="12" bestFit="1" customWidth="1"/>
    <col min="1029" max="1029" width="13.5703125" style="12" bestFit="1" customWidth="1"/>
    <col min="1030" max="1030" width="10.28515625" style="12" bestFit="1" customWidth="1"/>
    <col min="1031" max="1031" width="18.140625" style="12" bestFit="1" customWidth="1"/>
    <col min="1032" max="1032" width="9.140625" style="12"/>
    <col min="1033" max="1033" width="1.7109375" style="12" bestFit="1" customWidth="1"/>
    <col min="1034" max="1280" width="9.140625" style="12"/>
    <col min="1281" max="1281" width="5.42578125" style="12" bestFit="1" customWidth="1"/>
    <col min="1282" max="1282" width="82" style="12" bestFit="1" customWidth="1"/>
    <col min="1283" max="1283" width="13.140625" style="12" bestFit="1" customWidth="1"/>
    <col min="1284" max="1284" width="10.28515625" style="12" bestFit="1" customWidth="1"/>
    <col min="1285" max="1285" width="13.5703125" style="12" bestFit="1" customWidth="1"/>
    <col min="1286" max="1286" width="10.28515625" style="12" bestFit="1" customWidth="1"/>
    <col min="1287" max="1287" width="18.140625" style="12" bestFit="1" customWidth="1"/>
    <col min="1288" max="1288" width="9.140625" style="12"/>
    <col min="1289" max="1289" width="1.7109375" style="12" bestFit="1" customWidth="1"/>
    <col min="1290" max="1536" width="9.140625" style="12"/>
    <col min="1537" max="1537" width="5.42578125" style="12" bestFit="1" customWidth="1"/>
    <col min="1538" max="1538" width="82" style="12" bestFit="1" customWidth="1"/>
    <col min="1539" max="1539" width="13.140625" style="12" bestFit="1" customWidth="1"/>
    <col min="1540" max="1540" width="10.28515625" style="12" bestFit="1" customWidth="1"/>
    <col min="1541" max="1541" width="13.5703125" style="12" bestFit="1" customWidth="1"/>
    <col min="1542" max="1542" width="10.28515625" style="12" bestFit="1" customWidth="1"/>
    <col min="1543" max="1543" width="18.140625" style="12" bestFit="1" customWidth="1"/>
    <col min="1544" max="1544" width="9.140625" style="12"/>
    <col min="1545" max="1545" width="1.7109375" style="12" bestFit="1" customWidth="1"/>
    <col min="1546" max="1792" width="9.140625" style="12"/>
    <col min="1793" max="1793" width="5.42578125" style="12" bestFit="1" customWidth="1"/>
    <col min="1794" max="1794" width="82" style="12" bestFit="1" customWidth="1"/>
    <col min="1795" max="1795" width="13.140625" style="12" bestFit="1" customWidth="1"/>
    <col min="1796" max="1796" width="10.28515625" style="12" bestFit="1" customWidth="1"/>
    <col min="1797" max="1797" width="13.5703125" style="12" bestFit="1" customWidth="1"/>
    <col min="1798" max="1798" width="10.28515625" style="12" bestFit="1" customWidth="1"/>
    <col min="1799" max="1799" width="18.140625" style="12" bestFit="1" customWidth="1"/>
    <col min="1800" max="1800" width="9.140625" style="12"/>
    <col min="1801" max="1801" width="1.7109375" style="12" bestFit="1" customWidth="1"/>
    <col min="1802" max="2048" width="9.140625" style="12"/>
    <col min="2049" max="2049" width="5.42578125" style="12" bestFit="1" customWidth="1"/>
    <col min="2050" max="2050" width="82" style="12" bestFit="1" customWidth="1"/>
    <col min="2051" max="2051" width="13.140625" style="12" bestFit="1" customWidth="1"/>
    <col min="2052" max="2052" width="10.28515625" style="12" bestFit="1" customWidth="1"/>
    <col min="2053" max="2053" width="13.5703125" style="12" bestFit="1" customWidth="1"/>
    <col min="2054" max="2054" width="10.28515625" style="12" bestFit="1" customWidth="1"/>
    <col min="2055" max="2055" width="18.140625" style="12" bestFit="1" customWidth="1"/>
    <col min="2056" max="2056" width="9.140625" style="12"/>
    <col min="2057" max="2057" width="1.7109375" style="12" bestFit="1" customWidth="1"/>
    <col min="2058" max="2304" width="9.140625" style="12"/>
    <col min="2305" max="2305" width="5.42578125" style="12" bestFit="1" customWidth="1"/>
    <col min="2306" max="2306" width="82" style="12" bestFit="1" customWidth="1"/>
    <col min="2307" max="2307" width="13.140625" style="12" bestFit="1" customWidth="1"/>
    <col min="2308" max="2308" width="10.28515625" style="12" bestFit="1" customWidth="1"/>
    <col min="2309" max="2309" width="13.5703125" style="12" bestFit="1" customWidth="1"/>
    <col min="2310" max="2310" width="10.28515625" style="12" bestFit="1" customWidth="1"/>
    <col min="2311" max="2311" width="18.140625" style="12" bestFit="1" customWidth="1"/>
    <col min="2312" max="2312" width="9.140625" style="12"/>
    <col min="2313" max="2313" width="1.7109375" style="12" bestFit="1" customWidth="1"/>
    <col min="2314" max="2560" width="9.140625" style="12"/>
    <col min="2561" max="2561" width="5.42578125" style="12" bestFit="1" customWidth="1"/>
    <col min="2562" max="2562" width="82" style="12" bestFit="1" customWidth="1"/>
    <col min="2563" max="2563" width="13.140625" style="12" bestFit="1" customWidth="1"/>
    <col min="2564" max="2564" width="10.28515625" style="12" bestFit="1" customWidth="1"/>
    <col min="2565" max="2565" width="13.5703125" style="12" bestFit="1" customWidth="1"/>
    <col min="2566" max="2566" width="10.28515625" style="12" bestFit="1" customWidth="1"/>
    <col min="2567" max="2567" width="18.140625" style="12" bestFit="1" customWidth="1"/>
    <col min="2568" max="2568" width="9.140625" style="12"/>
    <col min="2569" max="2569" width="1.7109375" style="12" bestFit="1" customWidth="1"/>
    <col min="2570" max="2816" width="9.140625" style="12"/>
    <col min="2817" max="2817" width="5.42578125" style="12" bestFit="1" customWidth="1"/>
    <col min="2818" max="2818" width="82" style="12" bestFit="1" customWidth="1"/>
    <col min="2819" max="2819" width="13.140625" style="12" bestFit="1" customWidth="1"/>
    <col min="2820" max="2820" width="10.28515625" style="12" bestFit="1" customWidth="1"/>
    <col min="2821" max="2821" width="13.5703125" style="12" bestFit="1" customWidth="1"/>
    <col min="2822" max="2822" width="10.28515625" style="12" bestFit="1" customWidth="1"/>
    <col min="2823" max="2823" width="18.140625" style="12" bestFit="1" customWidth="1"/>
    <col min="2824" max="2824" width="9.140625" style="12"/>
    <col min="2825" max="2825" width="1.7109375" style="12" bestFit="1" customWidth="1"/>
    <col min="2826" max="3072" width="9.140625" style="12"/>
    <col min="3073" max="3073" width="5.42578125" style="12" bestFit="1" customWidth="1"/>
    <col min="3074" max="3074" width="82" style="12" bestFit="1" customWidth="1"/>
    <col min="3075" max="3075" width="13.140625" style="12" bestFit="1" customWidth="1"/>
    <col min="3076" max="3076" width="10.28515625" style="12" bestFit="1" customWidth="1"/>
    <col min="3077" max="3077" width="13.5703125" style="12" bestFit="1" customWidth="1"/>
    <col min="3078" max="3078" width="10.28515625" style="12" bestFit="1" customWidth="1"/>
    <col min="3079" max="3079" width="18.140625" style="12" bestFit="1" customWidth="1"/>
    <col min="3080" max="3080" width="9.140625" style="12"/>
    <col min="3081" max="3081" width="1.7109375" style="12" bestFit="1" customWidth="1"/>
    <col min="3082" max="3328" width="9.140625" style="12"/>
    <col min="3329" max="3329" width="5.42578125" style="12" bestFit="1" customWidth="1"/>
    <col min="3330" max="3330" width="82" style="12" bestFit="1" customWidth="1"/>
    <col min="3331" max="3331" width="13.140625" style="12" bestFit="1" customWidth="1"/>
    <col min="3332" max="3332" width="10.28515625" style="12" bestFit="1" customWidth="1"/>
    <col min="3333" max="3333" width="13.5703125" style="12" bestFit="1" customWidth="1"/>
    <col min="3334" max="3334" width="10.28515625" style="12" bestFit="1" customWidth="1"/>
    <col min="3335" max="3335" width="18.140625" style="12" bestFit="1" customWidth="1"/>
    <col min="3336" max="3336" width="9.140625" style="12"/>
    <col min="3337" max="3337" width="1.7109375" style="12" bestFit="1" customWidth="1"/>
    <col min="3338" max="3584" width="9.140625" style="12"/>
    <col min="3585" max="3585" width="5.42578125" style="12" bestFit="1" customWidth="1"/>
    <col min="3586" max="3586" width="82" style="12" bestFit="1" customWidth="1"/>
    <col min="3587" max="3587" width="13.140625" style="12" bestFit="1" customWidth="1"/>
    <col min="3588" max="3588" width="10.28515625" style="12" bestFit="1" customWidth="1"/>
    <col min="3589" max="3589" width="13.5703125" style="12" bestFit="1" customWidth="1"/>
    <col min="3590" max="3590" width="10.28515625" style="12" bestFit="1" customWidth="1"/>
    <col min="3591" max="3591" width="18.140625" style="12" bestFit="1" customWidth="1"/>
    <col min="3592" max="3592" width="9.140625" style="12"/>
    <col min="3593" max="3593" width="1.7109375" style="12" bestFit="1" customWidth="1"/>
    <col min="3594" max="3840" width="9.140625" style="12"/>
    <col min="3841" max="3841" width="5.42578125" style="12" bestFit="1" customWidth="1"/>
    <col min="3842" max="3842" width="82" style="12" bestFit="1" customWidth="1"/>
    <col min="3843" max="3843" width="13.140625" style="12" bestFit="1" customWidth="1"/>
    <col min="3844" max="3844" width="10.28515625" style="12" bestFit="1" customWidth="1"/>
    <col min="3845" max="3845" width="13.5703125" style="12" bestFit="1" customWidth="1"/>
    <col min="3846" max="3846" width="10.28515625" style="12" bestFit="1" customWidth="1"/>
    <col min="3847" max="3847" width="18.140625" style="12" bestFit="1" customWidth="1"/>
    <col min="3848" max="3848" width="9.140625" style="12"/>
    <col min="3849" max="3849" width="1.7109375" style="12" bestFit="1" customWidth="1"/>
    <col min="3850" max="4096" width="9.140625" style="12"/>
    <col min="4097" max="4097" width="5.42578125" style="12" bestFit="1" customWidth="1"/>
    <col min="4098" max="4098" width="82" style="12" bestFit="1" customWidth="1"/>
    <col min="4099" max="4099" width="13.140625" style="12" bestFit="1" customWidth="1"/>
    <col min="4100" max="4100" width="10.28515625" style="12" bestFit="1" customWidth="1"/>
    <col min="4101" max="4101" width="13.5703125" style="12" bestFit="1" customWidth="1"/>
    <col min="4102" max="4102" width="10.28515625" style="12" bestFit="1" customWidth="1"/>
    <col min="4103" max="4103" width="18.140625" style="12" bestFit="1" customWidth="1"/>
    <col min="4104" max="4104" width="9.140625" style="12"/>
    <col min="4105" max="4105" width="1.7109375" style="12" bestFit="1" customWidth="1"/>
    <col min="4106" max="4352" width="9.140625" style="12"/>
    <col min="4353" max="4353" width="5.42578125" style="12" bestFit="1" customWidth="1"/>
    <col min="4354" max="4354" width="82" style="12" bestFit="1" customWidth="1"/>
    <col min="4355" max="4355" width="13.140625" style="12" bestFit="1" customWidth="1"/>
    <col min="4356" max="4356" width="10.28515625" style="12" bestFit="1" customWidth="1"/>
    <col min="4357" max="4357" width="13.5703125" style="12" bestFit="1" customWidth="1"/>
    <col min="4358" max="4358" width="10.28515625" style="12" bestFit="1" customWidth="1"/>
    <col min="4359" max="4359" width="18.140625" style="12" bestFit="1" customWidth="1"/>
    <col min="4360" max="4360" width="9.140625" style="12"/>
    <col min="4361" max="4361" width="1.7109375" style="12" bestFit="1" customWidth="1"/>
    <col min="4362" max="4608" width="9.140625" style="12"/>
    <col min="4609" max="4609" width="5.42578125" style="12" bestFit="1" customWidth="1"/>
    <col min="4610" max="4610" width="82" style="12" bestFit="1" customWidth="1"/>
    <col min="4611" max="4611" width="13.140625" style="12" bestFit="1" customWidth="1"/>
    <col min="4612" max="4612" width="10.28515625" style="12" bestFit="1" customWidth="1"/>
    <col min="4613" max="4613" width="13.5703125" style="12" bestFit="1" customWidth="1"/>
    <col min="4614" max="4614" width="10.28515625" style="12" bestFit="1" customWidth="1"/>
    <col min="4615" max="4615" width="18.140625" style="12" bestFit="1" customWidth="1"/>
    <col min="4616" max="4616" width="9.140625" style="12"/>
    <col min="4617" max="4617" width="1.7109375" style="12" bestFit="1" customWidth="1"/>
    <col min="4618" max="4864" width="9.140625" style="12"/>
    <col min="4865" max="4865" width="5.42578125" style="12" bestFit="1" customWidth="1"/>
    <col min="4866" max="4866" width="82" style="12" bestFit="1" customWidth="1"/>
    <col min="4867" max="4867" width="13.140625" style="12" bestFit="1" customWidth="1"/>
    <col min="4868" max="4868" width="10.28515625" style="12" bestFit="1" customWidth="1"/>
    <col min="4869" max="4869" width="13.5703125" style="12" bestFit="1" customWidth="1"/>
    <col min="4870" max="4870" width="10.28515625" style="12" bestFit="1" customWidth="1"/>
    <col min="4871" max="4871" width="18.140625" style="12" bestFit="1" customWidth="1"/>
    <col min="4872" max="4872" width="9.140625" style="12"/>
    <col min="4873" max="4873" width="1.7109375" style="12" bestFit="1" customWidth="1"/>
    <col min="4874" max="5120" width="9.140625" style="12"/>
    <col min="5121" max="5121" width="5.42578125" style="12" bestFit="1" customWidth="1"/>
    <col min="5122" max="5122" width="82" style="12" bestFit="1" customWidth="1"/>
    <col min="5123" max="5123" width="13.140625" style="12" bestFit="1" customWidth="1"/>
    <col min="5124" max="5124" width="10.28515625" style="12" bestFit="1" customWidth="1"/>
    <col min="5125" max="5125" width="13.5703125" style="12" bestFit="1" customWidth="1"/>
    <col min="5126" max="5126" width="10.28515625" style="12" bestFit="1" customWidth="1"/>
    <col min="5127" max="5127" width="18.140625" style="12" bestFit="1" customWidth="1"/>
    <col min="5128" max="5128" width="9.140625" style="12"/>
    <col min="5129" max="5129" width="1.7109375" style="12" bestFit="1" customWidth="1"/>
    <col min="5130" max="5376" width="9.140625" style="12"/>
    <col min="5377" max="5377" width="5.42578125" style="12" bestFit="1" customWidth="1"/>
    <col min="5378" max="5378" width="82" style="12" bestFit="1" customWidth="1"/>
    <col min="5379" max="5379" width="13.140625" style="12" bestFit="1" customWidth="1"/>
    <col min="5380" max="5380" width="10.28515625" style="12" bestFit="1" customWidth="1"/>
    <col min="5381" max="5381" width="13.5703125" style="12" bestFit="1" customWidth="1"/>
    <col min="5382" max="5382" width="10.28515625" style="12" bestFit="1" customWidth="1"/>
    <col min="5383" max="5383" width="18.140625" style="12" bestFit="1" customWidth="1"/>
    <col min="5384" max="5384" width="9.140625" style="12"/>
    <col min="5385" max="5385" width="1.7109375" style="12" bestFit="1" customWidth="1"/>
    <col min="5386" max="5632" width="9.140625" style="12"/>
    <col min="5633" max="5633" width="5.42578125" style="12" bestFit="1" customWidth="1"/>
    <col min="5634" max="5634" width="82" style="12" bestFit="1" customWidth="1"/>
    <col min="5635" max="5635" width="13.140625" style="12" bestFit="1" customWidth="1"/>
    <col min="5636" max="5636" width="10.28515625" style="12" bestFit="1" customWidth="1"/>
    <col min="5637" max="5637" width="13.5703125" style="12" bestFit="1" customWidth="1"/>
    <col min="5638" max="5638" width="10.28515625" style="12" bestFit="1" customWidth="1"/>
    <col min="5639" max="5639" width="18.140625" style="12" bestFit="1" customWidth="1"/>
    <col min="5640" max="5640" width="9.140625" style="12"/>
    <col min="5641" max="5641" width="1.7109375" style="12" bestFit="1" customWidth="1"/>
    <col min="5642" max="5888" width="9.140625" style="12"/>
    <col min="5889" max="5889" width="5.42578125" style="12" bestFit="1" customWidth="1"/>
    <col min="5890" max="5890" width="82" style="12" bestFit="1" customWidth="1"/>
    <col min="5891" max="5891" width="13.140625" style="12" bestFit="1" customWidth="1"/>
    <col min="5892" max="5892" width="10.28515625" style="12" bestFit="1" customWidth="1"/>
    <col min="5893" max="5893" width="13.5703125" style="12" bestFit="1" customWidth="1"/>
    <col min="5894" max="5894" width="10.28515625" style="12" bestFit="1" customWidth="1"/>
    <col min="5895" max="5895" width="18.140625" style="12" bestFit="1" customWidth="1"/>
    <col min="5896" max="5896" width="9.140625" style="12"/>
    <col min="5897" max="5897" width="1.7109375" style="12" bestFit="1" customWidth="1"/>
    <col min="5898" max="6144" width="9.140625" style="12"/>
    <col min="6145" max="6145" width="5.42578125" style="12" bestFit="1" customWidth="1"/>
    <col min="6146" max="6146" width="82" style="12" bestFit="1" customWidth="1"/>
    <col min="6147" max="6147" width="13.140625" style="12" bestFit="1" customWidth="1"/>
    <col min="6148" max="6148" width="10.28515625" style="12" bestFit="1" customWidth="1"/>
    <col min="6149" max="6149" width="13.5703125" style="12" bestFit="1" customWidth="1"/>
    <col min="6150" max="6150" width="10.28515625" style="12" bestFit="1" customWidth="1"/>
    <col min="6151" max="6151" width="18.140625" style="12" bestFit="1" customWidth="1"/>
    <col min="6152" max="6152" width="9.140625" style="12"/>
    <col min="6153" max="6153" width="1.7109375" style="12" bestFit="1" customWidth="1"/>
    <col min="6154" max="6400" width="9.140625" style="12"/>
    <col min="6401" max="6401" width="5.42578125" style="12" bestFit="1" customWidth="1"/>
    <col min="6402" max="6402" width="82" style="12" bestFit="1" customWidth="1"/>
    <col min="6403" max="6403" width="13.140625" style="12" bestFit="1" customWidth="1"/>
    <col min="6404" max="6404" width="10.28515625" style="12" bestFit="1" customWidth="1"/>
    <col min="6405" max="6405" width="13.5703125" style="12" bestFit="1" customWidth="1"/>
    <col min="6406" max="6406" width="10.28515625" style="12" bestFit="1" customWidth="1"/>
    <col min="6407" max="6407" width="18.140625" style="12" bestFit="1" customWidth="1"/>
    <col min="6408" max="6408" width="9.140625" style="12"/>
    <col min="6409" max="6409" width="1.7109375" style="12" bestFit="1" customWidth="1"/>
    <col min="6410" max="6656" width="9.140625" style="12"/>
    <col min="6657" max="6657" width="5.42578125" style="12" bestFit="1" customWidth="1"/>
    <col min="6658" max="6658" width="82" style="12" bestFit="1" customWidth="1"/>
    <col min="6659" max="6659" width="13.140625" style="12" bestFit="1" customWidth="1"/>
    <col min="6660" max="6660" width="10.28515625" style="12" bestFit="1" customWidth="1"/>
    <col min="6661" max="6661" width="13.5703125" style="12" bestFit="1" customWidth="1"/>
    <col min="6662" max="6662" width="10.28515625" style="12" bestFit="1" customWidth="1"/>
    <col min="6663" max="6663" width="18.140625" style="12" bestFit="1" customWidth="1"/>
    <col min="6664" max="6664" width="9.140625" style="12"/>
    <col min="6665" max="6665" width="1.7109375" style="12" bestFit="1" customWidth="1"/>
    <col min="6666" max="6912" width="9.140625" style="12"/>
    <col min="6913" max="6913" width="5.42578125" style="12" bestFit="1" customWidth="1"/>
    <col min="6914" max="6914" width="82" style="12" bestFit="1" customWidth="1"/>
    <col min="6915" max="6915" width="13.140625" style="12" bestFit="1" customWidth="1"/>
    <col min="6916" max="6916" width="10.28515625" style="12" bestFit="1" customWidth="1"/>
    <col min="6917" max="6917" width="13.5703125" style="12" bestFit="1" customWidth="1"/>
    <col min="6918" max="6918" width="10.28515625" style="12" bestFit="1" customWidth="1"/>
    <col min="6919" max="6919" width="18.140625" style="12" bestFit="1" customWidth="1"/>
    <col min="6920" max="6920" width="9.140625" style="12"/>
    <col min="6921" max="6921" width="1.7109375" style="12" bestFit="1" customWidth="1"/>
    <col min="6922" max="7168" width="9.140625" style="12"/>
    <col min="7169" max="7169" width="5.42578125" style="12" bestFit="1" customWidth="1"/>
    <col min="7170" max="7170" width="82" style="12" bestFit="1" customWidth="1"/>
    <col min="7171" max="7171" width="13.140625" style="12" bestFit="1" customWidth="1"/>
    <col min="7172" max="7172" width="10.28515625" style="12" bestFit="1" customWidth="1"/>
    <col min="7173" max="7173" width="13.5703125" style="12" bestFit="1" customWidth="1"/>
    <col min="7174" max="7174" width="10.28515625" style="12" bestFit="1" customWidth="1"/>
    <col min="7175" max="7175" width="18.140625" style="12" bestFit="1" customWidth="1"/>
    <col min="7176" max="7176" width="9.140625" style="12"/>
    <col min="7177" max="7177" width="1.7109375" style="12" bestFit="1" customWidth="1"/>
    <col min="7178" max="7424" width="9.140625" style="12"/>
    <col min="7425" max="7425" width="5.42578125" style="12" bestFit="1" customWidth="1"/>
    <col min="7426" max="7426" width="82" style="12" bestFit="1" customWidth="1"/>
    <col min="7427" max="7427" width="13.140625" style="12" bestFit="1" customWidth="1"/>
    <col min="7428" max="7428" width="10.28515625" style="12" bestFit="1" customWidth="1"/>
    <col min="7429" max="7429" width="13.5703125" style="12" bestFit="1" customWidth="1"/>
    <col min="7430" max="7430" width="10.28515625" style="12" bestFit="1" customWidth="1"/>
    <col min="7431" max="7431" width="18.140625" style="12" bestFit="1" customWidth="1"/>
    <col min="7432" max="7432" width="9.140625" style="12"/>
    <col min="7433" max="7433" width="1.7109375" style="12" bestFit="1" customWidth="1"/>
    <col min="7434" max="7680" width="9.140625" style="12"/>
    <col min="7681" max="7681" width="5.42578125" style="12" bestFit="1" customWidth="1"/>
    <col min="7682" max="7682" width="82" style="12" bestFit="1" customWidth="1"/>
    <col min="7683" max="7683" width="13.140625" style="12" bestFit="1" customWidth="1"/>
    <col min="7684" max="7684" width="10.28515625" style="12" bestFit="1" customWidth="1"/>
    <col min="7685" max="7685" width="13.5703125" style="12" bestFit="1" customWidth="1"/>
    <col min="7686" max="7686" width="10.28515625" style="12" bestFit="1" customWidth="1"/>
    <col min="7687" max="7687" width="18.140625" style="12" bestFit="1" customWidth="1"/>
    <col min="7688" max="7688" width="9.140625" style="12"/>
    <col min="7689" max="7689" width="1.7109375" style="12" bestFit="1" customWidth="1"/>
    <col min="7690" max="7936" width="9.140625" style="12"/>
    <col min="7937" max="7937" width="5.42578125" style="12" bestFit="1" customWidth="1"/>
    <col min="7938" max="7938" width="82" style="12" bestFit="1" customWidth="1"/>
    <col min="7939" max="7939" width="13.140625" style="12" bestFit="1" customWidth="1"/>
    <col min="7940" max="7940" width="10.28515625" style="12" bestFit="1" customWidth="1"/>
    <col min="7941" max="7941" width="13.5703125" style="12" bestFit="1" customWidth="1"/>
    <col min="7942" max="7942" width="10.28515625" style="12" bestFit="1" customWidth="1"/>
    <col min="7943" max="7943" width="18.140625" style="12" bestFit="1" customWidth="1"/>
    <col min="7944" max="7944" width="9.140625" style="12"/>
    <col min="7945" max="7945" width="1.7109375" style="12" bestFit="1" customWidth="1"/>
    <col min="7946" max="8192" width="9.140625" style="12"/>
    <col min="8193" max="8193" width="5.42578125" style="12" bestFit="1" customWidth="1"/>
    <col min="8194" max="8194" width="82" style="12" bestFit="1" customWidth="1"/>
    <col min="8195" max="8195" width="13.140625" style="12" bestFit="1" customWidth="1"/>
    <col min="8196" max="8196" width="10.28515625" style="12" bestFit="1" customWidth="1"/>
    <col min="8197" max="8197" width="13.5703125" style="12" bestFit="1" customWidth="1"/>
    <col min="8198" max="8198" width="10.28515625" style="12" bestFit="1" customWidth="1"/>
    <col min="8199" max="8199" width="18.140625" style="12" bestFit="1" customWidth="1"/>
    <col min="8200" max="8200" width="9.140625" style="12"/>
    <col min="8201" max="8201" width="1.7109375" style="12" bestFit="1" customWidth="1"/>
    <col min="8202" max="8448" width="9.140625" style="12"/>
    <col min="8449" max="8449" width="5.42578125" style="12" bestFit="1" customWidth="1"/>
    <col min="8450" max="8450" width="82" style="12" bestFit="1" customWidth="1"/>
    <col min="8451" max="8451" width="13.140625" style="12" bestFit="1" customWidth="1"/>
    <col min="8452" max="8452" width="10.28515625" style="12" bestFit="1" customWidth="1"/>
    <col min="8453" max="8453" width="13.5703125" style="12" bestFit="1" customWidth="1"/>
    <col min="8454" max="8454" width="10.28515625" style="12" bestFit="1" customWidth="1"/>
    <col min="8455" max="8455" width="18.140625" style="12" bestFit="1" customWidth="1"/>
    <col min="8456" max="8456" width="9.140625" style="12"/>
    <col min="8457" max="8457" width="1.7109375" style="12" bestFit="1" customWidth="1"/>
    <col min="8458" max="8704" width="9.140625" style="12"/>
    <col min="8705" max="8705" width="5.42578125" style="12" bestFit="1" customWidth="1"/>
    <col min="8706" max="8706" width="82" style="12" bestFit="1" customWidth="1"/>
    <col min="8707" max="8707" width="13.140625" style="12" bestFit="1" customWidth="1"/>
    <col min="8708" max="8708" width="10.28515625" style="12" bestFit="1" customWidth="1"/>
    <col min="8709" max="8709" width="13.5703125" style="12" bestFit="1" customWidth="1"/>
    <col min="8710" max="8710" width="10.28515625" style="12" bestFit="1" customWidth="1"/>
    <col min="8711" max="8711" width="18.140625" style="12" bestFit="1" customWidth="1"/>
    <col min="8712" max="8712" width="9.140625" style="12"/>
    <col min="8713" max="8713" width="1.7109375" style="12" bestFit="1" customWidth="1"/>
    <col min="8714" max="8960" width="9.140625" style="12"/>
    <col min="8961" max="8961" width="5.42578125" style="12" bestFit="1" customWidth="1"/>
    <col min="8962" max="8962" width="82" style="12" bestFit="1" customWidth="1"/>
    <col min="8963" max="8963" width="13.140625" style="12" bestFit="1" customWidth="1"/>
    <col min="8964" max="8964" width="10.28515625" style="12" bestFit="1" customWidth="1"/>
    <col min="8965" max="8965" width="13.5703125" style="12" bestFit="1" customWidth="1"/>
    <col min="8966" max="8966" width="10.28515625" style="12" bestFit="1" customWidth="1"/>
    <col min="8967" max="8967" width="18.140625" style="12" bestFit="1" customWidth="1"/>
    <col min="8968" max="8968" width="9.140625" style="12"/>
    <col min="8969" max="8969" width="1.7109375" style="12" bestFit="1" customWidth="1"/>
    <col min="8970" max="9216" width="9.140625" style="12"/>
    <col min="9217" max="9217" width="5.42578125" style="12" bestFit="1" customWidth="1"/>
    <col min="9218" max="9218" width="82" style="12" bestFit="1" customWidth="1"/>
    <col min="9219" max="9219" width="13.140625" style="12" bestFit="1" customWidth="1"/>
    <col min="9220" max="9220" width="10.28515625" style="12" bestFit="1" customWidth="1"/>
    <col min="9221" max="9221" width="13.5703125" style="12" bestFit="1" customWidth="1"/>
    <col min="9222" max="9222" width="10.28515625" style="12" bestFit="1" customWidth="1"/>
    <col min="9223" max="9223" width="18.140625" style="12" bestFit="1" customWidth="1"/>
    <col min="9224" max="9224" width="9.140625" style="12"/>
    <col min="9225" max="9225" width="1.7109375" style="12" bestFit="1" customWidth="1"/>
    <col min="9226" max="9472" width="9.140625" style="12"/>
    <col min="9473" max="9473" width="5.42578125" style="12" bestFit="1" customWidth="1"/>
    <col min="9474" max="9474" width="82" style="12" bestFit="1" customWidth="1"/>
    <col min="9475" max="9475" width="13.140625" style="12" bestFit="1" customWidth="1"/>
    <col min="9476" max="9476" width="10.28515625" style="12" bestFit="1" customWidth="1"/>
    <col min="9477" max="9477" width="13.5703125" style="12" bestFit="1" customWidth="1"/>
    <col min="9478" max="9478" width="10.28515625" style="12" bestFit="1" customWidth="1"/>
    <col min="9479" max="9479" width="18.140625" style="12" bestFit="1" customWidth="1"/>
    <col min="9480" max="9480" width="9.140625" style="12"/>
    <col min="9481" max="9481" width="1.7109375" style="12" bestFit="1" customWidth="1"/>
    <col min="9482" max="9728" width="9.140625" style="12"/>
    <col min="9729" max="9729" width="5.42578125" style="12" bestFit="1" customWidth="1"/>
    <col min="9730" max="9730" width="82" style="12" bestFit="1" customWidth="1"/>
    <col min="9731" max="9731" width="13.140625" style="12" bestFit="1" customWidth="1"/>
    <col min="9732" max="9732" width="10.28515625" style="12" bestFit="1" customWidth="1"/>
    <col min="9733" max="9733" width="13.5703125" style="12" bestFit="1" customWidth="1"/>
    <col min="9734" max="9734" width="10.28515625" style="12" bestFit="1" customWidth="1"/>
    <col min="9735" max="9735" width="18.140625" style="12" bestFit="1" customWidth="1"/>
    <col min="9736" max="9736" width="9.140625" style="12"/>
    <col min="9737" max="9737" width="1.7109375" style="12" bestFit="1" customWidth="1"/>
    <col min="9738" max="9984" width="9.140625" style="12"/>
    <col min="9985" max="9985" width="5.42578125" style="12" bestFit="1" customWidth="1"/>
    <col min="9986" max="9986" width="82" style="12" bestFit="1" customWidth="1"/>
    <col min="9987" max="9987" width="13.140625" style="12" bestFit="1" customWidth="1"/>
    <col min="9988" max="9988" width="10.28515625" style="12" bestFit="1" customWidth="1"/>
    <col min="9989" max="9989" width="13.5703125" style="12" bestFit="1" customWidth="1"/>
    <col min="9990" max="9990" width="10.28515625" style="12" bestFit="1" customWidth="1"/>
    <col min="9991" max="9991" width="18.140625" style="12" bestFit="1" customWidth="1"/>
    <col min="9992" max="9992" width="9.140625" style="12"/>
    <col min="9993" max="9993" width="1.7109375" style="12" bestFit="1" customWidth="1"/>
    <col min="9994" max="10240" width="9.140625" style="12"/>
    <col min="10241" max="10241" width="5.42578125" style="12" bestFit="1" customWidth="1"/>
    <col min="10242" max="10242" width="82" style="12" bestFit="1" customWidth="1"/>
    <col min="10243" max="10243" width="13.140625" style="12" bestFit="1" customWidth="1"/>
    <col min="10244" max="10244" width="10.28515625" style="12" bestFit="1" customWidth="1"/>
    <col min="10245" max="10245" width="13.5703125" style="12" bestFit="1" customWidth="1"/>
    <col min="10246" max="10246" width="10.28515625" style="12" bestFit="1" customWidth="1"/>
    <col min="10247" max="10247" width="18.140625" style="12" bestFit="1" customWidth="1"/>
    <col min="10248" max="10248" width="9.140625" style="12"/>
    <col min="10249" max="10249" width="1.7109375" style="12" bestFit="1" customWidth="1"/>
    <col min="10250" max="10496" width="9.140625" style="12"/>
    <col min="10497" max="10497" width="5.42578125" style="12" bestFit="1" customWidth="1"/>
    <col min="10498" max="10498" width="82" style="12" bestFit="1" customWidth="1"/>
    <col min="10499" max="10499" width="13.140625" style="12" bestFit="1" customWidth="1"/>
    <col min="10500" max="10500" width="10.28515625" style="12" bestFit="1" customWidth="1"/>
    <col min="10501" max="10501" width="13.5703125" style="12" bestFit="1" customWidth="1"/>
    <col min="10502" max="10502" width="10.28515625" style="12" bestFit="1" customWidth="1"/>
    <col min="10503" max="10503" width="18.140625" style="12" bestFit="1" customWidth="1"/>
    <col min="10504" max="10504" width="9.140625" style="12"/>
    <col min="10505" max="10505" width="1.7109375" style="12" bestFit="1" customWidth="1"/>
    <col min="10506" max="10752" width="9.140625" style="12"/>
    <col min="10753" max="10753" width="5.42578125" style="12" bestFit="1" customWidth="1"/>
    <col min="10754" max="10754" width="82" style="12" bestFit="1" customWidth="1"/>
    <col min="10755" max="10755" width="13.140625" style="12" bestFit="1" customWidth="1"/>
    <col min="10756" max="10756" width="10.28515625" style="12" bestFit="1" customWidth="1"/>
    <col min="10757" max="10757" width="13.5703125" style="12" bestFit="1" customWidth="1"/>
    <col min="10758" max="10758" width="10.28515625" style="12" bestFit="1" customWidth="1"/>
    <col min="10759" max="10759" width="18.140625" style="12" bestFit="1" customWidth="1"/>
    <col min="10760" max="10760" width="9.140625" style="12"/>
    <col min="10761" max="10761" width="1.7109375" style="12" bestFit="1" customWidth="1"/>
    <col min="10762" max="11008" width="9.140625" style="12"/>
    <col min="11009" max="11009" width="5.42578125" style="12" bestFit="1" customWidth="1"/>
    <col min="11010" max="11010" width="82" style="12" bestFit="1" customWidth="1"/>
    <col min="11011" max="11011" width="13.140625" style="12" bestFit="1" customWidth="1"/>
    <col min="11012" max="11012" width="10.28515625" style="12" bestFit="1" customWidth="1"/>
    <col min="11013" max="11013" width="13.5703125" style="12" bestFit="1" customWidth="1"/>
    <col min="11014" max="11014" width="10.28515625" style="12" bestFit="1" customWidth="1"/>
    <col min="11015" max="11015" width="18.140625" style="12" bestFit="1" customWidth="1"/>
    <col min="11016" max="11016" width="9.140625" style="12"/>
    <col min="11017" max="11017" width="1.7109375" style="12" bestFit="1" customWidth="1"/>
    <col min="11018" max="11264" width="9.140625" style="12"/>
    <col min="11265" max="11265" width="5.42578125" style="12" bestFit="1" customWidth="1"/>
    <col min="11266" max="11266" width="82" style="12" bestFit="1" customWidth="1"/>
    <col min="11267" max="11267" width="13.140625" style="12" bestFit="1" customWidth="1"/>
    <col min="11268" max="11268" width="10.28515625" style="12" bestFit="1" customWidth="1"/>
    <col min="11269" max="11269" width="13.5703125" style="12" bestFit="1" customWidth="1"/>
    <col min="11270" max="11270" width="10.28515625" style="12" bestFit="1" customWidth="1"/>
    <col min="11271" max="11271" width="18.140625" style="12" bestFit="1" customWidth="1"/>
    <col min="11272" max="11272" width="9.140625" style="12"/>
    <col min="11273" max="11273" width="1.7109375" style="12" bestFit="1" customWidth="1"/>
    <col min="11274" max="11520" width="9.140625" style="12"/>
    <col min="11521" max="11521" width="5.42578125" style="12" bestFit="1" customWidth="1"/>
    <col min="11522" max="11522" width="82" style="12" bestFit="1" customWidth="1"/>
    <col min="11523" max="11523" width="13.140625" style="12" bestFit="1" customWidth="1"/>
    <col min="11524" max="11524" width="10.28515625" style="12" bestFit="1" customWidth="1"/>
    <col min="11525" max="11525" width="13.5703125" style="12" bestFit="1" customWidth="1"/>
    <col min="11526" max="11526" width="10.28515625" style="12" bestFit="1" customWidth="1"/>
    <col min="11527" max="11527" width="18.140625" style="12" bestFit="1" customWidth="1"/>
    <col min="11528" max="11528" width="9.140625" style="12"/>
    <col min="11529" max="11529" width="1.7109375" style="12" bestFit="1" customWidth="1"/>
    <col min="11530" max="11776" width="9.140625" style="12"/>
    <col min="11777" max="11777" width="5.42578125" style="12" bestFit="1" customWidth="1"/>
    <col min="11778" max="11778" width="82" style="12" bestFit="1" customWidth="1"/>
    <col min="11779" max="11779" width="13.140625" style="12" bestFit="1" customWidth="1"/>
    <col min="11780" max="11780" width="10.28515625" style="12" bestFit="1" customWidth="1"/>
    <col min="11781" max="11781" width="13.5703125" style="12" bestFit="1" customWidth="1"/>
    <col min="11782" max="11782" width="10.28515625" style="12" bestFit="1" customWidth="1"/>
    <col min="11783" max="11783" width="18.140625" style="12" bestFit="1" customWidth="1"/>
    <col min="11784" max="11784" width="9.140625" style="12"/>
    <col min="11785" max="11785" width="1.7109375" style="12" bestFit="1" customWidth="1"/>
    <col min="11786" max="12032" width="9.140625" style="12"/>
    <col min="12033" max="12033" width="5.42578125" style="12" bestFit="1" customWidth="1"/>
    <col min="12034" max="12034" width="82" style="12" bestFit="1" customWidth="1"/>
    <col min="12035" max="12035" width="13.140625" style="12" bestFit="1" customWidth="1"/>
    <col min="12036" max="12036" width="10.28515625" style="12" bestFit="1" customWidth="1"/>
    <col min="12037" max="12037" width="13.5703125" style="12" bestFit="1" customWidth="1"/>
    <col min="12038" max="12038" width="10.28515625" style="12" bestFit="1" customWidth="1"/>
    <col min="12039" max="12039" width="18.140625" style="12" bestFit="1" customWidth="1"/>
    <col min="12040" max="12040" width="9.140625" style="12"/>
    <col min="12041" max="12041" width="1.7109375" style="12" bestFit="1" customWidth="1"/>
    <col min="12042" max="12288" width="9.140625" style="12"/>
    <col min="12289" max="12289" width="5.42578125" style="12" bestFit="1" customWidth="1"/>
    <col min="12290" max="12290" width="82" style="12" bestFit="1" customWidth="1"/>
    <col min="12291" max="12291" width="13.140625" style="12" bestFit="1" customWidth="1"/>
    <col min="12292" max="12292" width="10.28515625" style="12" bestFit="1" customWidth="1"/>
    <col min="12293" max="12293" width="13.5703125" style="12" bestFit="1" customWidth="1"/>
    <col min="12294" max="12294" width="10.28515625" style="12" bestFit="1" customWidth="1"/>
    <col min="12295" max="12295" width="18.140625" style="12" bestFit="1" customWidth="1"/>
    <col min="12296" max="12296" width="9.140625" style="12"/>
    <col min="12297" max="12297" width="1.7109375" style="12" bestFit="1" customWidth="1"/>
    <col min="12298" max="12544" width="9.140625" style="12"/>
    <col min="12545" max="12545" width="5.42578125" style="12" bestFit="1" customWidth="1"/>
    <col min="12546" max="12546" width="82" style="12" bestFit="1" customWidth="1"/>
    <col min="12547" max="12547" width="13.140625" style="12" bestFit="1" customWidth="1"/>
    <col min="12548" max="12548" width="10.28515625" style="12" bestFit="1" customWidth="1"/>
    <col min="12549" max="12549" width="13.5703125" style="12" bestFit="1" customWidth="1"/>
    <col min="12550" max="12550" width="10.28515625" style="12" bestFit="1" customWidth="1"/>
    <col min="12551" max="12551" width="18.140625" style="12" bestFit="1" customWidth="1"/>
    <col min="12552" max="12552" width="9.140625" style="12"/>
    <col min="12553" max="12553" width="1.7109375" style="12" bestFit="1" customWidth="1"/>
    <col min="12554" max="12800" width="9.140625" style="12"/>
    <col min="12801" max="12801" width="5.42578125" style="12" bestFit="1" customWidth="1"/>
    <col min="12802" max="12802" width="82" style="12" bestFit="1" customWidth="1"/>
    <col min="12803" max="12803" width="13.140625" style="12" bestFit="1" customWidth="1"/>
    <col min="12804" max="12804" width="10.28515625" style="12" bestFit="1" customWidth="1"/>
    <col min="12805" max="12805" width="13.5703125" style="12" bestFit="1" customWidth="1"/>
    <col min="12806" max="12806" width="10.28515625" style="12" bestFit="1" customWidth="1"/>
    <col min="12807" max="12807" width="18.140625" style="12" bestFit="1" customWidth="1"/>
    <col min="12808" max="12808" width="9.140625" style="12"/>
    <col min="12809" max="12809" width="1.7109375" style="12" bestFit="1" customWidth="1"/>
    <col min="12810" max="13056" width="9.140625" style="12"/>
    <col min="13057" max="13057" width="5.42578125" style="12" bestFit="1" customWidth="1"/>
    <col min="13058" max="13058" width="82" style="12" bestFit="1" customWidth="1"/>
    <col min="13059" max="13059" width="13.140625" style="12" bestFit="1" customWidth="1"/>
    <col min="13060" max="13060" width="10.28515625" style="12" bestFit="1" customWidth="1"/>
    <col min="13061" max="13061" width="13.5703125" style="12" bestFit="1" customWidth="1"/>
    <col min="13062" max="13062" width="10.28515625" style="12" bestFit="1" customWidth="1"/>
    <col min="13063" max="13063" width="18.140625" style="12" bestFit="1" customWidth="1"/>
    <col min="13064" max="13064" width="9.140625" style="12"/>
    <col min="13065" max="13065" width="1.7109375" style="12" bestFit="1" customWidth="1"/>
    <col min="13066" max="13312" width="9.140625" style="12"/>
    <col min="13313" max="13313" width="5.42578125" style="12" bestFit="1" customWidth="1"/>
    <col min="13314" max="13314" width="82" style="12" bestFit="1" customWidth="1"/>
    <col min="13315" max="13315" width="13.140625" style="12" bestFit="1" customWidth="1"/>
    <col min="13316" max="13316" width="10.28515625" style="12" bestFit="1" customWidth="1"/>
    <col min="13317" max="13317" width="13.5703125" style="12" bestFit="1" customWidth="1"/>
    <col min="13318" max="13318" width="10.28515625" style="12" bestFit="1" customWidth="1"/>
    <col min="13319" max="13319" width="18.140625" style="12" bestFit="1" customWidth="1"/>
    <col min="13320" max="13320" width="9.140625" style="12"/>
    <col min="13321" max="13321" width="1.7109375" style="12" bestFit="1" customWidth="1"/>
    <col min="13322" max="13568" width="9.140625" style="12"/>
    <col min="13569" max="13569" width="5.42578125" style="12" bestFit="1" customWidth="1"/>
    <col min="13570" max="13570" width="82" style="12" bestFit="1" customWidth="1"/>
    <col min="13571" max="13571" width="13.140625" style="12" bestFit="1" customWidth="1"/>
    <col min="13572" max="13572" width="10.28515625" style="12" bestFit="1" customWidth="1"/>
    <col min="13573" max="13573" width="13.5703125" style="12" bestFit="1" customWidth="1"/>
    <col min="13574" max="13574" width="10.28515625" style="12" bestFit="1" customWidth="1"/>
    <col min="13575" max="13575" width="18.140625" style="12" bestFit="1" customWidth="1"/>
    <col min="13576" max="13576" width="9.140625" style="12"/>
    <col min="13577" max="13577" width="1.7109375" style="12" bestFit="1" customWidth="1"/>
    <col min="13578" max="13824" width="9.140625" style="12"/>
    <col min="13825" max="13825" width="5.42578125" style="12" bestFit="1" customWidth="1"/>
    <col min="13826" max="13826" width="82" style="12" bestFit="1" customWidth="1"/>
    <col min="13827" max="13827" width="13.140625" style="12" bestFit="1" customWidth="1"/>
    <col min="13828" max="13828" width="10.28515625" style="12" bestFit="1" customWidth="1"/>
    <col min="13829" max="13829" width="13.5703125" style="12" bestFit="1" customWidth="1"/>
    <col min="13830" max="13830" width="10.28515625" style="12" bestFit="1" customWidth="1"/>
    <col min="13831" max="13831" width="18.140625" style="12" bestFit="1" customWidth="1"/>
    <col min="13832" max="13832" width="9.140625" style="12"/>
    <col min="13833" max="13833" width="1.7109375" style="12" bestFit="1" customWidth="1"/>
    <col min="13834" max="14080" width="9.140625" style="12"/>
    <col min="14081" max="14081" width="5.42578125" style="12" bestFit="1" customWidth="1"/>
    <col min="14082" max="14082" width="82" style="12" bestFit="1" customWidth="1"/>
    <col min="14083" max="14083" width="13.140625" style="12" bestFit="1" customWidth="1"/>
    <col min="14084" max="14084" width="10.28515625" style="12" bestFit="1" customWidth="1"/>
    <col min="14085" max="14085" width="13.5703125" style="12" bestFit="1" customWidth="1"/>
    <col min="14086" max="14086" width="10.28515625" style="12" bestFit="1" customWidth="1"/>
    <col min="14087" max="14087" width="18.140625" style="12" bestFit="1" customWidth="1"/>
    <col min="14088" max="14088" width="9.140625" style="12"/>
    <col min="14089" max="14089" width="1.7109375" style="12" bestFit="1" customWidth="1"/>
    <col min="14090" max="14336" width="9.140625" style="12"/>
    <col min="14337" max="14337" width="5.42578125" style="12" bestFit="1" customWidth="1"/>
    <col min="14338" max="14338" width="82" style="12" bestFit="1" customWidth="1"/>
    <col min="14339" max="14339" width="13.140625" style="12" bestFit="1" customWidth="1"/>
    <col min="14340" max="14340" width="10.28515625" style="12" bestFit="1" customWidth="1"/>
    <col min="14341" max="14341" width="13.5703125" style="12" bestFit="1" customWidth="1"/>
    <col min="14342" max="14342" width="10.28515625" style="12" bestFit="1" customWidth="1"/>
    <col min="14343" max="14343" width="18.140625" style="12" bestFit="1" customWidth="1"/>
    <col min="14344" max="14344" width="9.140625" style="12"/>
    <col min="14345" max="14345" width="1.7109375" style="12" bestFit="1" customWidth="1"/>
    <col min="14346" max="14592" width="9.140625" style="12"/>
    <col min="14593" max="14593" width="5.42578125" style="12" bestFit="1" customWidth="1"/>
    <col min="14594" max="14594" width="82" style="12" bestFit="1" customWidth="1"/>
    <col min="14595" max="14595" width="13.140625" style="12" bestFit="1" customWidth="1"/>
    <col min="14596" max="14596" width="10.28515625" style="12" bestFit="1" customWidth="1"/>
    <col min="14597" max="14597" width="13.5703125" style="12" bestFit="1" customWidth="1"/>
    <col min="14598" max="14598" width="10.28515625" style="12" bestFit="1" customWidth="1"/>
    <col min="14599" max="14599" width="18.140625" style="12" bestFit="1" customWidth="1"/>
    <col min="14600" max="14600" width="9.140625" style="12"/>
    <col min="14601" max="14601" width="1.7109375" style="12" bestFit="1" customWidth="1"/>
    <col min="14602" max="14848" width="9.140625" style="12"/>
    <col min="14849" max="14849" width="5.42578125" style="12" bestFit="1" customWidth="1"/>
    <col min="14850" max="14850" width="82" style="12" bestFit="1" customWidth="1"/>
    <col min="14851" max="14851" width="13.140625" style="12" bestFit="1" customWidth="1"/>
    <col min="14852" max="14852" width="10.28515625" style="12" bestFit="1" customWidth="1"/>
    <col min="14853" max="14853" width="13.5703125" style="12" bestFit="1" customWidth="1"/>
    <col min="14854" max="14854" width="10.28515625" style="12" bestFit="1" customWidth="1"/>
    <col min="14855" max="14855" width="18.140625" style="12" bestFit="1" customWidth="1"/>
    <col min="14856" max="14856" width="9.140625" style="12"/>
    <col min="14857" max="14857" width="1.7109375" style="12" bestFit="1" customWidth="1"/>
    <col min="14858" max="15104" width="9.140625" style="12"/>
    <col min="15105" max="15105" width="5.42578125" style="12" bestFit="1" customWidth="1"/>
    <col min="15106" max="15106" width="82" style="12" bestFit="1" customWidth="1"/>
    <col min="15107" max="15107" width="13.140625" style="12" bestFit="1" customWidth="1"/>
    <col min="15108" max="15108" width="10.28515625" style="12" bestFit="1" customWidth="1"/>
    <col min="15109" max="15109" width="13.5703125" style="12" bestFit="1" customWidth="1"/>
    <col min="15110" max="15110" width="10.28515625" style="12" bestFit="1" customWidth="1"/>
    <col min="15111" max="15111" width="18.140625" style="12" bestFit="1" customWidth="1"/>
    <col min="15112" max="15112" width="9.140625" style="12"/>
    <col min="15113" max="15113" width="1.7109375" style="12" bestFit="1" customWidth="1"/>
    <col min="15114" max="15360" width="9.140625" style="12"/>
    <col min="15361" max="15361" width="5.42578125" style="12" bestFit="1" customWidth="1"/>
    <col min="15362" max="15362" width="82" style="12" bestFit="1" customWidth="1"/>
    <col min="15363" max="15363" width="13.140625" style="12" bestFit="1" customWidth="1"/>
    <col min="15364" max="15364" width="10.28515625" style="12" bestFit="1" customWidth="1"/>
    <col min="15365" max="15365" width="13.5703125" style="12" bestFit="1" customWidth="1"/>
    <col min="15366" max="15366" width="10.28515625" style="12" bestFit="1" customWidth="1"/>
    <col min="15367" max="15367" width="18.140625" style="12" bestFit="1" customWidth="1"/>
    <col min="15368" max="15368" width="9.140625" style="12"/>
    <col min="15369" max="15369" width="1.7109375" style="12" bestFit="1" customWidth="1"/>
    <col min="15370" max="15616" width="9.140625" style="12"/>
    <col min="15617" max="15617" width="5.42578125" style="12" bestFit="1" customWidth="1"/>
    <col min="15618" max="15618" width="82" style="12" bestFit="1" customWidth="1"/>
    <col min="15619" max="15619" width="13.140625" style="12" bestFit="1" customWidth="1"/>
    <col min="15620" max="15620" width="10.28515625" style="12" bestFit="1" customWidth="1"/>
    <col min="15621" max="15621" width="13.5703125" style="12" bestFit="1" customWidth="1"/>
    <col min="15622" max="15622" width="10.28515625" style="12" bestFit="1" customWidth="1"/>
    <col min="15623" max="15623" width="18.140625" style="12" bestFit="1" customWidth="1"/>
    <col min="15624" max="15624" width="9.140625" style="12"/>
    <col min="15625" max="15625" width="1.7109375" style="12" bestFit="1" customWidth="1"/>
    <col min="15626" max="15872" width="9.140625" style="12"/>
    <col min="15873" max="15873" width="5.42578125" style="12" bestFit="1" customWidth="1"/>
    <col min="15874" max="15874" width="82" style="12" bestFit="1" customWidth="1"/>
    <col min="15875" max="15875" width="13.140625" style="12" bestFit="1" customWidth="1"/>
    <col min="15876" max="15876" width="10.28515625" style="12" bestFit="1" customWidth="1"/>
    <col min="15877" max="15877" width="13.5703125" style="12" bestFit="1" customWidth="1"/>
    <col min="15878" max="15878" width="10.28515625" style="12" bestFit="1" customWidth="1"/>
    <col min="15879" max="15879" width="18.140625" style="12" bestFit="1" customWidth="1"/>
    <col min="15880" max="15880" width="9.140625" style="12"/>
    <col min="15881" max="15881" width="1.7109375" style="12" bestFit="1" customWidth="1"/>
    <col min="15882" max="16128" width="9.140625" style="12"/>
    <col min="16129" max="16129" width="5.42578125" style="12" bestFit="1" customWidth="1"/>
    <col min="16130" max="16130" width="82" style="12" bestFit="1" customWidth="1"/>
    <col min="16131" max="16131" width="13.140625" style="12" bestFit="1" customWidth="1"/>
    <col min="16132" max="16132" width="10.28515625" style="12" bestFit="1" customWidth="1"/>
    <col min="16133" max="16133" width="13.5703125" style="12" bestFit="1" customWidth="1"/>
    <col min="16134" max="16134" width="10.28515625" style="12" bestFit="1" customWidth="1"/>
    <col min="16135" max="16135" width="18.140625" style="12" bestFit="1" customWidth="1"/>
    <col min="16136" max="16136" width="9.140625" style="12"/>
    <col min="16137" max="16137" width="1.7109375" style="12" bestFit="1" customWidth="1"/>
    <col min="16138" max="16384" width="9.140625" style="12"/>
  </cols>
  <sheetData>
    <row r="1" spans="1:9" s="1" customFormat="1">
      <c r="A1" s="3" t="s">
        <v>0</v>
      </c>
      <c r="B1" s="420" t="s">
        <v>81</v>
      </c>
      <c r="C1" s="420"/>
      <c r="D1" s="420"/>
      <c r="E1" s="420"/>
      <c r="F1" s="4"/>
      <c r="G1" s="4"/>
      <c r="H1" s="4"/>
    </row>
    <row r="2" spans="1:9" s="1" customFormat="1" ht="13.5" thickBot="1">
      <c r="C2" s="5"/>
      <c r="F2" s="4"/>
      <c r="G2" s="4"/>
      <c r="H2" s="4"/>
    </row>
    <row r="3" spans="1:9" s="13" customFormat="1" ht="15">
      <c r="B3" s="48" t="s">
        <v>4004</v>
      </c>
      <c r="C3" s="421"/>
      <c r="D3" s="424"/>
      <c r="F3" s="18"/>
      <c r="G3" s="18"/>
      <c r="H3" s="18"/>
    </row>
    <row r="4" spans="1:9" s="13" customFormat="1" ht="15">
      <c r="B4" s="49" t="s">
        <v>4005</v>
      </c>
      <c r="C4" s="422"/>
      <c r="D4" s="425"/>
      <c r="F4" s="18"/>
      <c r="G4" s="18"/>
      <c r="H4" s="18"/>
    </row>
    <row r="5" spans="1:9" s="13" customFormat="1" ht="15">
      <c r="B5" s="114" t="s">
        <v>1556</v>
      </c>
      <c r="C5" s="422"/>
      <c r="D5" s="425"/>
      <c r="F5" s="18"/>
      <c r="G5" s="18"/>
      <c r="H5" s="18"/>
    </row>
    <row r="6" spans="1:9" s="13" customFormat="1" ht="15">
      <c r="B6" s="114" t="s">
        <v>4006</v>
      </c>
      <c r="C6" s="422"/>
      <c r="D6" s="425"/>
      <c r="F6" s="18"/>
      <c r="G6" s="18"/>
      <c r="H6" s="18"/>
    </row>
    <row r="7" spans="1:9" s="13" customFormat="1" ht="30.75" thickBot="1">
      <c r="B7" s="50" t="s">
        <v>4007</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39271</v>
      </c>
      <c r="G16" s="16">
        <v>338.52</v>
      </c>
      <c r="H16" s="16">
        <v>25.22</v>
      </c>
    </row>
    <row r="17" spans="2:9">
      <c r="B17" s="12" t="s">
        <v>1078</v>
      </c>
      <c r="C17" s="200" t="s">
        <v>127</v>
      </c>
      <c r="D17" s="12" t="s">
        <v>128</v>
      </c>
      <c r="E17" s="12" t="s">
        <v>130</v>
      </c>
      <c r="F17" s="16">
        <v>21169</v>
      </c>
      <c r="G17" s="16">
        <v>300.89</v>
      </c>
      <c r="H17" s="16">
        <v>22.42</v>
      </c>
    </row>
    <row r="18" spans="2:9">
      <c r="B18" s="12" t="s">
        <v>1124</v>
      </c>
      <c r="C18" s="200" t="s">
        <v>127</v>
      </c>
      <c r="D18" s="12" t="s">
        <v>128</v>
      </c>
      <c r="E18" s="12" t="s">
        <v>289</v>
      </c>
      <c r="F18" s="16">
        <v>16416</v>
      </c>
      <c r="G18" s="16">
        <v>194.56</v>
      </c>
      <c r="H18" s="16">
        <v>14.5</v>
      </c>
    </row>
    <row r="19" spans="2:9">
      <c r="B19" s="12" t="s">
        <v>1079</v>
      </c>
      <c r="C19" s="200" t="s">
        <v>127</v>
      </c>
      <c r="D19" s="12" t="s">
        <v>128</v>
      </c>
      <c r="E19" s="12" t="s">
        <v>143</v>
      </c>
      <c r="F19" s="16">
        <v>21999</v>
      </c>
      <c r="G19" s="16">
        <v>161.30000000000001</v>
      </c>
      <c r="H19" s="16">
        <v>12.02</v>
      </c>
    </row>
    <row r="20" spans="2:9">
      <c r="B20" s="12" t="s">
        <v>1050</v>
      </c>
      <c r="C20" s="200" t="s">
        <v>127</v>
      </c>
      <c r="D20" s="12" t="s">
        <v>128</v>
      </c>
      <c r="E20" s="12" t="s">
        <v>138</v>
      </c>
      <c r="F20" s="16">
        <v>8266</v>
      </c>
      <c r="G20" s="16">
        <v>150.38</v>
      </c>
      <c r="H20" s="16">
        <v>11.2</v>
      </c>
    </row>
    <row r="21" spans="2:9">
      <c r="B21" s="12" t="s">
        <v>1130</v>
      </c>
      <c r="C21" s="200" t="s">
        <v>127</v>
      </c>
      <c r="D21" s="12" t="s">
        <v>128</v>
      </c>
      <c r="E21" s="12" t="s">
        <v>411</v>
      </c>
      <c r="F21" s="16">
        <v>49971</v>
      </c>
      <c r="G21" s="16">
        <v>59.34</v>
      </c>
      <c r="H21" s="16">
        <v>4.42</v>
      </c>
    </row>
    <row r="22" spans="2:9">
      <c r="B22" s="12" t="s">
        <v>1101</v>
      </c>
      <c r="C22" s="200" t="s">
        <v>127</v>
      </c>
      <c r="D22" s="12" t="s">
        <v>128</v>
      </c>
      <c r="E22" s="12" t="s">
        <v>404</v>
      </c>
      <c r="F22" s="16">
        <v>17398</v>
      </c>
      <c r="G22" s="16">
        <v>46.38</v>
      </c>
      <c r="H22" s="16">
        <v>3.46</v>
      </c>
    </row>
    <row r="23" spans="2:9">
      <c r="B23" s="12" t="s">
        <v>1148</v>
      </c>
      <c r="C23" s="200" t="s">
        <v>127</v>
      </c>
      <c r="D23" s="12" t="s">
        <v>128</v>
      </c>
      <c r="E23" s="12" t="s">
        <v>427</v>
      </c>
      <c r="F23" s="16">
        <v>77499</v>
      </c>
      <c r="G23" s="16">
        <v>38.630000000000003</v>
      </c>
      <c r="H23" s="16">
        <v>2.88</v>
      </c>
    </row>
    <row r="24" spans="2:9">
      <c r="B24" s="12" t="s">
        <v>1484</v>
      </c>
      <c r="C24" s="200" t="s">
        <v>127</v>
      </c>
      <c r="D24" s="12" t="s">
        <v>128</v>
      </c>
      <c r="E24" s="12" t="s">
        <v>428</v>
      </c>
      <c r="F24" s="16">
        <v>17830</v>
      </c>
      <c r="G24" s="16">
        <v>31.04</v>
      </c>
      <c r="H24" s="16">
        <v>2.31</v>
      </c>
    </row>
    <row r="25" spans="2:9">
      <c r="B25" s="12" t="s">
        <v>1089</v>
      </c>
      <c r="C25" s="200" t="s">
        <v>127</v>
      </c>
      <c r="D25" s="12" t="s">
        <v>128</v>
      </c>
      <c r="E25" s="12" t="s">
        <v>429</v>
      </c>
      <c r="F25" s="16">
        <v>14454</v>
      </c>
      <c r="G25" s="16">
        <v>16.440000000000001</v>
      </c>
      <c r="H25" s="16">
        <v>1.23</v>
      </c>
    </row>
    <row r="26" spans="2:9">
      <c r="B26" s="12" t="s">
        <v>1526</v>
      </c>
      <c r="C26" s="200" t="s">
        <v>127</v>
      </c>
      <c r="D26" s="12" t="s">
        <v>128</v>
      </c>
      <c r="E26" s="12" t="s">
        <v>430</v>
      </c>
      <c r="F26" s="16">
        <v>38064</v>
      </c>
      <c r="G26" s="16">
        <v>0</v>
      </c>
      <c r="H26" s="16">
        <v>0</v>
      </c>
      <c r="I26" s="12" t="s">
        <v>431</v>
      </c>
    </row>
    <row r="27" spans="2:9">
      <c r="B27" s="132" t="s">
        <v>208</v>
      </c>
      <c r="C27" s="204"/>
      <c r="D27" s="132"/>
      <c r="E27" s="132"/>
      <c r="F27" s="205"/>
      <c r="G27" s="205">
        <f>SUM(G13:G26)</f>
        <v>1337.4800000000002</v>
      </c>
      <c r="H27" s="205">
        <f>SUM(H13:H26)</f>
        <v>99.66</v>
      </c>
    </row>
    <row r="28" spans="2:9">
      <c r="B28" s="132" t="s">
        <v>209</v>
      </c>
      <c r="C28" s="204"/>
      <c r="D28" s="132"/>
      <c r="E28" s="132"/>
      <c r="F28" s="205"/>
      <c r="G28" s="205">
        <v>0.96</v>
      </c>
      <c r="H28" s="205">
        <v>7.0000000000000007E-2</v>
      </c>
    </row>
    <row r="29" spans="2:9">
      <c r="B29" s="132" t="s">
        <v>110</v>
      </c>
      <c r="C29" s="204"/>
      <c r="D29" s="132"/>
      <c r="E29" s="132"/>
      <c r="F29" s="205"/>
      <c r="G29" s="205">
        <v>1338.44</v>
      </c>
      <c r="H29" s="205">
        <v>99.73</v>
      </c>
    </row>
    <row r="30" spans="2:9">
      <c r="B30" s="132" t="s">
        <v>324</v>
      </c>
      <c r="C30" s="204"/>
      <c r="D30" s="132"/>
      <c r="E30" s="132"/>
      <c r="F30" s="205"/>
      <c r="G30" s="205">
        <v>3.6495820000000458</v>
      </c>
      <c r="H30" s="205">
        <v>0.26999999999999602</v>
      </c>
    </row>
    <row r="31" spans="2:9">
      <c r="B31" s="132" t="s">
        <v>112</v>
      </c>
      <c r="C31" s="204"/>
      <c r="D31" s="132"/>
      <c r="E31" s="132"/>
      <c r="F31" s="205"/>
      <c r="G31" s="205">
        <v>1342.0895820000001</v>
      </c>
      <c r="H31" s="205">
        <v>100</v>
      </c>
    </row>
    <row r="32" spans="2:9">
      <c r="B32" s="12" t="s">
        <v>113</v>
      </c>
    </row>
    <row r="33" spans="2:7">
      <c r="B33" s="12" t="s">
        <v>114</v>
      </c>
    </row>
    <row r="34" spans="2:7">
      <c r="B34" s="12" t="s">
        <v>115</v>
      </c>
      <c r="C34" s="259">
        <v>44834</v>
      </c>
    </row>
    <row r="35" spans="2:7" ht="25.5">
      <c r="B35" s="260" t="s">
        <v>116</v>
      </c>
      <c r="C35" s="15" t="s">
        <v>117</v>
      </c>
    </row>
    <row r="36" spans="2:7">
      <c r="B36" s="132"/>
    </row>
    <row r="37" spans="2:7">
      <c r="B37" s="132" t="s">
        <v>118</v>
      </c>
    </row>
    <row r="38" spans="2:7">
      <c r="B38" s="132" t="s">
        <v>210</v>
      </c>
    </row>
    <row r="39" spans="2:7">
      <c r="B39" s="132" t="s">
        <v>119</v>
      </c>
    </row>
    <row r="40" spans="2:7">
      <c r="B40" s="132" t="s">
        <v>432</v>
      </c>
      <c r="C40" s="204"/>
    </row>
    <row r="41" spans="2:7">
      <c r="B41" s="132" t="s">
        <v>433</v>
      </c>
      <c r="C41" s="204"/>
    </row>
    <row r="42" spans="2:7">
      <c r="B42" s="324" t="s">
        <v>2470</v>
      </c>
      <c r="C42" s="204"/>
    </row>
    <row r="43" spans="2:7">
      <c r="B43" s="324" t="s">
        <v>120</v>
      </c>
    </row>
    <row r="44" spans="2:7">
      <c r="B44" s="324" t="s">
        <v>121</v>
      </c>
    </row>
    <row r="45" spans="2:7">
      <c r="B45" s="132"/>
    </row>
    <row r="48" spans="2:7">
      <c r="B48" s="436" t="s">
        <v>2469</v>
      </c>
      <c r="C48" s="437"/>
      <c r="D48" s="437"/>
      <c r="E48" s="437"/>
      <c r="F48" s="437"/>
      <c r="G48" s="438"/>
    </row>
    <row r="49" spans="1:8">
      <c r="B49" s="439"/>
      <c r="C49" s="440"/>
      <c r="D49" s="440"/>
      <c r="E49" s="440"/>
      <c r="F49" s="440"/>
      <c r="G49" s="441"/>
    </row>
    <row r="50" spans="1:8">
      <c r="B50" s="439"/>
      <c r="C50" s="440"/>
      <c r="D50" s="440"/>
      <c r="E50" s="440"/>
      <c r="F50" s="440"/>
      <c r="G50" s="441"/>
    </row>
    <row r="51" spans="1:8">
      <c r="B51" s="439"/>
      <c r="C51" s="440"/>
      <c r="D51" s="440"/>
      <c r="E51" s="440"/>
      <c r="F51" s="440"/>
      <c r="G51" s="441"/>
    </row>
    <row r="52" spans="1:8">
      <c r="B52" s="439"/>
      <c r="C52" s="440"/>
      <c r="D52" s="440"/>
      <c r="E52" s="440"/>
      <c r="F52" s="440"/>
      <c r="G52" s="441"/>
    </row>
    <row r="53" spans="1:8">
      <c r="B53" s="442"/>
      <c r="C53" s="443"/>
      <c r="D53" s="443"/>
      <c r="E53" s="443"/>
      <c r="F53" s="443"/>
      <c r="G53" s="444"/>
    </row>
    <row r="55" spans="1:8" s="270" customFormat="1" ht="15">
      <c r="A55" s="270" t="s">
        <v>4056</v>
      </c>
      <c r="B55" s="268" t="s">
        <v>2448</v>
      </c>
      <c r="C55" s="269">
        <v>44834</v>
      </c>
      <c r="F55" s="271"/>
      <c r="G55" s="271"/>
      <c r="H55" s="271"/>
    </row>
    <row r="56" spans="1:8" s="270" customFormat="1" ht="60">
      <c r="B56" s="272" t="s">
        <v>2449</v>
      </c>
      <c r="C56" s="272" t="s">
        <v>2450</v>
      </c>
      <c r="D56" s="137" t="s">
        <v>2451</v>
      </c>
      <c r="E56" s="272" t="s">
        <v>2452</v>
      </c>
      <c r="F56" s="273" t="s">
        <v>2453</v>
      </c>
      <c r="G56" s="271"/>
      <c r="H56" s="271"/>
    </row>
    <row r="57" spans="1:8" s="296" customFormat="1">
      <c r="B57" s="364" t="s">
        <v>117</v>
      </c>
      <c r="C57" s="364" t="s">
        <v>117</v>
      </c>
      <c r="D57" s="364" t="s">
        <v>117</v>
      </c>
      <c r="E57" s="364" t="s">
        <v>117</v>
      </c>
      <c r="F57" s="365"/>
      <c r="G57" s="295"/>
      <c r="H57" s="295"/>
    </row>
    <row r="58" spans="1:8" s="270" customFormat="1">
      <c r="C58" s="295"/>
      <c r="F58" s="271"/>
      <c r="G58" s="271"/>
      <c r="H58" s="271"/>
    </row>
    <row r="59" spans="1:8" s="346" customFormat="1">
      <c r="B59" s="366" t="s">
        <v>4057</v>
      </c>
      <c r="C59" s="328" t="s">
        <v>117</v>
      </c>
      <c r="F59" s="347"/>
      <c r="G59" s="347"/>
      <c r="H59" s="347"/>
    </row>
    <row r="60" spans="1:8" s="346" customFormat="1">
      <c r="B60" s="366"/>
      <c r="C60" s="328"/>
      <c r="F60" s="347"/>
      <c r="G60" s="347"/>
      <c r="H60" s="347"/>
    </row>
    <row r="61" spans="1:8" s="346" customFormat="1" ht="15">
      <c r="B61" s="281" t="s">
        <v>2641</v>
      </c>
      <c r="C61" s="367"/>
      <c r="F61" s="347"/>
      <c r="G61" s="347"/>
      <c r="H61" s="347"/>
    </row>
    <row r="62" spans="1:8" s="346" customFormat="1" ht="15.75">
      <c r="B62" s="312" t="s">
        <v>2454</v>
      </c>
      <c r="C62" s="145" t="s">
        <v>2455</v>
      </c>
      <c r="F62" s="347"/>
      <c r="G62" s="347"/>
      <c r="H62" s="347"/>
    </row>
    <row r="63" spans="1:8" s="296" customFormat="1" ht="15">
      <c r="B63" s="158" t="s">
        <v>117</v>
      </c>
      <c r="C63" s="157" t="s">
        <v>117</v>
      </c>
      <c r="F63" s="295"/>
      <c r="G63" s="295"/>
      <c r="H63" s="295"/>
    </row>
    <row r="64" spans="1:8" s="270" customFormat="1">
      <c r="C64" s="368"/>
      <c r="F64" s="271"/>
      <c r="G64" s="271"/>
      <c r="H64" s="271"/>
    </row>
    <row r="65" spans="2:8" s="270" customFormat="1">
      <c r="C65" s="368"/>
      <c r="F65" s="271"/>
      <c r="G65" s="271"/>
      <c r="H65" s="271"/>
    </row>
    <row r="66" spans="2:8" s="346" customFormat="1" ht="15.75">
      <c r="B66" s="312" t="s">
        <v>2459</v>
      </c>
      <c r="C66" s="145" t="s">
        <v>2455</v>
      </c>
      <c r="F66" s="347"/>
      <c r="G66" s="347"/>
      <c r="H66" s="347"/>
    </row>
    <row r="67" spans="2:8" s="270" customFormat="1" ht="15">
      <c r="B67" s="158" t="s">
        <v>117</v>
      </c>
      <c r="C67" s="157" t="s">
        <v>117</v>
      </c>
      <c r="F67" s="271"/>
      <c r="G67" s="271"/>
      <c r="H67" s="271"/>
    </row>
    <row r="68" spans="2:8" s="270" customFormat="1">
      <c r="C68" s="368"/>
      <c r="F68" s="271"/>
      <c r="G68" s="271"/>
      <c r="H68" s="271"/>
    </row>
    <row r="69" spans="2:8" s="270" customFormat="1">
      <c r="C69" s="368"/>
      <c r="F69" s="271"/>
      <c r="G69" s="271"/>
      <c r="H69" s="271"/>
    </row>
    <row r="70" spans="2:8" s="346" customFormat="1" ht="15.75">
      <c r="B70" s="283" t="s">
        <v>2460</v>
      </c>
      <c r="C70" s="145" t="s">
        <v>3779</v>
      </c>
      <c r="F70" s="347"/>
      <c r="G70" s="347"/>
      <c r="H70" s="347"/>
    </row>
    <row r="71" spans="2:8" s="270" customFormat="1" ht="15">
      <c r="B71" s="158" t="s">
        <v>117</v>
      </c>
      <c r="C71" s="157" t="s">
        <v>117</v>
      </c>
      <c r="F71" s="271"/>
      <c r="G71" s="271"/>
      <c r="H71" s="271"/>
    </row>
    <row r="72" spans="2:8" s="270" customFormat="1">
      <c r="C72" s="368"/>
      <c r="F72" s="271"/>
      <c r="G72" s="271"/>
      <c r="H72" s="271"/>
    </row>
    <row r="73" spans="2:8" s="346" customFormat="1" ht="15.75">
      <c r="B73" s="283" t="s">
        <v>2462</v>
      </c>
      <c r="C73" s="145" t="s">
        <v>3779</v>
      </c>
      <c r="F73" s="347"/>
      <c r="G73" s="347"/>
      <c r="H73" s="347"/>
    </row>
    <row r="74" spans="2:8" s="270" customFormat="1" ht="15">
      <c r="B74" s="158" t="s">
        <v>117</v>
      </c>
      <c r="C74" s="157" t="s">
        <v>117</v>
      </c>
      <c r="F74" s="271"/>
      <c r="G74" s="271"/>
      <c r="H74" s="271"/>
    </row>
    <row r="75" spans="2:8" s="270" customFormat="1">
      <c r="C75" s="368"/>
      <c r="F75" s="271"/>
      <c r="G75" s="271"/>
      <c r="H75" s="271"/>
    </row>
    <row r="76" spans="2:8" s="346" customFormat="1" ht="15">
      <c r="B76" s="369" t="s">
        <v>2463</v>
      </c>
      <c r="C76" s="157" t="s">
        <v>117</v>
      </c>
      <c r="F76" s="347"/>
      <c r="G76" s="347"/>
      <c r="H76" s="347"/>
    </row>
    <row r="77" spans="2:8" s="270" customFormat="1">
      <c r="C77" s="368"/>
      <c r="F77" s="271"/>
      <c r="G77" s="271"/>
      <c r="H77" s="271"/>
    </row>
    <row r="78" spans="2:8" s="270" customFormat="1">
      <c r="C78" s="368"/>
      <c r="F78" s="271"/>
      <c r="G78" s="271"/>
      <c r="H78" s="271"/>
    </row>
    <row r="79" spans="2:8" s="270" customFormat="1" ht="15">
      <c r="B79" s="288" t="s">
        <v>3782</v>
      </c>
      <c r="C79" s="269">
        <v>44834</v>
      </c>
      <c r="D79" s="165"/>
      <c r="E79" s="289"/>
      <c r="F79" s="290"/>
      <c r="G79" s="271"/>
      <c r="H79" s="271"/>
    </row>
    <row r="80" spans="2:8" s="270" customFormat="1" ht="51">
      <c r="B80" s="291" t="s">
        <v>2449</v>
      </c>
      <c r="C80" s="291" t="s">
        <v>3783</v>
      </c>
      <c r="D80" s="168" t="s">
        <v>2451</v>
      </c>
      <c r="E80" s="292" t="s">
        <v>2452</v>
      </c>
      <c r="F80" s="263" t="s">
        <v>2453</v>
      </c>
      <c r="G80" s="271"/>
      <c r="H80" s="271"/>
    </row>
    <row r="81" spans="2:8" s="296" customFormat="1">
      <c r="B81" s="293" t="s">
        <v>117</v>
      </c>
      <c r="C81" s="294" t="s">
        <v>117</v>
      </c>
      <c r="D81" s="173" t="s">
        <v>117</v>
      </c>
      <c r="E81" s="173" t="s">
        <v>117</v>
      </c>
      <c r="F81" s="173" t="s">
        <v>117</v>
      </c>
      <c r="G81" s="295"/>
      <c r="H81" s="295"/>
    </row>
    <row r="82" spans="2:8" s="270" customFormat="1">
      <c r="B82" s="297"/>
      <c r="C82" s="298"/>
      <c r="D82" s="298"/>
      <c r="E82" s="298"/>
      <c r="F82" s="290"/>
      <c r="G82" s="271"/>
      <c r="H82" s="271"/>
    </row>
    <row r="83" spans="2:8" s="270" customFormat="1">
      <c r="B83" s="298"/>
      <c r="C83" s="298"/>
      <c r="D83" s="298"/>
      <c r="E83" s="298"/>
      <c r="F83" s="290"/>
      <c r="G83" s="271"/>
      <c r="H83" s="271"/>
    </row>
    <row r="84" spans="2:8" s="270" customFormat="1">
      <c r="B84" s="270" t="s">
        <v>3784</v>
      </c>
      <c r="C84" s="294" t="s">
        <v>117</v>
      </c>
      <c r="D84" s="298"/>
      <c r="E84" s="298"/>
      <c r="F84" s="290"/>
      <c r="G84" s="271"/>
      <c r="H84" s="271"/>
    </row>
    <row r="85" spans="2:8" s="270" customFormat="1">
      <c r="B85" s="298"/>
      <c r="C85" s="298"/>
      <c r="D85" s="298"/>
      <c r="E85" s="298"/>
      <c r="F85" s="290"/>
      <c r="G85" s="271"/>
      <c r="H85" s="271"/>
    </row>
    <row r="86" spans="2:8" s="270" customFormat="1" ht="15">
      <c r="B86" s="281" t="s">
        <v>4048</v>
      </c>
      <c r="C86" s="298"/>
      <c r="E86" s="298"/>
      <c r="F86" s="290"/>
      <c r="G86" s="271"/>
      <c r="H86" s="271"/>
    </row>
    <row r="87" spans="2:8" s="270" customFormat="1">
      <c r="B87" s="298"/>
      <c r="C87" s="298"/>
      <c r="E87" s="298"/>
      <c r="F87" s="290"/>
      <c r="G87" s="271"/>
      <c r="H87" s="271"/>
    </row>
    <row r="88" spans="2:8" s="270" customFormat="1" ht="15">
      <c r="B88" s="300" t="s">
        <v>3785</v>
      </c>
      <c r="C88" s="175" t="s">
        <v>2455</v>
      </c>
      <c r="E88" s="298"/>
      <c r="F88" s="290"/>
      <c r="G88" s="271"/>
      <c r="H88" s="271"/>
    </row>
    <row r="89" spans="2:8" s="270" customFormat="1" ht="15">
      <c r="B89" s="158" t="s">
        <v>117</v>
      </c>
      <c r="C89" s="157" t="s">
        <v>117</v>
      </c>
      <c r="E89" s="298"/>
      <c r="F89" s="290"/>
      <c r="G89" s="271"/>
      <c r="H89" s="271"/>
    </row>
    <row r="90" spans="2:8" s="270" customFormat="1" ht="15">
      <c r="B90" s="161"/>
      <c r="C90" s="232"/>
      <c r="E90" s="298"/>
      <c r="F90" s="290"/>
      <c r="G90" s="271"/>
      <c r="H90" s="271"/>
    </row>
    <row r="91" spans="2:8" s="270" customFormat="1">
      <c r="E91" s="298"/>
      <c r="F91" s="290"/>
      <c r="G91" s="271"/>
      <c r="H91" s="271"/>
    </row>
    <row r="92" spans="2:8" s="270" customFormat="1" ht="15">
      <c r="B92" s="303" t="s">
        <v>3776</v>
      </c>
      <c r="C92" s="178" t="s">
        <v>2455</v>
      </c>
      <c r="E92" s="298"/>
      <c r="F92" s="290"/>
      <c r="G92" s="271"/>
      <c r="H92" s="271"/>
    </row>
    <row r="93" spans="2:8" s="270" customFormat="1" ht="15">
      <c r="B93" s="158" t="s">
        <v>117</v>
      </c>
      <c r="C93" s="157" t="s">
        <v>117</v>
      </c>
      <c r="E93" s="298"/>
      <c r="F93" s="290"/>
      <c r="G93" s="271"/>
      <c r="H93" s="271"/>
    </row>
    <row r="94" spans="2:8" s="270" customFormat="1" ht="15">
      <c r="B94" s="370"/>
      <c r="C94" s="371"/>
      <c r="E94" s="298"/>
      <c r="F94" s="290"/>
      <c r="G94" s="271"/>
      <c r="H94" s="271"/>
    </row>
    <row r="95" spans="2:8" s="270" customFormat="1">
      <c r="C95" s="296"/>
      <c r="E95" s="298"/>
      <c r="F95" s="290"/>
      <c r="G95" s="271"/>
      <c r="H95" s="271"/>
    </row>
    <row r="96" spans="2:8" s="270" customFormat="1" ht="15">
      <c r="B96" s="300" t="s">
        <v>3786</v>
      </c>
      <c r="C96" s="175" t="s">
        <v>3779</v>
      </c>
      <c r="E96" s="298"/>
      <c r="F96" s="290"/>
      <c r="G96" s="271"/>
      <c r="H96" s="271"/>
    </row>
    <row r="97" spans="2:8" s="270" customFormat="1" ht="15">
      <c r="B97" s="158" t="s">
        <v>117</v>
      </c>
      <c r="C97" s="157" t="s">
        <v>117</v>
      </c>
      <c r="E97" s="298"/>
      <c r="F97" s="290"/>
      <c r="G97" s="271"/>
      <c r="H97" s="271"/>
    </row>
    <row r="98" spans="2:8" s="270" customFormat="1">
      <c r="C98" s="296"/>
      <c r="F98" s="271"/>
      <c r="G98" s="271"/>
      <c r="H98" s="271"/>
    </row>
    <row r="99" spans="2:8" s="270" customFormat="1" ht="15">
      <c r="B99" s="303" t="s">
        <v>3787</v>
      </c>
      <c r="C99" s="179" t="s">
        <v>3779</v>
      </c>
      <c r="F99" s="271"/>
      <c r="G99" s="271"/>
      <c r="H99" s="271"/>
    </row>
    <row r="100" spans="2:8" s="270" customFormat="1" ht="15">
      <c r="B100" s="158" t="s">
        <v>117</v>
      </c>
      <c r="C100" s="157" t="s">
        <v>117</v>
      </c>
      <c r="F100" s="271"/>
      <c r="G100" s="271"/>
      <c r="H100" s="271"/>
    </row>
    <row r="101" spans="2:8" s="270" customFormat="1">
      <c r="C101" s="296"/>
      <c r="F101" s="271"/>
      <c r="G101" s="271"/>
      <c r="H101" s="271"/>
    </row>
    <row r="102" spans="2:8" s="270" customFormat="1" ht="15">
      <c r="B102" s="304" t="s">
        <v>3788</v>
      </c>
      <c r="C102" s="157" t="s">
        <v>117</v>
      </c>
      <c r="F102" s="271"/>
      <c r="G102" s="271"/>
      <c r="H102" s="271"/>
    </row>
  </sheetData>
  <mergeCells count="4">
    <mergeCell ref="B1:E1"/>
    <mergeCell ref="B48:G53"/>
    <mergeCell ref="C3:C7"/>
    <mergeCell ref="D3:D7"/>
  </mergeCells>
  <conditionalFormatting sqref="C90">
    <cfRule type="expression" dxfId="1048" priority="1">
      <formula>#REF!="Total"</formula>
    </cfRule>
  </conditionalFormatting>
  <conditionalFormatting sqref="C90">
    <cfRule type="expression" dxfId="1047" priority="11" stopIfTrue="1">
      <formula>$C90="Total"</formula>
    </cfRule>
  </conditionalFormatting>
  <conditionalFormatting sqref="C90">
    <cfRule type="expression" dxfId="1046" priority="10">
      <formula>#REF!="Total"</formula>
    </cfRule>
  </conditionalFormatting>
  <conditionalFormatting sqref="C90">
    <cfRule type="expression" dxfId="1045" priority="9">
      <formula>#REF!="Total"</formula>
    </cfRule>
  </conditionalFormatting>
  <conditionalFormatting sqref="C90">
    <cfRule type="expression" dxfId="1044" priority="8">
      <formula>#REF!="Total"</formula>
    </cfRule>
  </conditionalFormatting>
  <conditionalFormatting sqref="C90">
    <cfRule type="expression" dxfId="1043" priority="7">
      <formula>#REF!="Total"</formula>
    </cfRule>
  </conditionalFormatting>
  <conditionalFormatting sqref="C90">
    <cfRule type="expression" dxfId="1042" priority="6">
      <formula>#REF!="Total"</formula>
    </cfRule>
  </conditionalFormatting>
  <conditionalFormatting sqref="C90">
    <cfRule type="expression" dxfId="1041" priority="5">
      <formula>#REF!="Total"</formula>
    </cfRule>
  </conditionalFormatting>
  <conditionalFormatting sqref="C90">
    <cfRule type="expression" dxfId="1040" priority="4">
      <formula>#REF!="Total"</formula>
    </cfRule>
  </conditionalFormatting>
  <conditionalFormatting sqref="C90">
    <cfRule type="expression" dxfId="1039" priority="12">
      <formula>#REF!="Total"</formula>
    </cfRule>
  </conditionalFormatting>
  <conditionalFormatting sqref="C90">
    <cfRule type="expression" dxfId="1038" priority="13">
      <formula>#REF!="Total"</formula>
    </cfRule>
  </conditionalFormatting>
  <conditionalFormatting sqref="C90">
    <cfRule type="expression" dxfId="1037" priority="14">
      <formula>#REF!="Total"</formula>
    </cfRule>
  </conditionalFormatting>
  <conditionalFormatting sqref="C90">
    <cfRule type="expression" dxfId="1036" priority="15">
      <formula>#REF!="Total"</formula>
    </cfRule>
  </conditionalFormatting>
  <conditionalFormatting sqref="C90">
    <cfRule type="expression" dxfId="1035" priority="16">
      <formula>$A90="Total"</formula>
    </cfRule>
  </conditionalFormatting>
  <conditionalFormatting sqref="C90">
    <cfRule type="expression" dxfId="1034" priority="3">
      <formula>#REF!="Total"</formula>
    </cfRule>
  </conditionalFormatting>
  <conditionalFormatting sqref="C90">
    <cfRule type="expression" dxfId="1033" priority="2">
      <formula>#REF!="Total"</formula>
    </cfRule>
  </conditionalFormatting>
  <conditionalFormatting sqref="C90">
    <cfRule type="expression" dxfId="1032" priority="17" stopIfTrue="1">
      <formula>#REF!="Total"</formula>
    </cfRule>
  </conditionalFormatting>
  <conditionalFormatting sqref="C90">
    <cfRule type="expression" dxfId="1031" priority="18">
      <formula>#REF!="Total"</formula>
    </cfRule>
  </conditionalFormatting>
  <conditionalFormatting sqref="C90">
    <cfRule type="expression" dxfId="1030" priority="19">
      <formula>#REF!="Total"</formula>
    </cfRule>
  </conditionalFormatting>
  <conditionalFormatting sqref="C90">
    <cfRule type="expression" dxfId="1029" priority="20">
      <formula>#REF!="Total"</formula>
    </cfRule>
  </conditionalFormatting>
  <conditionalFormatting sqref="C90">
    <cfRule type="expression" dxfId="1028" priority="21">
      <formula>#REF!="Total"</formula>
    </cfRule>
  </conditionalFormatting>
  <conditionalFormatting sqref="C90">
    <cfRule type="expression" dxfId="1027" priority="22">
      <formula>#REF!="Total"</formula>
    </cfRule>
  </conditionalFormatting>
  <conditionalFormatting sqref="C90">
    <cfRule type="expression" dxfId="1026" priority="23">
      <formula>#REF!="Total"</formula>
    </cfRule>
  </conditionalFormatting>
  <conditionalFormatting sqref="C90">
    <cfRule type="expression" dxfId="1025" priority="24">
      <formula>#REF!="Total"</formula>
    </cfRule>
  </conditionalFormatting>
  <conditionalFormatting sqref="C90">
    <cfRule type="expression" dxfId="1024" priority="25">
      <formula>#REF!="Total"</formula>
    </cfRule>
  </conditionalFormatting>
  <conditionalFormatting sqref="C90">
    <cfRule type="expression" dxfId="1023" priority="26">
      <formula>#REF!="Total"</formula>
    </cfRule>
  </conditionalFormatting>
  <conditionalFormatting sqref="C90">
    <cfRule type="expression" dxfId="1022" priority="27">
      <formula>#REF!="Total"</formula>
    </cfRule>
  </conditionalFormatting>
  <conditionalFormatting sqref="C90">
    <cfRule type="expression" dxfId="1021" priority="28">
      <formula>#REF!="Total"</formula>
    </cfRule>
  </conditionalFormatting>
  <conditionalFormatting sqref="C90">
    <cfRule type="expression" dxfId="1020" priority="29">
      <formula>#REF!="Total"</formula>
    </cfRule>
  </conditionalFormatting>
  <conditionalFormatting sqref="C90">
    <cfRule type="expression" dxfId="1019" priority="30">
      <formula>#REF!="Total"</formula>
    </cfRule>
  </conditionalFormatting>
  <conditionalFormatting sqref="C90">
    <cfRule type="expression" dxfId="1018" priority="31">
      <formula>#REF!="Total"</formula>
    </cfRule>
  </conditionalFormatting>
  <conditionalFormatting sqref="C90">
    <cfRule type="expression" dxfId="1017" priority="32">
      <formula>#REF!="Total"</formula>
    </cfRule>
  </conditionalFormatting>
  <conditionalFormatting sqref="C90">
    <cfRule type="expression" dxfId="1016" priority="33">
      <formula>#REF!="Total"</formula>
    </cfRule>
  </conditionalFormatting>
  <hyperlinks>
    <hyperlink ref="A1" location="Index!A1" display="Index" xr:uid="{FEFE9AAD-6B91-4E19-B25C-DF324E8E9335}"/>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5646E-3058-4220-906C-6158AB530DAE}">
  <dimension ref="A1:I148"/>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28515625" style="16" bestFit="1" customWidth="1"/>
    <col min="7" max="7" width="18.140625" style="16" bestFit="1" customWidth="1"/>
    <col min="8" max="8" width="9.140625" style="16"/>
    <col min="9" max="9" width="1.7109375" style="12" bestFit="1" customWidth="1"/>
    <col min="10"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 style="12" bestFit="1" customWidth="1"/>
    <col min="262" max="262" width="10.28515625" style="12" bestFit="1" customWidth="1"/>
    <col min="263" max="263" width="18.140625" style="12" bestFit="1" customWidth="1"/>
    <col min="264" max="264" width="9.140625" style="12"/>
    <col min="265" max="265" width="1.7109375" style="12" bestFit="1" customWidth="1"/>
    <col min="266"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 style="12" bestFit="1" customWidth="1"/>
    <col min="518" max="518" width="10.28515625" style="12" bestFit="1" customWidth="1"/>
    <col min="519" max="519" width="18.140625" style="12" bestFit="1" customWidth="1"/>
    <col min="520" max="520" width="9.140625" style="12"/>
    <col min="521" max="521" width="1.7109375" style="12" bestFit="1" customWidth="1"/>
    <col min="522"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 style="12" bestFit="1" customWidth="1"/>
    <col min="774" max="774" width="10.28515625" style="12" bestFit="1" customWidth="1"/>
    <col min="775" max="775" width="18.140625" style="12" bestFit="1" customWidth="1"/>
    <col min="776" max="776" width="9.140625" style="12"/>
    <col min="777" max="777" width="1.7109375" style="12" bestFit="1" customWidth="1"/>
    <col min="778"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 style="12" bestFit="1" customWidth="1"/>
    <col min="1030" max="1030" width="10.28515625" style="12" bestFit="1" customWidth="1"/>
    <col min="1031" max="1031" width="18.140625" style="12" bestFit="1" customWidth="1"/>
    <col min="1032" max="1032" width="9.140625" style="12"/>
    <col min="1033" max="1033" width="1.7109375" style="12" bestFit="1" customWidth="1"/>
    <col min="1034"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 style="12" bestFit="1" customWidth="1"/>
    <col min="1286" max="1286" width="10.28515625" style="12" bestFit="1" customWidth="1"/>
    <col min="1287" max="1287" width="18.140625" style="12" bestFit="1" customWidth="1"/>
    <col min="1288" max="1288" width="9.140625" style="12"/>
    <col min="1289" max="1289" width="1.7109375" style="12" bestFit="1" customWidth="1"/>
    <col min="1290"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 style="12" bestFit="1" customWidth="1"/>
    <col min="1542" max="1542" width="10.28515625" style="12" bestFit="1" customWidth="1"/>
    <col min="1543" max="1543" width="18.140625" style="12" bestFit="1" customWidth="1"/>
    <col min="1544" max="1544" width="9.140625" style="12"/>
    <col min="1545" max="1545" width="1.7109375" style="12" bestFit="1" customWidth="1"/>
    <col min="1546"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 style="12" bestFit="1" customWidth="1"/>
    <col min="1798" max="1798" width="10.28515625" style="12" bestFit="1" customWidth="1"/>
    <col min="1799" max="1799" width="18.140625" style="12" bestFit="1" customWidth="1"/>
    <col min="1800" max="1800" width="9.140625" style="12"/>
    <col min="1801" max="1801" width="1.7109375" style="12" bestFit="1" customWidth="1"/>
    <col min="1802"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 style="12" bestFit="1" customWidth="1"/>
    <col min="2054" max="2054" width="10.28515625" style="12" bestFit="1" customWidth="1"/>
    <col min="2055" max="2055" width="18.140625" style="12" bestFit="1" customWidth="1"/>
    <col min="2056" max="2056" width="9.140625" style="12"/>
    <col min="2057" max="2057" width="1.7109375" style="12" bestFit="1" customWidth="1"/>
    <col min="2058"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 style="12" bestFit="1" customWidth="1"/>
    <col min="2310" max="2310" width="10.28515625" style="12" bestFit="1" customWidth="1"/>
    <col min="2311" max="2311" width="18.140625" style="12" bestFit="1" customWidth="1"/>
    <col min="2312" max="2312" width="9.140625" style="12"/>
    <col min="2313" max="2313" width="1.7109375" style="12" bestFit="1" customWidth="1"/>
    <col min="2314"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 style="12" bestFit="1" customWidth="1"/>
    <col min="2566" max="2566" width="10.28515625" style="12" bestFit="1" customWidth="1"/>
    <col min="2567" max="2567" width="18.140625" style="12" bestFit="1" customWidth="1"/>
    <col min="2568" max="2568" width="9.140625" style="12"/>
    <col min="2569" max="2569" width="1.7109375" style="12" bestFit="1" customWidth="1"/>
    <col min="2570"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 style="12" bestFit="1" customWidth="1"/>
    <col min="2822" max="2822" width="10.28515625" style="12" bestFit="1" customWidth="1"/>
    <col min="2823" max="2823" width="18.140625" style="12" bestFit="1" customWidth="1"/>
    <col min="2824" max="2824" width="9.140625" style="12"/>
    <col min="2825" max="2825" width="1.7109375" style="12" bestFit="1" customWidth="1"/>
    <col min="2826"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 style="12" bestFit="1" customWidth="1"/>
    <col min="3078" max="3078" width="10.28515625" style="12" bestFit="1" customWidth="1"/>
    <col min="3079" max="3079" width="18.140625" style="12" bestFit="1" customWidth="1"/>
    <col min="3080" max="3080" width="9.140625" style="12"/>
    <col min="3081" max="3081" width="1.7109375" style="12" bestFit="1" customWidth="1"/>
    <col min="3082"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 style="12" bestFit="1" customWidth="1"/>
    <col min="3334" max="3334" width="10.28515625" style="12" bestFit="1" customWidth="1"/>
    <col min="3335" max="3335" width="18.140625" style="12" bestFit="1" customWidth="1"/>
    <col min="3336" max="3336" width="9.140625" style="12"/>
    <col min="3337" max="3337" width="1.7109375" style="12" bestFit="1" customWidth="1"/>
    <col min="3338"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 style="12" bestFit="1" customWidth="1"/>
    <col min="3590" max="3590" width="10.28515625" style="12" bestFit="1" customWidth="1"/>
    <col min="3591" max="3591" width="18.140625" style="12" bestFit="1" customWidth="1"/>
    <col min="3592" max="3592" width="9.140625" style="12"/>
    <col min="3593" max="3593" width="1.7109375" style="12" bestFit="1" customWidth="1"/>
    <col min="3594"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 style="12" bestFit="1" customWidth="1"/>
    <col min="3846" max="3846" width="10.28515625" style="12" bestFit="1" customWidth="1"/>
    <col min="3847" max="3847" width="18.140625" style="12" bestFit="1" customWidth="1"/>
    <col min="3848" max="3848" width="9.140625" style="12"/>
    <col min="3849" max="3849" width="1.7109375" style="12" bestFit="1" customWidth="1"/>
    <col min="3850"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 style="12" bestFit="1" customWidth="1"/>
    <col min="4102" max="4102" width="10.28515625" style="12" bestFit="1" customWidth="1"/>
    <col min="4103" max="4103" width="18.140625" style="12" bestFit="1" customWidth="1"/>
    <col min="4104" max="4104" width="9.140625" style="12"/>
    <col min="4105" max="4105" width="1.7109375" style="12" bestFit="1" customWidth="1"/>
    <col min="4106"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 style="12" bestFit="1" customWidth="1"/>
    <col min="4358" max="4358" width="10.28515625" style="12" bestFit="1" customWidth="1"/>
    <col min="4359" max="4359" width="18.140625" style="12" bestFit="1" customWidth="1"/>
    <col min="4360" max="4360" width="9.140625" style="12"/>
    <col min="4361" max="4361" width="1.7109375" style="12" bestFit="1" customWidth="1"/>
    <col min="4362"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 style="12" bestFit="1" customWidth="1"/>
    <col min="4614" max="4614" width="10.28515625" style="12" bestFit="1" customWidth="1"/>
    <col min="4615" max="4615" width="18.140625" style="12" bestFit="1" customWidth="1"/>
    <col min="4616" max="4616" width="9.140625" style="12"/>
    <col min="4617" max="4617" width="1.7109375" style="12" bestFit="1" customWidth="1"/>
    <col min="4618"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 style="12" bestFit="1" customWidth="1"/>
    <col min="4870" max="4870" width="10.28515625" style="12" bestFit="1" customWidth="1"/>
    <col min="4871" max="4871" width="18.140625" style="12" bestFit="1" customWidth="1"/>
    <col min="4872" max="4872" width="9.140625" style="12"/>
    <col min="4873" max="4873" width="1.7109375" style="12" bestFit="1" customWidth="1"/>
    <col min="4874"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 style="12" bestFit="1" customWidth="1"/>
    <col min="5126" max="5126" width="10.28515625" style="12" bestFit="1" customWidth="1"/>
    <col min="5127" max="5127" width="18.140625" style="12" bestFit="1" customWidth="1"/>
    <col min="5128" max="5128" width="9.140625" style="12"/>
    <col min="5129" max="5129" width="1.7109375" style="12" bestFit="1" customWidth="1"/>
    <col min="5130"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 style="12" bestFit="1" customWidth="1"/>
    <col min="5382" max="5382" width="10.28515625" style="12" bestFit="1" customWidth="1"/>
    <col min="5383" max="5383" width="18.140625" style="12" bestFit="1" customWidth="1"/>
    <col min="5384" max="5384" width="9.140625" style="12"/>
    <col min="5385" max="5385" width="1.7109375" style="12" bestFit="1" customWidth="1"/>
    <col min="5386"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 style="12" bestFit="1" customWidth="1"/>
    <col min="5638" max="5638" width="10.28515625" style="12" bestFit="1" customWidth="1"/>
    <col min="5639" max="5639" width="18.140625" style="12" bestFit="1" customWidth="1"/>
    <col min="5640" max="5640" width="9.140625" style="12"/>
    <col min="5641" max="5641" width="1.7109375" style="12" bestFit="1" customWidth="1"/>
    <col min="5642"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 style="12" bestFit="1" customWidth="1"/>
    <col min="5894" max="5894" width="10.28515625" style="12" bestFit="1" customWidth="1"/>
    <col min="5895" max="5895" width="18.140625" style="12" bestFit="1" customWidth="1"/>
    <col min="5896" max="5896" width="9.140625" style="12"/>
    <col min="5897" max="5897" width="1.7109375" style="12" bestFit="1" customWidth="1"/>
    <col min="5898"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 style="12" bestFit="1" customWidth="1"/>
    <col min="6150" max="6150" width="10.28515625" style="12" bestFit="1" customWidth="1"/>
    <col min="6151" max="6151" width="18.140625" style="12" bestFit="1" customWidth="1"/>
    <col min="6152" max="6152" width="9.140625" style="12"/>
    <col min="6153" max="6153" width="1.7109375" style="12" bestFit="1" customWidth="1"/>
    <col min="6154"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 style="12" bestFit="1" customWidth="1"/>
    <col min="6406" max="6406" width="10.28515625" style="12" bestFit="1" customWidth="1"/>
    <col min="6407" max="6407" width="18.140625" style="12" bestFit="1" customWidth="1"/>
    <col min="6408" max="6408" width="9.140625" style="12"/>
    <col min="6409" max="6409" width="1.7109375" style="12" bestFit="1" customWidth="1"/>
    <col min="6410"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 style="12" bestFit="1" customWidth="1"/>
    <col min="6662" max="6662" width="10.28515625" style="12" bestFit="1" customWidth="1"/>
    <col min="6663" max="6663" width="18.140625" style="12" bestFit="1" customWidth="1"/>
    <col min="6664" max="6664" width="9.140625" style="12"/>
    <col min="6665" max="6665" width="1.7109375" style="12" bestFit="1" customWidth="1"/>
    <col min="6666"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 style="12" bestFit="1" customWidth="1"/>
    <col min="6918" max="6918" width="10.28515625" style="12" bestFit="1" customWidth="1"/>
    <col min="6919" max="6919" width="18.140625" style="12" bestFit="1" customWidth="1"/>
    <col min="6920" max="6920" width="9.140625" style="12"/>
    <col min="6921" max="6921" width="1.7109375" style="12" bestFit="1" customWidth="1"/>
    <col min="6922"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 style="12" bestFit="1" customWidth="1"/>
    <col min="7174" max="7174" width="10.28515625" style="12" bestFit="1" customWidth="1"/>
    <col min="7175" max="7175" width="18.140625" style="12" bestFit="1" customWidth="1"/>
    <col min="7176" max="7176" width="9.140625" style="12"/>
    <col min="7177" max="7177" width="1.7109375" style="12" bestFit="1" customWidth="1"/>
    <col min="7178"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 style="12" bestFit="1" customWidth="1"/>
    <col min="7430" max="7430" width="10.28515625" style="12" bestFit="1" customWidth="1"/>
    <col min="7431" max="7431" width="18.140625" style="12" bestFit="1" customWidth="1"/>
    <col min="7432" max="7432" width="9.140625" style="12"/>
    <col min="7433" max="7433" width="1.7109375" style="12" bestFit="1" customWidth="1"/>
    <col min="7434"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 style="12" bestFit="1" customWidth="1"/>
    <col min="7686" max="7686" width="10.28515625" style="12" bestFit="1" customWidth="1"/>
    <col min="7687" max="7687" width="18.140625" style="12" bestFit="1" customWidth="1"/>
    <col min="7688" max="7688" width="9.140625" style="12"/>
    <col min="7689" max="7689" width="1.7109375" style="12" bestFit="1" customWidth="1"/>
    <col min="7690"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 style="12" bestFit="1" customWidth="1"/>
    <col min="7942" max="7942" width="10.28515625" style="12" bestFit="1" customWidth="1"/>
    <col min="7943" max="7943" width="18.140625" style="12" bestFit="1" customWidth="1"/>
    <col min="7944" max="7944" width="9.140625" style="12"/>
    <col min="7945" max="7945" width="1.7109375" style="12" bestFit="1" customWidth="1"/>
    <col min="7946"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 style="12" bestFit="1" customWidth="1"/>
    <col min="8198" max="8198" width="10.28515625" style="12" bestFit="1" customWidth="1"/>
    <col min="8199" max="8199" width="18.140625" style="12" bestFit="1" customWidth="1"/>
    <col min="8200" max="8200" width="9.140625" style="12"/>
    <col min="8201" max="8201" width="1.7109375" style="12" bestFit="1" customWidth="1"/>
    <col min="8202"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 style="12" bestFit="1" customWidth="1"/>
    <col min="8454" max="8454" width="10.28515625" style="12" bestFit="1" customWidth="1"/>
    <col min="8455" max="8455" width="18.140625" style="12" bestFit="1" customWidth="1"/>
    <col min="8456" max="8456" width="9.140625" style="12"/>
    <col min="8457" max="8457" width="1.7109375" style="12" bestFit="1" customWidth="1"/>
    <col min="8458"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 style="12" bestFit="1" customWidth="1"/>
    <col min="8710" max="8710" width="10.28515625" style="12" bestFit="1" customWidth="1"/>
    <col min="8711" max="8711" width="18.140625" style="12" bestFit="1" customWidth="1"/>
    <col min="8712" max="8712" width="9.140625" style="12"/>
    <col min="8713" max="8713" width="1.7109375" style="12" bestFit="1" customWidth="1"/>
    <col min="8714"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 style="12" bestFit="1" customWidth="1"/>
    <col min="8966" max="8966" width="10.28515625" style="12" bestFit="1" customWidth="1"/>
    <col min="8967" max="8967" width="18.140625" style="12" bestFit="1" customWidth="1"/>
    <col min="8968" max="8968" width="9.140625" style="12"/>
    <col min="8969" max="8969" width="1.7109375" style="12" bestFit="1" customWidth="1"/>
    <col min="8970"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 style="12" bestFit="1" customWidth="1"/>
    <col min="9222" max="9222" width="10.28515625" style="12" bestFit="1" customWidth="1"/>
    <col min="9223" max="9223" width="18.140625" style="12" bestFit="1" customWidth="1"/>
    <col min="9224" max="9224" width="9.140625" style="12"/>
    <col min="9225" max="9225" width="1.7109375" style="12" bestFit="1" customWidth="1"/>
    <col min="9226"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 style="12" bestFit="1" customWidth="1"/>
    <col min="9478" max="9478" width="10.28515625" style="12" bestFit="1" customWidth="1"/>
    <col min="9479" max="9479" width="18.140625" style="12" bestFit="1" customWidth="1"/>
    <col min="9480" max="9480" width="9.140625" style="12"/>
    <col min="9481" max="9481" width="1.7109375" style="12" bestFit="1" customWidth="1"/>
    <col min="9482"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 style="12" bestFit="1" customWidth="1"/>
    <col min="9734" max="9734" width="10.28515625" style="12" bestFit="1" customWidth="1"/>
    <col min="9735" max="9735" width="18.140625" style="12" bestFit="1" customWidth="1"/>
    <col min="9736" max="9736" width="9.140625" style="12"/>
    <col min="9737" max="9737" width="1.7109375" style="12" bestFit="1" customWidth="1"/>
    <col min="9738"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 style="12" bestFit="1" customWidth="1"/>
    <col min="9990" max="9990" width="10.28515625" style="12" bestFit="1" customWidth="1"/>
    <col min="9991" max="9991" width="18.140625" style="12" bestFit="1" customWidth="1"/>
    <col min="9992" max="9992" width="9.140625" style="12"/>
    <col min="9993" max="9993" width="1.7109375" style="12" bestFit="1" customWidth="1"/>
    <col min="9994"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 style="12" bestFit="1" customWidth="1"/>
    <col min="10246" max="10246" width="10.28515625" style="12" bestFit="1" customWidth="1"/>
    <col min="10247" max="10247" width="18.140625" style="12" bestFit="1" customWidth="1"/>
    <col min="10248" max="10248" width="9.140625" style="12"/>
    <col min="10249" max="10249" width="1.7109375" style="12" bestFit="1" customWidth="1"/>
    <col min="10250"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 style="12" bestFit="1" customWidth="1"/>
    <col min="10502" max="10502" width="10.28515625" style="12" bestFit="1" customWidth="1"/>
    <col min="10503" max="10503" width="18.140625" style="12" bestFit="1" customWidth="1"/>
    <col min="10504" max="10504" width="9.140625" style="12"/>
    <col min="10505" max="10505" width="1.7109375" style="12" bestFit="1" customWidth="1"/>
    <col min="10506"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 style="12" bestFit="1" customWidth="1"/>
    <col min="10758" max="10758" width="10.28515625" style="12" bestFit="1" customWidth="1"/>
    <col min="10759" max="10759" width="18.140625" style="12" bestFit="1" customWidth="1"/>
    <col min="10760" max="10760" width="9.140625" style="12"/>
    <col min="10761" max="10761" width="1.7109375" style="12" bestFit="1" customWidth="1"/>
    <col min="10762"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 style="12" bestFit="1" customWidth="1"/>
    <col min="11014" max="11014" width="10.28515625" style="12" bestFit="1" customWidth="1"/>
    <col min="11015" max="11015" width="18.140625" style="12" bestFit="1" customWidth="1"/>
    <col min="11016" max="11016" width="9.140625" style="12"/>
    <col min="11017" max="11017" width="1.7109375" style="12" bestFit="1" customWidth="1"/>
    <col min="11018"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 style="12" bestFit="1" customWidth="1"/>
    <col min="11270" max="11270" width="10.28515625" style="12" bestFit="1" customWidth="1"/>
    <col min="11271" max="11271" width="18.140625" style="12" bestFit="1" customWidth="1"/>
    <col min="11272" max="11272" width="9.140625" style="12"/>
    <col min="11273" max="11273" width="1.7109375" style="12" bestFit="1" customWidth="1"/>
    <col min="11274"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 style="12" bestFit="1" customWidth="1"/>
    <col min="11526" max="11526" width="10.28515625" style="12" bestFit="1" customWidth="1"/>
    <col min="11527" max="11527" width="18.140625" style="12" bestFit="1" customWidth="1"/>
    <col min="11528" max="11528" width="9.140625" style="12"/>
    <col min="11529" max="11529" width="1.7109375" style="12" bestFit="1" customWidth="1"/>
    <col min="11530"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 style="12" bestFit="1" customWidth="1"/>
    <col min="11782" max="11782" width="10.28515625" style="12" bestFit="1" customWidth="1"/>
    <col min="11783" max="11783" width="18.140625" style="12" bestFit="1" customWidth="1"/>
    <col min="11784" max="11784" width="9.140625" style="12"/>
    <col min="11785" max="11785" width="1.7109375" style="12" bestFit="1" customWidth="1"/>
    <col min="11786"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 style="12" bestFit="1" customWidth="1"/>
    <col min="12038" max="12038" width="10.28515625" style="12" bestFit="1" customWidth="1"/>
    <col min="12039" max="12039" width="18.140625" style="12" bestFit="1" customWidth="1"/>
    <col min="12040" max="12040" width="9.140625" style="12"/>
    <col min="12041" max="12041" width="1.7109375" style="12" bestFit="1" customWidth="1"/>
    <col min="12042"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 style="12" bestFit="1" customWidth="1"/>
    <col min="12294" max="12294" width="10.28515625" style="12" bestFit="1" customWidth="1"/>
    <col min="12295" max="12295" width="18.140625" style="12" bestFit="1" customWidth="1"/>
    <col min="12296" max="12296" width="9.140625" style="12"/>
    <col min="12297" max="12297" width="1.7109375" style="12" bestFit="1" customWidth="1"/>
    <col min="12298"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 style="12" bestFit="1" customWidth="1"/>
    <col min="12550" max="12550" width="10.28515625" style="12" bestFit="1" customWidth="1"/>
    <col min="12551" max="12551" width="18.140625" style="12" bestFit="1" customWidth="1"/>
    <col min="12552" max="12552" width="9.140625" style="12"/>
    <col min="12553" max="12553" width="1.7109375" style="12" bestFit="1" customWidth="1"/>
    <col min="12554"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 style="12" bestFit="1" customWidth="1"/>
    <col min="12806" max="12806" width="10.28515625" style="12" bestFit="1" customWidth="1"/>
    <col min="12807" max="12807" width="18.140625" style="12" bestFit="1" customWidth="1"/>
    <col min="12808" max="12808" width="9.140625" style="12"/>
    <col min="12809" max="12809" width="1.7109375" style="12" bestFit="1" customWidth="1"/>
    <col min="12810"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 style="12" bestFit="1" customWidth="1"/>
    <col min="13062" max="13062" width="10.28515625" style="12" bestFit="1" customWidth="1"/>
    <col min="13063" max="13063" width="18.140625" style="12" bestFit="1" customWidth="1"/>
    <col min="13064" max="13064" width="9.140625" style="12"/>
    <col min="13065" max="13065" width="1.7109375" style="12" bestFit="1" customWidth="1"/>
    <col min="13066"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 style="12" bestFit="1" customWidth="1"/>
    <col min="13318" max="13318" width="10.28515625" style="12" bestFit="1" customWidth="1"/>
    <col min="13319" max="13319" width="18.140625" style="12" bestFit="1" customWidth="1"/>
    <col min="13320" max="13320" width="9.140625" style="12"/>
    <col min="13321" max="13321" width="1.7109375" style="12" bestFit="1" customWidth="1"/>
    <col min="13322"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 style="12" bestFit="1" customWidth="1"/>
    <col min="13574" max="13574" width="10.28515625" style="12" bestFit="1" customWidth="1"/>
    <col min="13575" max="13575" width="18.140625" style="12" bestFit="1" customWidth="1"/>
    <col min="13576" max="13576" width="9.140625" style="12"/>
    <col min="13577" max="13577" width="1.7109375" style="12" bestFit="1" customWidth="1"/>
    <col min="13578"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 style="12" bestFit="1" customWidth="1"/>
    <col min="13830" max="13830" width="10.28515625" style="12" bestFit="1" customWidth="1"/>
    <col min="13831" max="13831" width="18.140625" style="12" bestFit="1" customWidth="1"/>
    <col min="13832" max="13832" width="9.140625" style="12"/>
    <col min="13833" max="13833" width="1.7109375" style="12" bestFit="1" customWidth="1"/>
    <col min="13834"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 style="12" bestFit="1" customWidth="1"/>
    <col min="14086" max="14086" width="10.28515625" style="12" bestFit="1" customWidth="1"/>
    <col min="14087" max="14087" width="18.140625" style="12" bestFit="1" customWidth="1"/>
    <col min="14088" max="14088" width="9.140625" style="12"/>
    <col min="14089" max="14089" width="1.7109375" style="12" bestFit="1" customWidth="1"/>
    <col min="14090"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 style="12" bestFit="1" customWidth="1"/>
    <col min="14342" max="14342" width="10.28515625" style="12" bestFit="1" customWidth="1"/>
    <col min="14343" max="14343" width="18.140625" style="12" bestFit="1" customWidth="1"/>
    <col min="14344" max="14344" width="9.140625" style="12"/>
    <col min="14345" max="14345" width="1.7109375" style="12" bestFit="1" customWidth="1"/>
    <col min="14346"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 style="12" bestFit="1" customWidth="1"/>
    <col min="14598" max="14598" width="10.28515625" style="12" bestFit="1" customWidth="1"/>
    <col min="14599" max="14599" width="18.140625" style="12" bestFit="1" customWidth="1"/>
    <col min="14600" max="14600" width="9.140625" style="12"/>
    <col min="14601" max="14601" width="1.7109375" style="12" bestFit="1" customWidth="1"/>
    <col min="14602"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 style="12" bestFit="1" customWidth="1"/>
    <col min="14854" max="14854" width="10.28515625" style="12" bestFit="1" customWidth="1"/>
    <col min="14855" max="14855" width="18.140625" style="12" bestFit="1" customWidth="1"/>
    <col min="14856" max="14856" width="9.140625" style="12"/>
    <col min="14857" max="14857" width="1.7109375" style="12" bestFit="1" customWidth="1"/>
    <col min="14858"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 style="12" bestFit="1" customWidth="1"/>
    <col min="15110" max="15110" width="10.28515625" style="12" bestFit="1" customWidth="1"/>
    <col min="15111" max="15111" width="18.140625" style="12" bestFit="1" customWidth="1"/>
    <col min="15112" max="15112" width="9.140625" style="12"/>
    <col min="15113" max="15113" width="1.7109375" style="12" bestFit="1" customWidth="1"/>
    <col min="15114"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 style="12" bestFit="1" customWidth="1"/>
    <col min="15366" max="15366" width="10.28515625" style="12" bestFit="1" customWidth="1"/>
    <col min="15367" max="15367" width="18.140625" style="12" bestFit="1" customWidth="1"/>
    <col min="15368" max="15368" width="9.140625" style="12"/>
    <col min="15369" max="15369" width="1.7109375" style="12" bestFit="1" customWidth="1"/>
    <col min="15370"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 style="12" bestFit="1" customWidth="1"/>
    <col min="15622" max="15622" width="10.28515625" style="12" bestFit="1" customWidth="1"/>
    <col min="15623" max="15623" width="18.140625" style="12" bestFit="1" customWidth="1"/>
    <col min="15624" max="15624" width="9.140625" style="12"/>
    <col min="15625" max="15625" width="1.7109375" style="12" bestFit="1" customWidth="1"/>
    <col min="15626"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 style="12" bestFit="1" customWidth="1"/>
    <col min="15878" max="15878" width="10.28515625" style="12" bestFit="1" customWidth="1"/>
    <col min="15879" max="15879" width="18.140625" style="12" bestFit="1" customWidth="1"/>
    <col min="15880" max="15880" width="9.140625" style="12"/>
    <col min="15881" max="15881" width="1.7109375" style="12" bestFit="1" customWidth="1"/>
    <col min="15882"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 style="12" bestFit="1" customWidth="1"/>
    <col min="16134" max="16134" width="10.28515625" style="12" bestFit="1" customWidth="1"/>
    <col min="16135" max="16135" width="18.140625" style="12" bestFit="1" customWidth="1"/>
    <col min="16136" max="16136" width="9.140625" style="12"/>
    <col min="16137" max="16137" width="1.7109375" style="12" bestFit="1" customWidth="1"/>
    <col min="16138" max="16384" width="9.140625" style="12"/>
  </cols>
  <sheetData>
    <row r="1" spans="1:9" s="1" customFormat="1">
      <c r="A1" s="3" t="s">
        <v>0</v>
      </c>
      <c r="B1" s="420" t="s">
        <v>73</v>
      </c>
      <c r="C1" s="420"/>
      <c r="D1" s="420"/>
      <c r="E1" s="420"/>
      <c r="F1" s="4"/>
      <c r="G1" s="4"/>
      <c r="H1" s="4"/>
    </row>
    <row r="2" spans="1:9" s="1" customFormat="1" ht="13.5" thickBot="1">
      <c r="C2" s="5"/>
      <c r="F2" s="4"/>
      <c r="G2" s="4"/>
      <c r="H2" s="4"/>
    </row>
    <row r="3" spans="1:9" s="13" customFormat="1" ht="15">
      <c r="B3" s="48" t="s">
        <v>4008</v>
      </c>
      <c r="C3" s="421"/>
      <c r="D3" s="424"/>
      <c r="F3" s="18"/>
      <c r="G3" s="18"/>
      <c r="H3" s="18"/>
    </row>
    <row r="4" spans="1:9" s="13" customFormat="1" ht="15">
      <c r="B4" s="114" t="s">
        <v>4009</v>
      </c>
      <c r="C4" s="422"/>
      <c r="D4" s="425"/>
      <c r="F4" s="18"/>
      <c r="G4" s="18"/>
      <c r="H4" s="18"/>
    </row>
    <row r="5" spans="1:9" s="13" customFormat="1" ht="15">
      <c r="B5" s="114" t="s">
        <v>1556</v>
      </c>
      <c r="C5" s="422"/>
      <c r="D5" s="425"/>
      <c r="F5" s="18"/>
      <c r="G5" s="18"/>
      <c r="H5" s="18"/>
    </row>
    <row r="6" spans="1:9" s="13" customFormat="1" ht="15">
      <c r="B6" s="114" t="s">
        <v>4006</v>
      </c>
      <c r="C6" s="422"/>
      <c r="D6" s="425"/>
      <c r="F6" s="18"/>
      <c r="G6" s="18"/>
      <c r="H6" s="18"/>
    </row>
    <row r="7" spans="1:9" s="13" customFormat="1" ht="15.75" thickBot="1">
      <c r="B7" s="50" t="s">
        <v>4010</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1116</v>
      </c>
      <c r="C16" s="200" t="s">
        <v>127</v>
      </c>
      <c r="D16" s="12" t="s">
        <v>131</v>
      </c>
      <c r="E16" s="12" t="s">
        <v>132</v>
      </c>
      <c r="F16" s="16">
        <v>197388</v>
      </c>
      <c r="G16" s="16">
        <v>4693.3900000000003</v>
      </c>
      <c r="H16" s="16">
        <v>10.93</v>
      </c>
    </row>
    <row r="17" spans="2:8">
      <c r="B17" s="12" t="s">
        <v>1078</v>
      </c>
      <c r="C17" s="200" t="s">
        <v>127</v>
      </c>
      <c r="D17" s="12" t="s">
        <v>128</v>
      </c>
      <c r="E17" s="12" t="s">
        <v>130</v>
      </c>
      <c r="F17" s="16">
        <v>250849</v>
      </c>
      <c r="G17" s="16">
        <v>3565.44</v>
      </c>
      <c r="H17" s="16">
        <v>8.31</v>
      </c>
    </row>
    <row r="18" spans="2:8">
      <c r="B18" s="12" t="s">
        <v>1044</v>
      </c>
      <c r="C18" s="200" t="s">
        <v>127</v>
      </c>
      <c r="D18" s="12" t="s">
        <v>128</v>
      </c>
      <c r="E18" s="12" t="s">
        <v>129</v>
      </c>
      <c r="F18" s="16">
        <v>397766</v>
      </c>
      <c r="G18" s="16">
        <v>3428.74</v>
      </c>
      <c r="H18" s="16">
        <v>7.99</v>
      </c>
    </row>
    <row r="19" spans="2:8">
      <c r="B19" s="12" t="s">
        <v>1113</v>
      </c>
      <c r="C19" s="200" t="s">
        <v>127</v>
      </c>
      <c r="D19" s="12" t="s">
        <v>133</v>
      </c>
      <c r="E19" s="12" t="s">
        <v>134</v>
      </c>
      <c r="F19" s="16">
        <v>209120</v>
      </c>
      <c r="G19" s="16">
        <v>2955.81</v>
      </c>
      <c r="H19" s="16">
        <v>6.89</v>
      </c>
    </row>
    <row r="20" spans="2:8">
      <c r="B20" s="12" t="s">
        <v>1067</v>
      </c>
      <c r="C20" s="200" t="s">
        <v>127</v>
      </c>
      <c r="D20" s="12" t="s">
        <v>141</v>
      </c>
      <c r="E20" s="12" t="s">
        <v>142</v>
      </c>
      <c r="F20" s="16">
        <v>103531</v>
      </c>
      <c r="G20" s="16">
        <v>2368.5300000000002</v>
      </c>
      <c r="H20" s="16">
        <v>5.52</v>
      </c>
    </row>
    <row r="21" spans="2:8">
      <c r="B21" s="12" t="s">
        <v>1126</v>
      </c>
      <c r="C21" s="200" t="s">
        <v>127</v>
      </c>
      <c r="D21" s="12" t="s">
        <v>133</v>
      </c>
      <c r="E21" s="12" t="s">
        <v>135</v>
      </c>
      <c r="F21" s="16">
        <v>59121</v>
      </c>
      <c r="G21" s="16">
        <v>1776.32</v>
      </c>
      <c r="H21" s="16">
        <v>4.1399999999999997</v>
      </c>
    </row>
    <row r="22" spans="2:8">
      <c r="B22" s="12" t="s">
        <v>1172</v>
      </c>
      <c r="C22" s="200" t="s">
        <v>127</v>
      </c>
      <c r="D22" s="12" t="s">
        <v>136</v>
      </c>
      <c r="E22" s="12" t="s">
        <v>137</v>
      </c>
      <c r="F22" s="16">
        <v>499201</v>
      </c>
      <c r="G22" s="16">
        <v>1658.35</v>
      </c>
      <c r="H22" s="16">
        <v>3.86</v>
      </c>
    </row>
    <row r="23" spans="2:8">
      <c r="B23" s="12" t="s">
        <v>1050</v>
      </c>
      <c r="C23" s="200" t="s">
        <v>127</v>
      </c>
      <c r="D23" s="12" t="s">
        <v>128</v>
      </c>
      <c r="E23" s="12" t="s">
        <v>138</v>
      </c>
      <c r="F23" s="16">
        <v>83915</v>
      </c>
      <c r="G23" s="16">
        <v>1526.58</v>
      </c>
      <c r="H23" s="16">
        <v>3.56</v>
      </c>
    </row>
    <row r="24" spans="2:8">
      <c r="B24" s="12" t="s">
        <v>1141</v>
      </c>
      <c r="C24" s="200" t="s">
        <v>127</v>
      </c>
      <c r="D24" s="12" t="s">
        <v>136</v>
      </c>
      <c r="E24" s="12" t="s">
        <v>144</v>
      </c>
      <c r="F24" s="16">
        <v>50990</v>
      </c>
      <c r="G24" s="16">
        <v>1374.92</v>
      </c>
      <c r="H24" s="16">
        <v>3.2</v>
      </c>
    </row>
    <row r="25" spans="2:8">
      <c r="B25" s="12" t="s">
        <v>1154</v>
      </c>
      <c r="C25" s="200" t="s">
        <v>127</v>
      </c>
      <c r="D25" s="12" t="s">
        <v>152</v>
      </c>
      <c r="E25" s="12" t="s">
        <v>153</v>
      </c>
      <c r="F25" s="16">
        <v>68972</v>
      </c>
      <c r="G25" s="16">
        <v>1274.4000000000001</v>
      </c>
      <c r="H25" s="16">
        <v>2.97</v>
      </c>
    </row>
    <row r="26" spans="2:8">
      <c r="B26" s="12" t="s">
        <v>278</v>
      </c>
      <c r="C26" s="200" t="s">
        <v>127</v>
      </c>
      <c r="D26" s="12" t="s">
        <v>128</v>
      </c>
      <c r="E26" s="12" t="s">
        <v>279</v>
      </c>
      <c r="F26" s="16">
        <v>218931</v>
      </c>
      <c r="G26" s="16">
        <v>1161.6500000000001</v>
      </c>
      <c r="H26" s="16">
        <v>2.71</v>
      </c>
    </row>
    <row r="27" spans="2:8">
      <c r="B27" s="12" t="s">
        <v>1052</v>
      </c>
      <c r="C27" s="200" t="s">
        <v>127</v>
      </c>
      <c r="D27" s="12" t="s">
        <v>141</v>
      </c>
      <c r="E27" s="12" t="s">
        <v>280</v>
      </c>
      <c r="F27" s="16">
        <v>15180</v>
      </c>
      <c r="G27" s="16">
        <v>1113.57</v>
      </c>
      <c r="H27" s="16">
        <v>2.59</v>
      </c>
    </row>
    <row r="28" spans="2:8">
      <c r="B28" s="12" t="s">
        <v>1079</v>
      </c>
      <c r="C28" s="200" t="s">
        <v>127</v>
      </c>
      <c r="D28" s="12" t="s">
        <v>128</v>
      </c>
      <c r="E28" s="12" t="s">
        <v>143</v>
      </c>
      <c r="F28" s="16">
        <v>150644</v>
      </c>
      <c r="G28" s="16">
        <v>1104.52</v>
      </c>
      <c r="H28" s="16">
        <v>2.57</v>
      </c>
    </row>
    <row r="29" spans="2:8">
      <c r="B29" s="12" t="s">
        <v>1315</v>
      </c>
      <c r="C29" s="200" t="s">
        <v>127</v>
      </c>
      <c r="D29" s="12" t="s">
        <v>148</v>
      </c>
      <c r="E29" s="12" t="s">
        <v>149</v>
      </c>
      <c r="F29" s="16">
        <v>137843</v>
      </c>
      <c r="G29" s="16">
        <v>1102.6099999999999</v>
      </c>
      <c r="H29" s="16">
        <v>2.57</v>
      </c>
    </row>
    <row r="30" spans="2:8">
      <c r="B30" s="12" t="s">
        <v>1060</v>
      </c>
      <c r="C30" s="200" t="s">
        <v>127</v>
      </c>
      <c r="D30" s="12" t="s">
        <v>139</v>
      </c>
      <c r="E30" s="12" t="s">
        <v>281</v>
      </c>
      <c r="F30" s="16">
        <v>25717</v>
      </c>
      <c r="G30" s="16">
        <v>859.58</v>
      </c>
      <c r="H30" s="16">
        <v>2</v>
      </c>
    </row>
    <row r="31" spans="2:8">
      <c r="B31" s="12" t="s">
        <v>1171</v>
      </c>
      <c r="C31" s="200" t="s">
        <v>127</v>
      </c>
      <c r="D31" s="12" t="s">
        <v>193</v>
      </c>
      <c r="E31" s="12" t="s">
        <v>282</v>
      </c>
      <c r="F31" s="16">
        <v>54502</v>
      </c>
      <c r="G31" s="16">
        <v>691.19</v>
      </c>
      <c r="H31" s="16">
        <v>1.61</v>
      </c>
    </row>
    <row r="32" spans="2:8">
      <c r="B32" s="12" t="s">
        <v>1049</v>
      </c>
      <c r="C32" s="200" t="s">
        <v>127</v>
      </c>
      <c r="D32" s="12" t="s">
        <v>193</v>
      </c>
      <c r="E32" s="12" t="s">
        <v>283</v>
      </c>
      <c r="F32" s="16">
        <v>7554</v>
      </c>
      <c r="G32" s="16">
        <v>666.88</v>
      </c>
      <c r="H32" s="16">
        <v>1.55</v>
      </c>
    </row>
    <row r="33" spans="2:8">
      <c r="B33" s="12" t="s">
        <v>1166</v>
      </c>
      <c r="C33" s="200" t="s">
        <v>127</v>
      </c>
      <c r="D33" s="12" t="s">
        <v>139</v>
      </c>
      <c r="E33" s="12" t="s">
        <v>140</v>
      </c>
      <c r="F33" s="16">
        <v>23803</v>
      </c>
      <c r="G33" s="16">
        <v>620.53</v>
      </c>
      <c r="H33" s="16">
        <v>1.45</v>
      </c>
    </row>
    <row r="34" spans="2:8">
      <c r="B34" s="12" t="s">
        <v>1142</v>
      </c>
      <c r="C34" s="200" t="s">
        <v>127</v>
      </c>
      <c r="D34" s="12" t="s">
        <v>162</v>
      </c>
      <c r="E34" s="12" t="s">
        <v>285</v>
      </c>
      <c r="F34" s="16">
        <v>61153</v>
      </c>
      <c r="G34" s="16">
        <v>580.13</v>
      </c>
      <c r="H34" s="16">
        <v>1.35</v>
      </c>
    </row>
    <row r="35" spans="2:8">
      <c r="B35" s="12" t="s">
        <v>1487</v>
      </c>
      <c r="C35" s="200" t="s">
        <v>127</v>
      </c>
      <c r="D35" s="12" t="s">
        <v>141</v>
      </c>
      <c r="E35" s="12" t="s">
        <v>284</v>
      </c>
      <c r="F35" s="16">
        <v>34448</v>
      </c>
      <c r="G35" s="16">
        <v>578.16</v>
      </c>
      <c r="H35" s="16">
        <v>1.35</v>
      </c>
    </row>
    <row r="36" spans="2:8">
      <c r="B36" s="12" t="s">
        <v>1056</v>
      </c>
      <c r="C36" s="200" t="s">
        <v>127</v>
      </c>
      <c r="D36" s="12" t="s">
        <v>133</v>
      </c>
      <c r="E36" s="12" t="s">
        <v>286</v>
      </c>
      <c r="F36" s="16">
        <v>60240</v>
      </c>
      <c r="G36" s="16">
        <v>561.65</v>
      </c>
      <c r="H36" s="16">
        <v>1.31</v>
      </c>
    </row>
    <row r="37" spans="2:8">
      <c r="B37" s="12" t="s">
        <v>1170</v>
      </c>
      <c r="C37" s="200" t="s">
        <v>127</v>
      </c>
      <c r="D37" s="12" t="s">
        <v>287</v>
      </c>
      <c r="E37" s="12" t="s">
        <v>288</v>
      </c>
      <c r="F37" s="16">
        <v>457881</v>
      </c>
      <c r="G37" s="16">
        <v>454.68</v>
      </c>
      <c r="H37" s="16">
        <v>1.06</v>
      </c>
    </row>
    <row r="38" spans="2:8">
      <c r="B38" s="12" t="s">
        <v>1124</v>
      </c>
      <c r="C38" s="200" t="s">
        <v>127</v>
      </c>
      <c r="D38" s="12" t="s">
        <v>128</v>
      </c>
      <c r="E38" s="12" t="s">
        <v>289</v>
      </c>
      <c r="F38" s="16">
        <v>36852</v>
      </c>
      <c r="G38" s="16">
        <v>436.77</v>
      </c>
      <c r="H38" s="16">
        <v>1.02</v>
      </c>
    </row>
    <row r="39" spans="2:8">
      <c r="B39" s="12" t="s">
        <v>1075</v>
      </c>
      <c r="C39" s="200" t="s">
        <v>127</v>
      </c>
      <c r="D39" s="12" t="s">
        <v>266</v>
      </c>
      <c r="E39" s="12" t="s">
        <v>290</v>
      </c>
      <c r="F39" s="16">
        <v>269561</v>
      </c>
      <c r="G39" s="16">
        <v>430.35</v>
      </c>
      <c r="H39" s="16">
        <v>1</v>
      </c>
    </row>
    <row r="40" spans="2:8">
      <c r="B40" s="12" t="s">
        <v>1100</v>
      </c>
      <c r="C40" s="200" t="s">
        <v>127</v>
      </c>
      <c r="D40" s="12" t="s">
        <v>164</v>
      </c>
      <c r="E40" s="12" t="s">
        <v>179</v>
      </c>
      <c r="F40" s="16">
        <v>6572</v>
      </c>
      <c r="G40" s="16">
        <v>411.09</v>
      </c>
      <c r="H40" s="16">
        <v>0.96</v>
      </c>
    </row>
    <row r="41" spans="2:8">
      <c r="B41" s="12" t="s">
        <v>1325</v>
      </c>
      <c r="C41" s="200" t="s">
        <v>127</v>
      </c>
      <c r="D41" s="12" t="s">
        <v>193</v>
      </c>
      <c r="E41" s="12" t="s">
        <v>467</v>
      </c>
      <c r="F41" s="16">
        <v>101166</v>
      </c>
      <c r="G41" s="16">
        <v>409.32</v>
      </c>
      <c r="H41" s="16">
        <v>0.95</v>
      </c>
    </row>
    <row r="42" spans="2:8">
      <c r="B42" s="12" t="s">
        <v>1319</v>
      </c>
      <c r="C42" s="200" t="s">
        <v>127</v>
      </c>
      <c r="D42" s="12" t="s">
        <v>266</v>
      </c>
      <c r="E42" s="12" t="s">
        <v>291</v>
      </c>
      <c r="F42" s="16">
        <v>192802</v>
      </c>
      <c r="G42" s="16">
        <v>409.13</v>
      </c>
      <c r="H42" s="16">
        <v>0.95</v>
      </c>
    </row>
    <row r="43" spans="2:8">
      <c r="B43" s="12" t="s">
        <v>1088</v>
      </c>
      <c r="C43" s="200" t="s">
        <v>127</v>
      </c>
      <c r="D43" s="12" t="s">
        <v>292</v>
      </c>
      <c r="E43" s="12" t="s">
        <v>293</v>
      </c>
      <c r="F43" s="16">
        <v>2028</v>
      </c>
      <c r="G43" s="16">
        <v>388.26</v>
      </c>
      <c r="H43" s="16">
        <v>0.9</v>
      </c>
    </row>
    <row r="44" spans="2:8">
      <c r="B44" s="12" t="s">
        <v>1317</v>
      </c>
      <c r="C44" s="200" t="s">
        <v>127</v>
      </c>
      <c r="D44" s="12" t="s">
        <v>133</v>
      </c>
      <c r="E44" s="12" t="s">
        <v>294</v>
      </c>
      <c r="F44" s="16">
        <v>35655</v>
      </c>
      <c r="G44" s="16">
        <v>359.62</v>
      </c>
      <c r="H44" s="16">
        <v>0.84</v>
      </c>
    </row>
    <row r="45" spans="2:8">
      <c r="B45" s="12" t="s">
        <v>1159</v>
      </c>
      <c r="C45" s="200" t="s">
        <v>127</v>
      </c>
      <c r="D45" s="12" t="s">
        <v>164</v>
      </c>
      <c r="E45" s="12" t="s">
        <v>368</v>
      </c>
      <c r="F45" s="16">
        <v>21350</v>
      </c>
      <c r="G45" s="16">
        <v>357.58</v>
      </c>
      <c r="H45" s="16">
        <v>0.83</v>
      </c>
    </row>
    <row r="46" spans="2:8">
      <c r="B46" s="12" t="s">
        <v>1131</v>
      </c>
      <c r="C46" s="200" t="s">
        <v>127</v>
      </c>
      <c r="D46" s="12" t="s">
        <v>287</v>
      </c>
      <c r="E46" s="12" t="s">
        <v>468</v>
      </c>
      <c r="F46" s="16">
        <v>54802</v>
      </c>
      <c r="G46" s="16">
        <v>346.16</v>
      </c>
      <c r="H46" s="16">
        <v>0.81</v>
      </c>
    </row>
    <row r="47" spans="2:8">
      <c r="B47" s="12" t="s">
        <v>1320</v>
      </c>
      <c r="C47" s="200" t="s">
        <v>127</v>
      </c>
      <c r="D47" s="12" t="s">
        <v>162</v>
      </c>
      <c r="E47" s="12" t="s">
        <v>469</v>
      </c>
      <c r="F47" s="16">
        <v>30750</v>
      </c>
      <c r="G47" s="16">
        <v>342.85</v>
      </c>
      <c r="H47" s="16">
        <v>0.8</v>
      </c>
    </row>
    <row r="48" spans="2:8">
      <c r="B48" s="12" t="s">
        <v>1046</v>
      </c>
      <c r="C48" s="200" t="s">
        <v>127</v>
      </c>
      <c r="D48" s="12" t="s">
        <v>189</v>
      </c>
      <c r="E48" s="12" t="s">
        <v>470</v>
      </c>
      <c r="F48" s="16">
        <v>40765</v>
      </c>
      <c r="G48" s="16">
        <v>334.54</v>
      </c>
      <c r="H48" s="16">
        <v>0.78</v>
      </c>
    </row>
    <row r="49" spans="2:8">
      <c r="B49" s="12" t="s">
        <v>1175</v>
      </c>
      <c r="C49" s="200" t="s">
        <v>127</v>
      </c>
      <c r="D49" s="12" t="s">
        <v>133</v>
      </c>
      <c r="E49" s="12" t="s">
        <v>171</v>
      </c>
      <c r="F49" s="16">
        <v>84022</v>
      </c>
      <c r="G49" s="16">
        <v>331.26</v>
      </c>
      <c r="H49" s="16">
        <v>0.77</v>
      </c>
    </row>
    <row r="50" spans="2:8">
      <c r="B50" s="12" t="s">
        <v>1153</v>
      </c>
      <c r="C50" s="200" t="s">
        <v>127</v>
      </c>
      <c r="D50" s="12" t="s">
        <v>371</v>
      </c>
      <c r="E50" s="12" t="s">
        <v>372</v>
      </c>
      <c r="F50" s="16">
        <v>82672</v>
      </c>
      <c r="G50" s="16">
        <v>322.88</v>
      </c>
      <c r="H50" s="16">
        <v>0.75</v>
      </c>
    </row>
    <row r="51" spans="2:8">
      <c r="B51" s="12" t="s">
        <v>1164</v>
      </c>
      <c r="C51" s="200" t="s">
        <v>127</v>
      </c>
      <c r="D51" s="12" t="s">
        <v>187</v>
      </c>
      <c r="E51" s="12" t="s">
        <v>307</v>
      </c>
      <c r="F51" s="16">
        <v>25342</v>
      </c>
      <c r="G51" s="16">
        <v>316.89</v>
      </c>
      <c r="H51" s="16">
        <v>0.74</v>
      </c>
    </row>
    <row r="52" spans="2:8">
      <c r="B52" s="12" t="s">
        <v>1322</v>
      </c>
      <c r="C52" s="200" t="s">
        <v>127</v>
      </c>
      <c r="D52" s="12" t="s">
        <v>162</v>
      </c>
      <c r="E52" s="12" t="s">
        <v>163</v>
      </c>
      <c r="F52" s="16">
        <v>6871</v>
      </c>
      <c r="G52" s="16">
        <v>297.91000000000003</v>
      </c>
      <c r="H52" s="16">
        <v>0.69</v>
      </c>
    </row>
    <row r="53" spans="2:8">
      <c r="B53" s="12" t="s">
        <v>1318</v>
      </c>
      <c r="C53" s="200" t="s">
        <v>127</v>
      </c>
      <c r="D53" s="12" t="s">
        <v>193</v>
      </c>
      <c r="E53" s="12" t="s">
        <v>194</v>
      </c>
      <c r="F53" s="16">
        <v>7898</v>
      </c>
      <c r="G53" s="16">
        <v>289.98</v>
      </c>
      <c r="H53" s="16">
        <v>0.68</v>
      </c>
    </row>
    <row r="54" spans="2:8">
      <c r="B54" s="12" t="s">
        <v>471</v>
      </c>
      <c r="C54" s="200" t="s">
        <v>127</v>
      </c>
      <c r="D54" s="12" t="s">
        <v>472</v>
      </c>
      <c r="E54" s="12" t="s">
        <v>473</v>
      </c>
      <c r="F54" s="16">
        <v>221514</v>
      </c>
      <c r="G54" s="16">
        <v>280.88</v>
      </c>
      <c r="H54" s="16">
        <v>0.65</v>
      </c>
    </row>
    <row r="55" spans="2:8">
      <c r="B55" s="12" t="s">
        <v>1059</v>
      </c>
      <c r="C55" s="200" t="s">
        <v>127</v>
      </c>
      <c r="D55" s="12" t="s">
        <v>187</v>
      </c>
      <c r="E55" s="12" t="s">
        <v>197</v>
      </c>
      <c r="F55" s="16">
        <v>52603</v>
      </c>
      <c r="G55" s="16">
        <v>279.02999999999997</v>
      </c>
      <c r="H55" s="16">
        <v>0.65</v>
      </c>
    </row>
    <row r="56" spans="2:8">
      <c r="B56" s="12" t="s">
        <v>1085</v>
      </c>
      <c r="C56" s="200" t="s">
        <v>127</v>
      </c>
      <c r="D56" s="12" t="s">
        <v>167</v>
      </c>
      <c r="E56" s="12" t="s">
        <v>168</v>
      </c>
      <c r="F56" s="16">
        <v>33720</v>
      </c>
      <c r="G56" s="16">
        <v>270.72000000000003</v>
      </c>
      <c r="H56" s="16">
        <v>0.63</v>
      </c>
    </row>
    <row r="57" spans="2:8">
      <c r="B57" s="12" t="s">
        <v>1174</v>
      </c>
      <c r="C57" s="200" t="s">
        <v>127</v>
      </c>
      <c r="D57" s="12" t="s">
        <v>162</v>
      </c>
      <c r="E57" s="12" t="s">
        <v>185</v>
      </c>
      <c r="F57" s="16">
        <v>7229</v>
      </c>
      <c r="G57" s="16">
        <v>267.85000000000002</v>
      </c>
      <c r="H57" s="16">
        <v>0.62</v>
      </c>
    </row>
    <row r="58" spans="2:8">
      <c r="B58" s="12" t="s">
        <v>1368</v>
      </c>
      <c r="C58" s="200" t="s">
        <v>127</v>
      </c>
      <c r="D58" s="12" t="s">
        <v>193</v>
      </c>
      <c r="E58" s="12" t="s">
        <v>474</v>
      </c>
      <c r="F58" s="16">
        <v>7292</v>
      </c>
      <c r="G58" s="16">
        <v>257.24</v>
      </c>
      <c r="H58" s="16">
        <v>0.6</v>
      </c>
    </row>
    <row r="59" spans="2:8">
      <c r="B59" s="12" t="s">
        <v>1490</v>
      </c>
      <c r="C59" s="200" t="s">
        <v>127</v>
      </c>
      <c r="D59" s="12" t="s">
        <v>292</v>
      </c>
      <c r="E59" s="12" t="s">
        <v>475</v>
      </c>
      <c r="F59" s="16">
        <v>6622</v>
      </c>
      <c r="G59" s="16">
        <v>254.49</v>
      </c>
      <c r="H59" s="16">
        <v>0.59</v>
      </c>
    </row>
    <row r="60" spans="2:8">
      <c r="B60" s="12" t="s">
        <v>1045</v>
      </c>
      <c r="C60" s="200" t="s">
        <v>127</v>
      </c>
      <c r="D60" s="12" t="s">
        <v>465</v>
      </c>
      <c r="E60" s="12" t="s">
        <v>466</v>
      </c>
      <c r="F60" s="16">
        <v>7360</v>
      </c>
      <c r="G60" s="16">
        <v>254.34</v>
      </c>
      <c r="H60" s="16">
        <v>0.59</v>
      </c>
    </row>
    <row r="61" spans="2:8">
      <c r="B61" s="12" t="s">
        <v>1063</v>
      </c>
      <c r="C61" s="200" t="s">
        <v>127</v>
      </c>
      <c r="D61" s="12" t="s">
        <v>224</v>
      </c>
      <c r="E61" s="12" t="s">
        <v>476</v>
      </c>
      <c r="F61" s="16">
        <v>5754</v>
      </c>
      <c r="G61" s="16">
        <v>252.22</v>
      </c>
      <c r="H61" s="16">
        <v>0.59</v>
      </c>
    </row>
    <row r="62" spans="2:8">
      <c r="B62" s="12" t="s">
        <v>1107</v>
      </c>
      <c r="C62" s="200" t="s">
        <v>127</v>
      </c>
      <c r="D62" s="12" t="s">
        <v>376</v>
      </c>
      <c r="E62" s="12" t="s">
        <v>377</v>
      </c>
      <c r="F62" s="16">
        <v>117854</v>
      </c>
      <c r="G62" s="16">
        <v>250.15</v>
      </c>
      <c r="H62" s="16">
        <v>0.57999999999999996</v>
      </c>
    </row>
    <row r="63" spans="2:8">
      <c r="B63" s="12" t="s">
        <v>1053</v>
      </c>
      <c r="C63" s="200" t="s">
        <v>127</v>
      </c>
      <c r="D63" s="12" t="s">
        <v>242</v>
      </c>
      <c r="E63" s="12" t="s">
        <v>373</v>
      </c>
      <c r="F63" s="16">
        <v>30865</v>
      </c>
      <c r="G63" s="16">
        <v>207.43</v>
      </c>
      <c r="H63" s="16">
        <v>0.48</v>
      </c>
    </row>
    <row r="64" spans="2:8">
      <c r="B64" s="12" t="s">
        <v>1147</v>
      </c>
      <c r="C64" s="200" t="s">
        <v>127</v>
      </c>
      <c r="D64" s="12" t="s">
        <v>193</v>
      </c>
      <c r="E64" s="12" t="s">
        <v>310</v>
      </c>
      <c r="F64" s="16">
        <v>7271</v>
      </c>
      <c r="G64" s="16">
        <v>185.35</v>
      </c>
      <c r="H64" s="16">
        <v>0.43</v>
      </c>
    </row>
    <row r="65" spans="2:9">
      <c r="B65" s="12" t="s">
        <v>1157</v>
      </c>
      <c r="C65" s="200" t="s">
        <v>127</v>
      </c>
      <c r="D65" s="12" t="s">
        <v>131</v>
      </c>
      <c r="E65" s="12" t="s">
        <v>388</v>
      </c>
      <c r="F65" s="16">
        <v>53571</v>
      </c>
      <c r="G65" s="16">
        <v>163.28</v>
      </c>
      <c r="H65" s="16">
        <v>0.38</v>
      </c>
    </row>
    <row r="66" spans="2:9">
      <c r="B66" s="12" t="s">
        <v>1527</v>
      </c>
      <c r="C66" s="200" t="s">
        <v>127</v>
      </c>
      <c r="D66" s="12" t="s">
        <v>164</v>
      </c>
      <c r="E66" s="12" t="s">
        <v>481</v>
      </c>
      <c r="F66" s="16">
        <v>8</v>
      </c>
      <c r="G66" s="16">
        <v>1.68</v>
      </c>
      <c r="H66" s="16">
        <v>0</v>
      </c>
      <c r="I66" s="12" t="s">
        <v>431</v>
      </c>
    </row>
    <row r="67" spans="2:9">
      <c r="B67" s="12" t="s">
        <v>1526</v>
      </c>
      <c r="C67" s="200" t="s">
        <v>127</v>
      </c>
      <c r="D67" s="12" t="s">
        <v>128</v>
      </c>
      <c r="E67" s="12" t="s">
        <v>430</v>
      </c>
      <c r="F67" s="16">
        <v>31269</v>
      </c>
      <c r="G67" s="16">
        <v>0</v>
      </c>
      <c r="H67" s="16">
        <v>0</v>
      </c>
      <c r="I67" s="12" t="s">
        <v>431</v>
      </c>
    </row>
    <row r="68" spans="2:9">
      <c r="B68" s="132" t="s">
        <v>208</v>
      </c>
      <c r="C68" s="257"/>
      <c r="D68" s="132"/>
      <c r="E68" s="132"/>
      <c r="F68" s="205"/>
      <c r="G68" s="205">
        <f>SUM(G13:G67)</f>
        <v>42826.879999999997</v>
      </c>
      <c r="H68" s="205">
        <f>SUM(H13:H67)</f>
        <v>99.75</v>
      </c>
    </row>
    <row r="69" spans="2:9">
      <c r="B69" s="254" t="s">
        <v>99</v>
      </c>
      <c r="C69" s="255" t="s">
        <v>122</v>
      </c>
      <c r="D69" s="254" t="s">
        <v>100</v>
      </c>
      <c r="E69" s="254" t="s">
        <v>101</v>
      </c>
      <c r="F69" s="256" t="s">
        <v>102</v>
      </c>
      <c r="G69" s="256" t="s">
        <v>103</v>
      </c>
      <c r="H69" s="256" t="s">
        <v>104</v>
      </c>
    </row>
    <row r="70" spans="2:9">
      <c r="B70" s="132" t="s">
        <v>105</v>
      </c>
      <c r="C70" s="200"/>
    </row>
    <row r="71" spans="2:9">
      <c r="B71" s="132" t="s">
        <v>126</v>
      </c>
      <c r="C71" s="200"/>
    </row>
    <row r="72" spans="2:9">
      <c r="B72" s="132" t="s">
        <v>417</v>
      </c>
      <c r="C72" s="200"/>
    </row>
    <row r="73" spans="2:9">
      <c r="B73" s="12" t="s">
        <v>1493</v>
      </c>
      <c r="C73" s="200">
        <v>7.47</v>
      </c>
      <c r="D73" s="12" t="s">
        <v>345</v>
      </c>
      <c r="E73" s="12" t="s">
        <v>418</v>
      </c>
      <c r="F73" s="16">
        <v>5753</v>
      </c>
      <c r="G73" s="16">
        <v>1.62</v>
      </c>
      <c r="H73" s="16">
        <v>0</v>
      </c>
      <c r="I73" s="12" t="s">
        <v>431</v>
      </c>
    </row>
    <row r="74" spans="2:9">
      <c r="B74" s="132" t="s">
        <v>360</v>
      </c>
      <c r="C74" s="204"/>
      <c r="D74" s="132"/>
      <c r="E74" s="132"/>
      <c r="F74" s="205"/>
      <c r="G74" s="205">
        <f>SUM(G69:G73)</f>
        <v>1.62</v>
      </c>
      <c r="H74" s="205">
        <f>SUM(H69:H73)</f>
        <v>0</v>
      </c>
    </row>
    <row r="75" spans="2:9">
      <c r="B75" s="132" t="s">
        <v>269</v>
      </c>
      <c r="C75" s="204"/>
      <c r="D75" s="132"/>
      <c r="E75" s="132"/>
      <c r="F75" s="205"/>
      <c r="G75" s="205">
        <v>186.2</v>
      </c>
      <c r="H75" s="205">
        <v>0.43</v>
      </c>
    </row>
    <row r="76" spans="2:9">
      <c r="B76" s="132" t="s">
        <v>110</v>
      </c>
      <c r="C76" s="204"/>
      <c r="D76" s="132"/>
      <c r="E76" s="132"/>
      <c r="F76" s="205"/>
      <c r="G76" s="205">
        <v>43014.7</v>
      </c>
      <c r="H76" s="205">
        <v>100.21</v>
      </c>
    </row>
    <row r="77" spans="2:9">
      <c r="B77" s="132" t="s">
        <v>111</v>
      </c>
      <c r="C77" s="204"/>
      <c r="D77" s="132"/>
      <c r="E77" s="132"/>
      <c r="F77" s="205"/>
      <c r="G77" s="205">
        <v>-90.778217599999323</v>
      </c>
      <c r="H77" s="205">
        <v>-0.20999999999999375</v>
      </c>
    </row>
    <row r="78" spans="2:9">
      <c r="B78" s="132" t="s">
        <v>112</v>
      </c>
      <c r="C78" s="204"/>
      <c r="D78" s="132"/>
      <c r="E78" s="132"/>
      <c r="F78" s="205"/>
      <c r="G78" s="205">
        <v>42923.921782400001</v>
      </c>
      <c r="H78" s="205">
        <v>100</v>
      </c>
    </row>
    <row r="79" spans="2:9">
      <c r="B79" s="12" t="s">
        <v>113</v>
      </c>
    </row>
    <row r="80" spans="2:9">
      <c r="B80" s="12" t="s">
        <v>114</v>
      </c>
    </row>
    <row r="81" spans="2:7">
      <c r="B81" s="12" t="s">
        <v>115</v>
      </c>
      <c r="C81" s="259">
        <v>44834</v>
      </c>
    </row>
    <row r="82" spans="2:7" ht="25.5">
      <c r="B82" s="260" t="s">
        <v>116</v>
      </c>
      <c r="C82" s="15" t="s">
        <v>117</v>
      </c>
    </row>
    <row r="83" spans="2:7">
      <c r="B83" s="132"/>
    </row>
    <row r="84" spans="2:7">
      <c r="B84" s="132" t="s">
        <v>118</v>
      </c>
    </row>
    <row r="85" spans="2:7">
      <c r="B85" s="132" t="s">
        <v>210</v>
      </c>
    </row>
    <row r="86" spans="2:7">
      <c r="B86" s="132" t="s">
        <v>119</v>
      </c>
    </row>
    <row r="87" spans="2:7">
      <c r="B87" s="132" t="s">
        <v>482</v>
      </c>
      <c r="C87" s="204"/>
    </row>
    <row r="88" spans="2:7">
      <c r="B88" s="132" t="s">
        <v>483</v>
      </c>
      <c r="C88" s="204"/>
    </row>
    <row r="89" spans="2:7">
      <c r="B89" s="324" t="s">
        <v>2482</v>
      </c>
      <c r="C89" s="204"/>
    </row>
    <row r="90" spans="2:7">
      <c r="B90" s="324" t="s">
        <v>120</v>
      </c>
    </row>
    <row r="91" spans="2:7">
      <c r="B91" s="324" t="s">
        <v>121</v>
      </c>
    </row>
    <row r="92" spans="2:7">
      <c r="B92" s="132"/>
    </row>
    <row r="94" spans="2:7">
      <c r="B94" s="436" t="s">
        <v>2469</v>
      </c>
      <c r="C94" s="437"/>
      <c r="D94" s="437"/>
      <c r="E94" s="437"/>
      <c r="F94" s="437"/>
      <c r="G94" s="438"/>
    </row>
    <row r="95" spans="2:7">
      <c r="B95" s="439"/>
      <c r="C95" s="440"/>
      <c r="D95" s="440"/>
      <c r="E95" s="440"/>
      <c r="F95" s="440"/>
      <c r="G95" s="441"/>
    </row>
    <row r="96" spans="2:7">
      <c r="B96" s="439"/>
      <c r="C96" s="440"/>
      <c r="D96" s="440"/>
      <c r="E96" s="440"/>
      <c r="F96" s="440"/>
      <c r="G96" s="441"/>
    </row>
    <row r="97" spans="1:8">
      <c r="B97" s="439"/>
      <c r="C97" s="440"/>
      <c r="D97" s="440"/>
      <c r="E97" s="440"/>
      <c r="F97" s="440"/>
      <c r="G97" s="441"/>
    </row>
    <row r="98" spans="1:8">
      <c r="B98" s="439"/>
      <c r="C98" s="440"/>
      <c r="D98" s="440"/>
      <c r="E98" s="440"/>
      <c r="F98" s="440"/>
      <c r="G98" s="441"/>
    </row>
    <row r="99" spans="1:8">
      <c r="B99" s="442"/>
      <c r="C99" s="443"/>
      <c r="D99" s="443"/>
      <c r="E99" s="443"/>
      <c r="F99" s="443"/>
      <c r="G99" s="444"/>
    </row>
    <row r="101" spans="1:8" s="270" customFormat="1" ht="15">
      <c r="A101" s="270" t="s">
        <v>4056</v>
      </c>
      <c r="B101" s="268" t="s">
        <v>2448</v>
      </c>
      <c r="C101" s="269">
        <v>44834</v>
      </c>
      <c r="F101" s="271"/>
      <c r="G101" s="271"/>
      <c r="H101" s="271"/>
    </row>
    <row r="102" spans="1:8" s="270" customFormat="1" ht="60">
      <c r="B102" s="272" t="s">
        <v>2449</v>
      </c>
      <c r="C102" s="272" t="s">
        <v>2450</v>
      </c>
      <c r="D102" s="137" t="s">
        <v>2451</v>
      </c>
      <c r="E102" s="272" t="s">
        <v>2452</v>
      </c>
      <c r="F102" s="273" t="s">
        <v>2453</v>
      </c>
      <c r="G102" s="271"/>
      <c r="H102" s="271"/>
    </row>
    <row r="103" spans="1:8" s="296" customFormat="1">
      <c r="B103" s="364" t="s">
        <v>117</v>
      </c>
      <c r="C103" s="364" t="s">
        <v>117</v>
      </c>
      <c r="D103" s="364" t="s">
        <v>117</v>
      </c>
      <c r="E103" s="364" t="s">
        <v>117</v>
      </c>
      <c r="F103" s="365"/>
      <c r="G103" s="295"/>
      <c r="H103" s="295"/>
    </row>
    <row r="104" spans="1:8" s="270" customFormat="1">
      <c r="C104" s="295"/>
      <c r="F104" s="271"/>
      <c r="G104" s="271"/>
      <c r="H104" s="271"/>
    </row>
    <row r="105" spans="1:8" s="346" customFormat="1">
      <c r="B105" s="366" t="s">
        <v>4057</v>
      </c>
      <c r="C105" s="328" t="s">
        <v>117</v>
      </c>
      <c r="F105" s="347"/>
      <c r="G105" s="347"/>
      <c r="H105" s="347"/>
    </row>
    <row r="106" spans="1:8" s="346" customFormat="1">
      <c r="B106" s="366"/>
      <c r="C106" s="328"/>
      <c r="F106" s="347"/>
      <c r="G106" s="347"/>
      <c r="H106" s="347"/>
    </row>
    <row r="107" spans="1:8" s="346" customFormat="1" ht="15">
      <c r="B107" s="281" t="s">
        <v>2641</v>
      </c>
      <c r="C107" s="367"/>
      <c r="F107" s="347"/>
      <c r="G107" s="347"/>
      <c r="H107" s="347"/>
    </row>
    <row r="108" spans="1:8" s="346" customFormat="1" ht="15.75">
      <c r="B108" s="312" t="s">
        <v>2454</v>
      </c>
      <c r="C108" s="145" t="s">
        <v>2455</v>
      </c>
      <c r="F108" s="347"/>
      <c r="G108" s="347"/>
      <c r="H108" s="347"/>
    </row>
    <row r="109" spans="1:8" s="296" customFormat="1" ht="15">
      <c r="B109" s="158" t="s">
        <v>117</v>
      </c>
      <c r="C109" s="157" t="s">
        <v>117</v>
      </c>
      <c r="F109" s="295"/>
      <c r="G109" s="295"/>
      <c r="H109" s="295"/>
    </row>
    <row r="110" spans="1:8" s="270" customFormat="1">
      <c r="C110" s="368"/>
      <c r="F110" s="271"/>
      <c r="G110" s="271"/>
      <c r="H110" s="271"/>
    </row>
    <row r="111" spans="1:8" s="270" customFormat="1">
      <c r="C111" s="368"/>
      <c r="F111" s="271"/>
      <c r="G111" s="271"/>
      <c r="H111" s="271"/>
    </row>
    <row r="112" spans="1:8" s="346" customFormat="1" ht="15.75">
      <c r="B112" s="312" t="s">
        <v>2459</v>
      </c>
      <c r="C112" s="145" t="s">
        <v>2455</v>
      </c>
      <c r="F112" s="347"/>
      <c r="G112" s="347"/>
      <c r="H112" s="347"/>
    </row>
    <row r="113" spans="2:8" s="270" customFormat="1" ht="15">
      <c r="B113" s="158" t="s">
        <v>117</v>
      </c>
      <c r="C113" s="157" t="s">
        <v>117</v>
      </c>
      <c r="F113" s="271"/>
      <c r="G113" s="271"/>
      <c r="H113" s="271"/>
    </row>
    <row r="114" spans="2:8" s="270" customFormat="1">
      <c r="C114" s="368"/>
      <c r="F114" s="271"/>
      <c r="G114" s="271"/>
      <c r="H114" s="271"/>
    </row>
    <row r="115" spans="2:8" s="270" customFormat="1">
      <c r="C115" s="368"/>
      <c r="F115" s="271"/>
      <c r="G115" s="271"/>
      <c r="H115" s="271"/>
    </row>
    <row r="116" spans="2:8" s="346" customFormat="1" ht="15.75">
      <c r="B116" s="283" t="s">
        <v>2460</v>
      </c>
      <c r="C116" s="145" t="s">
        <v>3779</v>
      </c>
      <c r="F116" s="347"/>
      <c r="G116" s="347"/>
      <c r="H116" s="347"/>
    </row>
    <row r="117" spans="2:8" s="270" customFormat="1" ht="15">
      <c r="B117" s="158" t="s">
        <v>117</v>
      </c>
      <c r="C117" s="157" t="s">
        <v>117</v>
      </c>
      <c r="F117" s="271"/>
      <c r="G117" s="271"/>
      <c r="H117" s="271"/>
    </row>
    <row r="118" spans="2:8" s="270" customFormat="1">
      <c r="C118" s="368"/>
      <c r="F118" s="271"/>
      <c r="G118" s="271"/>
      <c r="H118" s="271"/>
    </row>
    <row r="119" spans="2:8" s="346" customFormat="1" ht="15.75">
      <c r="B119" s="283" t="s">
        <v>2462</v>
      </c>
      <c r="C119" s="145" t="s">
        <v>3779</v>
      </c>
      <c r="F119" s="347"/>
      <c r="G119" s="347"/>
      <c r="H119" s="347"/>
    </row>
    <row r="120" spans="2:8" s="270" customFormat="1" ht="15">
      <c r="B120" s="158" t="s">
        <v>117</v>
      </c>
      <c r="C120" s="157" t="s">
        <v>117</v>
      </c>
      <c r="F120" s="271"/>
      <c r="G120" s="271"/>
      <c r="H120" s="271"/>
    </row>
    <row r="121" spans="2:8" s="270" customFormat="1">
      <c r="C121" s="368"/>
      <c r="F121" s="271"/>
      <c r="G121" s="271"/>
      <c r="H121" s="271"/>
    </row>
    <row r="122" spans="2:8" s="346" customFormat="1" ht="15">
      <c r="B122" s="369" t="s">
        <v>2463</v>
      </c>
      <c r="C122" s="157" t="s">
        <v>117</v>
      </c>
      <c r="F122" s="347"/>
      <c r="G122" s="347"/>
      <c r="H122" s="347"/>
    </row>
    <row r="123" spans="2:8" s="270" customFormat="1">
      <c r="C123" s="368"/>
      <c r="F123" s="271"/>
      <c r="G123" s="271"/>
      <c r="H123" s="271"/>
    </row>
    <row r="124" spans="2:8" s="270" customFormat="1">
      <c r="C124" s="368"/>
      <c r="F124" s="271"/>
      <c r="G124" s="271"/>
      <c r="H124" s="271"/>
    </row>
    <row r="125" spans="2:8" s="270" customFormat="1" ht="15">
      <c r="B125" s="288" t="s">
        <v>3782</v>
      </c>
      <c r="C125" s="269">
        <v>44834</v>
      </c>
      <c r="D125" s="165"/>
      <c r="E125" s="289"/>
      <c r="F125" s="290"/>
      <c r="G125" s="271"/>
      <c r="H125" s="271"/>
    </row>
    <row r="126" spans="2:8" s="270" customFormat="1" ht="51">
      <c r="B126" s="291" t="s">
        <v>2449</v>
      </c>
      <c r="C126" s="291" t="s">
        <v>3783</v>
      </c>
      <c r="D126" s="168" t="s">
        <v>2451</v>
      </c>
      <c r="E126" s="292" t="s">
        <v>2452</v>
      </c>
      <c r="F126" s="263" t="s">
        <v>2453</v>
      </c>
      <c r="G126" s="271"/>
      <c r="H126" s="271"/>
    </row>
    <row r="127" spans="2:8" s="296" customFormat="1">
      <c r="B127" s="293" t="s">
        <v>117</v>
      </c>
      <c r="C127" s="294" t="s">
        <v>117</v>
      </c>
      <c r="D127" s="173" t="s">
        <v>117</v>
      </c>
      <c r="E127" s="173" t="s">
        <v>117</v>
      </c>
      <c r="F127" s="173" t="s">
        <v>117</v>
      </c>
      <c r="G127" s="295"/>
      <c r="H127" s="295"/>
    </row>
    <row r="128" spans="2:8" s="270" customFormat="1">
      <c r="B128" s="297"/>
      <c r="C128" s="298"/>
      <c r="D128" s="298"/>
      <c r="E128" s="298"/>
      <c r="F128" s="290"/>
      <c r="G128" s="271"/>
      <c r="H128" s="271"/>
    </row>
    <row r="129" spans="2:8" s="270" customFormat="1">
      <c r="B129" s="298"/>
      <c r="C129" s="298"/>
      <c r="D129" s="298"/>
      <c r="E129" s="298"/>
      <c r="F129" s="290"/>
      <c r="G129" s="271"/>
      <c r="H129" s="271"/>
    </row>
    <row r="130" spans="2:8" s="270" customFormat="1">
      <c r="B130" s="270" t="s">
        <v>3784</v>
      </c>
      <c r="C130" s="294" t="s">
        <v>117</v>
      </c>
      <c r="D130" s="298"/>
      <c r="E130" s="298"/>
      <c r="F130" s="290"/>
      <c r="G130" s="271"/>
      <c r="H130" s="271"/>
    </row>
    <row r="131" spans="2:8" s="270" customFormat="1">
      <c r="B131" s="298"/>
      <c r="C131" s="298"/>
      <c r="D131" s="298"/>
      <c r="E131" s="298"/>
      <c r="F131" s="290"/>
      <c r="G131" s="271"/>
      <c r="H131" s="271"/>
    </row>
    <row r="132" spans="2:8" s="270" customFormat="1" ht="15">
      <c r="B132" s="281" t="s">
        <v>4048</v>
      </c>
      <c r="C132" s="298"/>
      <c r="E132" s="298"/>
      <c r="F132" s="290"/>
      <c r="G132" s="271"/>
      <c r="H132" s="271"/>
    </row>
    <row r="133" spans="2:8" s="270" customFormat="1">
      <c r="B133" s="298"/>
      <c r="C133" s="298"/>
      <c r="E133" s="298"/>
      <c r="F133" s="290"/>
      <c r="G133" s="271"/>
      <c r="H133" s="271"/>
    </row>
    <row r="134" spans="2:8" s="270" customFormat="1" ht="15">
      <c r="B134" s="300" t="s">
        <v>3785</v>
      </c>
      <c r="C134" s="175" t="s">
        <v>2455</v>
      </c>
      <c r="E134" s="298"/>
      <c r="F134" s="290"/>
      <c r="G134" s="271"/>
      <c r="H134" s="271"/>
    </row>
    <row r="135" spans="2:8" s="270" customFormat="1" ht="15">
      <c r="B135" s="158" t="s">
        <v>117</v>
      </c>
      <c r="C135" s="157" t="s">
        <v>117</v>
      </c>
      <c r="E135" s="298"/>
      <c r="F135" s="290"/>
      <c r="G135" s="271"/>
      <c r="H135" s="271"/>
    </row>
    <row r="136" spans="2:8" s="270" customFormat="1" ht="15">
      <c r="B136" s="161"/>
      <c r="C136" s="232"/>
      <c r="E136" s="298"/>
      <c r="F136" s="290"/>
      <c r="G136" s="271"/>
      <c r="H136" s="271"/>
    </row>
    <row r="137" spans="2:8" s="270" customFormat="1">
      <c r="E137" s="298"/>
      <c r="F137" s="290"/>
      <c r="G137" s="271"/>
      <c r="H137" s="271"/>
    </row>
    <row r="138" spans="2:8" s="270" customFormat="1" ht="15">
      <c r="B138" s="303" t="s">
        <v>3776</v>
      </c>
      <c r="C138" s="178" t="s">
        <v>2455</v>
      </c>
      <c r="E138" s="298"/>
      <c r="F138" s="290"/>
      <c r="G138" s="271"/>
      <c r="H138" s="271"/>
    </row>
    <row r="139" spans="2:8" s="270" customFormat="1" ht="15">
      <c r="B139" s="158" t="s">
        <v>117</v>
      </c>
      <c r="C139" s="157" t="s">
        <v>117</v>
      </c>
      <c r="E139" s="298"/>
      <c r="F139" s="290"/>
      <c r="G139" s="271"/>
      <c r="H139" s="271"/>
    </row>
    <row r="140" spans="2:8" s="270" customFormat="1" ht="15">
      <c r="B140" s="370"/>
      <c r="C140" s="371"/>
      <c r="E140" s="298"/>
      <c r="F140" s="290"/>
      <c r="G140" s="271"/>
      <c r="H140" s="271"/>
    </row>
    <row r="141" spans="2:8" s="270" customFormat="1">
      <c r="C141" s="296"/>
      <c r="E141" s="298"/>
      <c r="F141" s="290"/>
      <c r="G141" s="271"/>
      <c r="H141" s="271"/>
    </row>
    <row r="142" spans="2:8" s="270" customFormat="1" ht="15">
      <c r="B142" s="300" t="s">
        <v>3786</v>
      </c>
      <c r="C142" s="175" t="s">
        <v>3779</v>
      </c>
      <c r="E142" s="298"/>
      <c r="F142" s="290"/>
      <c r="G142" s="271"/>
      <c r="H142" s="271"/>
    </row>
    <row r="143" spans="2:8" s="270" customFormat="1" ht="15">
      <c r="B143" s="158" t="s">
        <v>117</v>
      </c>
      <c r="C143" s="157" t="s">
        <v>117</v>
      </c>
      <c r="E143" s="298"/>
      <c r="F143" s="290"/>
      <c r="G143" s="271"/>
      <c r="H143" s="271"/>
    </row>
    <row r="144" spans="2:8" s="270" customFormat="1">
      <c r="C144" s="296"/>
      <c r="F144" s="271"/>
      <c r="G144" s="271"/>
      <c r="H144" s="271"/>
    </row>
    <row r="145" spans="2:8" s="270" customFormat="1" ht="15">
      <c r="B145" s="303" t="s">
        <v>3787</v>
      </c>
      <c r="C145" s="179" t="s">
        <v>3779</v>
      </c>
      <c r="F145" s="271"/>
      <c r="G145" s="271"/>
      <c r="H145" s="271"/>
    </row>
    <row r="146" spans="2:8" s="270" customFormat="1" ht="15">
      <c r="B146" s="158" t="s">
        <v>117</v>
      </c>
      <c r="C146" s="157" t="s">
        <v>117</v>
      </c>
      <c r="F146" s="271"/>
      <c r="G146" s="271"/>
      <c r="H146" s="271"/>
    </row>
    <row r="147" spans="2:8" s="270" customFormat="1">
      <c r="C147" s="296"/>
      <c r="F147" s="271"/>
      <c r="G147" s="271"/>
      <c r="H147" s="271"/>
    </row>
    <row r="148" spans="2:8" s="270" customFormat="1" ht="15">
      <c r="B148" s="304" t="s">
        <v>3788</v>
      </c>
      <c r="C148" s="157" t="s">
        <v>117</v>
      </c>
      <c r="F148" s="271"/>
      <c r="G148" s="271"/>
      <c r="H148" s="271"/>
    </row>
  </sheetData>
  <mergeCells count="4">
    <mergeCell ref="B1:E1"/>
    <mergeCell ref="B94:G99"/>
    <mergeCell ref="C3:C7"/>
    <mergeCell ref="D3:D7"/>
  </mergeCells>
  <conditionalFormatting sqref="C136">
    <cfRule type="expression" dxfId="1015" priority="1">
      <formula>#REF!="Total"</formula>
    </cfRule>
  </conditionalFormatting>
  <conditionalFormatting sqref="C136">
    <cfRule type="expression" dxfId="1014" priority="11" stopIfTrue="1">
      <formula>$C136="Total"</formula>
    </cfRule>
  </conditionalFormatting>
  <conditionalFormatting sqref="C136">
    <cfRule type="expression" dxfId="1013" priority="10">
      <formula>#REF!="Total"</formula>
    </cfRule>
  </conditionalFormatting>
  <conditionalFormatting sqref="C136">
    <cfRule type="expression" dxfId="1012" priority="9">
      <formula>#REF!="Total"</formula>
    </cfRule>
  </conditionalFormatting>
  <conditionalFormatting sqref="C136">
    <cfRule type="expression" dxfId="1011" priority="8">
      <formula>#REF!="Total"</formula>
    </cfRule>
  </conditionalFormatting>
  <conditionalFormatting sqref="C136">
    <cfRule type="expression" dxfId="1010" priority="7">
      <formula>#REF!="Total"</formula>
    </cfRule>
  </conditionalFormatting>
  <conditionalFormatting sqref="C136">
    <cfRule type="expression" dxfId="1009" priority="6">
      <formula>#REF!="Total"</formula>
    </cfRule>
  </conditionalFormatting>
  <conditionalFormatting sqref="C136">
    <cfRule type="expression" dxfId="1008" priority="5">
      <formula>#REF!="Total"</formula>
    </cfRule>
  </conditionalFormatting>
  <conditionalFormatting sqref="C136">
    <cfRule type="expression" dxfId="1007" priority="4">
      <formula>#REF!="Total"</formula>
    </cfRule>
  </conditionalFormatting>
  <conditionalFormatting sqref="C136">
    <cfRule type="expression" dxfId="1006" priority="12">
      <formula>#REF!="Total"</formula>
    </cfRule>
  </conditionalFormatting>
  <conditionalFormatting sqref="C136">
    <cfRule type="expression" dxfId="1005" priority="13">
      <formula>#REF!="Total"</formula>
    </cfRule>
  </conditionalFormatting>
  <conditionalFormatting sqref="C136">
    <cfRule type="expression" dxfId="1004" priority="14">
      <formula>#REF!="Total"</formula>
    </cfRule>
  </conditionalFormatting>
  <conditionalFormatting sqref="C136">
    <cfRule type="expression" dxfId="1003" priority="15">
      <formula>#REF!="Total"</formula>
    </cfRule>
  </conditionalFormatting>
  <conditionalFormatting sqref="C136">
    <cfRule type="expression" dxfId="1002" priority="16">
      <formula>$A136="Total"</formula>
    </cfRule>
  </conditionalFormatting>
  <conditionalFormatting sqref="C136">
    <cfRule type="expression" dxfId="1001" priority="3">
      <formula>#REF!="Total"</formula>
    </cfRule>
  </conditionalFormatting>
  <conditionalFormatting sqref="C136">
    <cfRule type="expression" dxfId="1000" priority="2">
      <formula>#REF!="Total"</formula>
    </cfRule>
  </conditionalFormatting>
  <conditionalFormatting sqref="C136">
    <cfRule type="expression" dxfId="999" priority="17" stopIfTrue="1">
      <formula>#REF!="Total"</formula>
    </cfRule>
  </conditionalFormatting>
  <conditionalFormatting sqref="C136">
    <cfRule type="expression" dxfId="998" priority="18">
      <formula>#REF!="Total"</formula>
    </cfRule>
  </conditionalFormatting>
  <conditionalFormatting sqref="C136">
    <cfRule type="expression" dxfId="997" priority="19">
      <formula>#REF!="Total"</formula>
    </cfRule>
  </conditionalFormatting>
  <conditionalFormatting sqref="C136">
    <cfRule type="expression" dxfId="996" priority="20">
      <formula>#REF!="Total"</formula>
    </cfRule>
  </conditionalFormatting>
  <conditionalFormatting sqref="C136">
    <cfRule type="expression" dxfId="995" priority="21">
      <formula>#REF!="Total"</formula>
    </cfRule>
  </conditionalFormatting>
  <conditionalFormatting sqref="C136">
    <cfRule type="expression" dxfId="994" priority="22">
      <formula>#REF!="Total"</formula>
    </cfRule>
  </conditionalFormatting>
  <conditionalFormatting sqref="C136">
    <cfRule type="expression" dxfId="993" priority="23">
      <formula>#REF!="Total"</formula>
    </cfRule>
  </conditionalFormatting>
  <conditionalFormatting sqref="C136">
    <cfRule type="expression" dxfId="992" priority="24">
      <formula>#REF!="Total"</formula>
    </cfRule>
  </conditionalFormatting>
  <conditionalFormatting sqref="C136">
    <cfRule type="expression" dxfId="991" priority="25">
      <formula>#REF!="Total"</formula>
    </cfRule>
  </conditionalFormatting>
  <conditionalFormatting sqref="C136">
    <cfRule type="expression" dxfId="990" priority="26">
      <formula>#REF!="Total"</formula>
    </cfRule>
  </conditionalFormatting>
  <conditionalFormatting sqref="C136">
    <cfRule type="expression" dxfId="989" priority="27">
      <formula>#REF!="Total"</formula>
    </cfRule>
  </conditionalFormatting>
  <conditionalFormatting sqref="C136">
    <cfRule type="expression" dxfId="988" priority="28">
      <formula>#REF!="Total"</formula>
    </cfRule>
  </conditionalFormatting>
  <conditionalFormatting sqref="C136">
    <cfRule type="expression" dxfId="987" priority="29">
      <formula>#REF!="Total"</formula>
    </cfRule>
  </conditionalFormatting>
  <conditionalFormatting sqref="C136">
    <cfRule type="expression" dxfId="986" priority="30">
      <formula>#REF!="Total"</formula>
    </cfRule>
  </conditionalFormatting>
  <conditionalFormatting sqref="C136">
    <cfRule type="expression" dxfId="985" priority="31">
      <formula>#REF!="Total"</formula>
    </cfRule>
  </conditionalFormatting>
  <conditionalFormatting sqref="C136">
    <cfRule type="expression" dxfId="984" priority="32">
      <formula>#REF!="Total"</formula>
    </cfRule>
  </conditionalFormatting>
  <conditionalFormatting sqref="C136">
    <cfRule type="expression" dxfId="983" priority="33">
      <formula>#REF!="Total"</formula>
    </cfRule>
  </conditionalFormatting>
  <hyperlinks>
    <hyperlink ref="A1" location="Index!A1" display="Index" xr:uid="{F8342E3B-4292-401F-B3DC-558496C11357}"/>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5A13-C79B-4061-8503-DEDBF88FDF79}">
  <dimension ref="A1:I117"/>
  <sheetViews>
    <sheetView workbookViewId="0">
      <selection activeCell="B1" sqref="B1:E1"/>
    </sheetView>
  </sheetViews>
  <sheetFormatPr defaultRowHeight="12.75"/>
  <cols>
    <col min="1" max="1" width="5.42578125" style="1" bestFit="1" customWidth="1"/>
    <col min="2" max="2" width="82" style="1" bestFit="1" customWidth="1"/>
    <col min="3" max="3" width="25.7109375" style="5" customWidth="1"/>
    <col min="4" max="4" width="25.7109375" style="1" customWidth="1"/>
    <col min="5" max="5" width="13.5703125" style="1" bestFit="1" customWidth="1"/>
    <col min="6" max="6" width="12.1406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855468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855468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855468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855468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855468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855468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855468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855468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855468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855468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855468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855468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855468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855468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855468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855468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855468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855468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855468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855468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855468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855468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855468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855468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855468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855468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855468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855468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855468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855468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855468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855468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855468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855468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855468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855468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855468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855468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855468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855468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855468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855468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855468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855468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855468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855468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855468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855468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855468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855468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855468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855468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855468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855468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855468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855468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855468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855468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855468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855468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855468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855468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855468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420" t="s">
        <v>79</v>
      </c>
      <c r="C1" s="420"/>
      <c r="D1" s="420"/>
      <c r="E1" s="420"/>
    </row>
    <row r="2" spans="1:9" ht="13.5" thickBot="1"/>
    <row r="3" spans="1:9" s="13" customFormat="1" ht="15">
      <c r="B3" s="48" t="s">
        <v>4011</v>
      </c>
      <c r="C3" s="421"/>
      <c r="D3" s="424"/>
      <c r="F3" s="18"/>
      <c r="G3" s="18"/>
      <c r="H3" s="18"/>
    </row>
    <row r="4" spans="1:9" s="13" customFormat="1" ht="15">
      <c r="B4" s="114" t="s">
        <v>4012</v>
      </c>
      <c r="C4" s="422"/>
      <c r="D4" s="425"/>
      <c r="F4" s="18"/>
      <c r="G4" s="18"/>
      <c r="H4" s="18"/>
    </row>
    <row r="5" spans="1:9" s="13" customFormat="1" ht="15">
      <c r="B5" s="114" t="s">
        <v>1556</v>
      </c>
      <c r="C5" s="422"/>
      <c r="D5" s="425"/>
      <c r="F5" s="18"/>
      <c r="G5" s="18"/>
      <c r="H5" s="18"/>
    </row>
    <row r="6" spans="1:9" s="13" customFormat="1" ht="15">
      <c r="B6" s="114" t="s">
        <v>4006</v>
      </c>
      <c r="C6" s="422"/>
      <c r="D6" s="425"/>
      <c r="F6" s="18"/>
      <c r="G6" s="18"/>
      <c r="H6" s="18"/>
    </row>
    <row r="7" spans="1:9" s="13" customFormat="1" ht="30.75" thickBot="1">
      <c r="B7" s="50" t="s">
        <v>4013</v>
      </c>
      <c r="C7" s="423"/>
      <c r="D7" s="426"/>
      <c r="F7" s="18"/>
      <c r="G7" s="18"/>
      <c r="H7" s="18"/>
    </row>
    <row r="8" spans="1:9" s="13" customFormat="1">
      <c r="C8" s="14" t="s">
        <v>1558</v>
      </c>
      <c r="D8" s="14" t="s">
        <v>1559</v>
      </c>
      <c r="F8" s="18"/>
      <c r="G8" s="18"/>
      <c r="H8" s="18"/>
    </row>
    <row r="11" spans="1:9">
      <c r="B11" s="1" t="s">
        <v>98</v>
      </c>
    </row>
    <row r="13" spans="1:9">
      <c r="B13" s="6" t="s">
        <v>99</v>
      </c>
      <c r="C13" s="7" t="s">
        <v>122</v>
      </c>
      <c r="D13" s="6" t="s">
        <v>123</v>
      </c>
      <c r="E13" s="6" t="s">
        <v>101</v>
      </c>
      <c r="F13" s="8" t="s">
        <v>102</v>
      </c>
      <c r="G13" s="8" t="s">
        <v>103</v>
      </c>
      <c r="H13" s="8" t="s">
        <v>104</v>
      </c>
      <c r="I13" s="2" t="s">
        <v>124</v>
      </c>
    </row>
    <row r="14" spans="1:9">
      <c r="B14" s="2" t="s">
        <v>125</v>
      </c>
      <c r="C14" s="19"/>
    </row>
    <row r="15" spans="1:9">
      <c r="B15" s="2" t="s">
        <v>126</v>
      </c>
      <c r="C15" s="19"/>
    </row>
    <row r="16" spans="1:9">
      <c r="B16" s="1" t="s">
        <v>1315</v>
      </c>
      <c r="C16" s="19" t="s">
        <v>127</v>
      </c>
      <c r="D16" s="1" t="s">
        <v>148</v>
      </c>
      <c r="E16" s="1" t="s">
        <v>149</v>
      </c>
      <c r="F16" s="4">
        <v>45066</v>
      </c>
      <c r="G16" s="4">
        <v>360.48</v>
      </c>
      <c r="H16" s="4">
        <v>8.73</v>
      </c>
    </row>
    <row r="17" spans="2:8">
      <c r="B17" s="1" t="s">
        <v>1528</v>
      </c>
      <c r="C17" s="19" t="s">
        <v>127</v>
      </c>
      <c r="D17" s="1" t="s">
        <v>204</v>
      </c>
      <c r="E17" s="1" t="s">
        <v>434</v>
      </c>
      <c r="F17" s="4">
        <v>47239</v>
      </c>
      <c r="G17" s="4">
        <v>333.51</v>
      </c>
      <c r="H17" s="4">
        <v>8.08</v>
      </c>
    </row>
    <row r="18" spans="2:8">
      <c r="B18" s="1" t="s">
        <v>1472</v>
      </c>
      <c r="C18" s="19" t="s">
        <v>127</v>
      </c>
      <c r="D18" s="1" t="s">
        <v>160</v>
      </c>
      <c r="E18" s="1" t="s">
        <v>309</v>
      </c>
      <c r="F18" s="4">
        <v>7847</v>
      </c>
      <c r="G18" s="4">
        <v>302.94</v>
      </c>
      <c r="H18" s="4">
        <v>7.34</v>
      </c>
    </row>
    <row r="19" spans="2:8">
      <c r="B19" s="1" t="s">
        <v>1113</v>
      </c>
      <c r="C19" s="19" t="s">
        <v>127</v>
      </c>
      <c r="D19" s="1" t="s">
        <v>133</v>
      </c>
      <c r="E19" s="1" t="s">
        <v>134</v>
      </c>
      <c r="F19" s="4">
        <v>20951</v>
      </c>
      <c r="G19" s="4">
        <v>296.13</v>
      </c>
      <c r="H19" s="4">
        <v>7.17</v>
      </c>
    </row>
    <row r="20" spans="2:8">
      <c r="B20" s="1" t="s">
        <v>1056</v>
      </c>
      <c r="C20" s="19" t="s">
        <v>127</v>
      </c>
      <c r="D20" s="1" t="s">
        <v>133</v>
      </c>
      <c r="E20" s="1" t="s">
        <v>286</v>
      </c>
      <c r="F20" s="4">
        <v>31056</v>
      </c>
      <c r="G20" s="4">
        <v>289.55</v>
      </c>
      <c r="H20" s="4">
        <v>7.01</v>
      </c>
    </row>
    <row r="21" spans="2:8">
      <c r="B21" s="1" t="s">
        <v>1126</v>
      </c>
      <c r="C21" s="19" t="s">
        <v>127</v>
      </c>
      <c r="D21" s="1" t="s">
        <v>133</v>
      </c>
      <c r="E21" s="1" t="s">
        <v>135</v>
      </c>
      <c r="F21" s="4">
        <v>9290</v>
      </c>
      <c r="G21" s="4">
        <v>279.12</v>
      </c>
      <c r="H21" s="4">
        <v>6.76</v>
      </c>
    </row>
    <row r="22" spans="2:8">
      <c r="B22" s="1" t="s">
        <v>1317</v>
      </c>
      <c r="C22" s="19" t="s">
        <v>127</v>
      </c>
      <c r="D22" s="1" t="s">
        <v>133</v>
      </c>
      <c r="E22" s="1" t="s">
        <v>294</v>
      </c>
      <c r="F22" s="4">
        <v>24256</v>
      </c>
      <c r="G22" s="4">
        <v>244.65</v>
      </c>
      <c r="H22" s="4">
        <v>5.92</v>
      </c>
    </row>
    <row r="23" spans="2:8">
      <c r="B23" s="1" t="s">
        <v>1123</v>
      </c>
      <c r="C23" s="19" t="s">
        <v>127</v>
      </c>
      <c r="D23" s="1" t="s">
        <v>148</v>
      </c>
      <c r="E23" s="1" t="s">
        <v>435</v>
      </c>
      <c r="F23" s="4">
        <v>20890</v>
      </c>
      <c r="G23" s="4">
        <v>240.4</v>
      </c>
      <c r="H23" s="4">
        <v>5.82</v>
      </c>
    </row>
    <row r="24" spans="2:8">
      <c r="B24" s="1" t="s">
        <v>1175</v>
      </c>
      <c r="C24" s="19" t="s">
        <v>127</v>
      </c>
      <c r="D24" s="1" t="s">
        <v>133</v>
      </c>
      <c r="E24" s="1" t="s">
        <v>171</v>
      </c>
      <c r="F24" s="4">
        <v>56588</v>
      </c>
      <c r="G24" s="4">
        <v>223.1</v>
      </c>
      <c r="H24" s="4">
        <v>5.4</v>
      </c>
    </row>
    <row r="25" spans="2:8">
      <c r="B25" s="1" t="s">
        <v>1529</v>
      </c>
      <c r="C25" s="19" t="s">
        <v>127</v>
      </c>
      <c r="D25" s="1" t="s">
        <v>160</v>
      </c>
      <c r="E25" s="1" t="s">
        <v>436</v>
      </c>
      <c r="F25" s="4">
        <v>267081</v>
      </c>
      <c r="G25" s="4">
        <v>166.53</v>
      </c>
      <c r="H25" s="4">
        <v>4.03</v>
      </c>
    </row>
    <row r="26" spans="2:8">
      <c r="B26" s="1" t="s">
        <v>1402</v>
      </c>
      <c r="C26" s="19" t="s">
        <v>127</v>
      </c>
      <c r="D26" s="1" t="s">
        <v>201</v>
      </c>
      <c r="E26" s="1" t="s">
        <v>437</v>
      </c>
      <c r="F26" s="4">
        <v>394</v>
      </c>
      <c r="G26" s="4">
        <v>157.62</v>
      </c>
      <c r="H26" s="4">
        <v>3.82</v>
      </c>
    </row>
    <row r="27" spans="2:8">
      <c r="B27" s="1" t="s">
        <v>438</v>
      </c>
      <c r="C27" s="19" t="s">
        <v>127</v>
      </c>
      <c r="D27" s="1" t="s">
        <v>160</v>
      </c>
      <c r="E27" s="1" t="s">
        <v>439</v>
      </c>
      <c r="F27" s="4">
        <v>10967</v>
      </c>
      <c r="G27" s="4">
        <v>139.51</v>
      </c>
      <c r="H27" s="4">
        <v>3.38</v>
      </c>
    </row>
    <row r="28" spans="2:8">
      <c r="B28" s="1" t="s">
        <v>1530</v>
      </c>
      <c r="C28" s="19" t="s">
        <v>127</v>
      </c>
      <c r="D28" s="1" t="s">
        <v>148</v>
      </c>
      <c r="E28" s="1" t="s">
        <v>440</v>
      </c>
      <c r="F28" s="4">
        <v>1433970</v>
      </c>
      <c r="G28" s="4">
        <v>126.19</v>
      </c>
      <c r="H28" s="4">
        <v>3.06</v>
      </c>
    </row>
    <row r="29" spans="2:8">
      <c r="B29" s="1" t="s">
        <v>1531</v>
      </c>
      <c r="C29" s="19" t="s">
        <v>127</v>
      </c>
      <c r="D29" s="1" t="s">
        <v>160</v>
      </c>
      <c r="E29" s="1" t="s">
        <v>441</v>
      </c>
      <c r="F29" s="4">
        <v>2739</v>
      </c>
      <c r="G29" s="4">
        <v>122.1</v>
      </c>
      <c r="H29" s="4">
        <v>2.96</v>
      </c>
    </row>
    <row r="30" spans="2:8">
      <c r="B30" s="1" t="s">
        <v>1532</v>
      </c>
      <c r="C30" s="19" t="s">
        <v>127</v>
      </c>
      <c r="D30" s="1" t="s">
        <v>133</v>
      </c>
      <c r="E30" s="1" t="s">
        <v>442</v>
      </c>
      <c r="F30" s="4">
        <v>1337</v>
      </c>
      <c r="G30" s="4">
        <v>114.4</v>
      </c>
      <c r="H30" s="4">
        <v>2.77</v>
      </c>
    </row>
    <row r="31" spans="2:8">
      <c r="B31" s="1" t="s">
        <v>1533</v>
      </c>
      <c r="C31" s="19" t="s">
        <v>127</v>
      </c>
      <c r="D31" s="1" t="s">
        <v>443</v>
      </c>
      <c r="E31" s="1" t="s">
        <v>444</v>
      </c>
      <c r="F31" s="4">
        <v>16216</v>
      </c>
      <c r="G31" s="4">
        <v>103.45</v>
      </c>
      <c r="H31" s="4">
        <v>2.5099999999999998</v>
      </c>
    </row>
    <row r="32" spans="2:8">
      <c r="B32" s="1" t="s">
        <v>1479</v>
      </c>
      <c r="C32" s="19" t="s">
        <v>127</v>
      </c>
      <c r="D32" s="1" t="s">
        <v>443</v>
      </c>
      <c r="E32" s="1" t="s">
        <v>445</v>
      </c>
      <c r="F32" s="4">
        <v>20803</v>
      </c>
      <c r="G32" s="4">
        <v>98.3</v>
      </c>
      <c r="H32" s="4">
        <v>2.38</v>
      </c>
    </row>
    <row r="33" spans="2:8">
      <c r="B33" s="1" t="s">
        <v>1424</v>
      </c>
      <c r="C33" s="19" t="s">
        <v>127</v>
      </c>
      <c r="D33" s="1" t="s">
        <v>133</v>
      </c>
      <c r="E33" s="1" t="s">
        <v>446</v>
      </c>
      <c r="F33" s="4">
        <v>1731</v>
      </c>
      <c r="G33" s="4">
        <v>77.17</v>
      </c>
      <c r="H33" s="4">
        <v>1.87</v>
      </c>
    </row>
    <row r="34" spans="2:8">
      <c r="B34" s="1" t="s">
        <v>1158</v>
      </c>
      <c r="C34" s="19" t="s">
        <v>127</v>
      </c>
      <c r="D34" s="1" t="s">
        <v>133</v>
      </c>
      <c r="E34" s="1" t="s">
        <v>186</v>
      </c>
      <c r="F34" s="4">
        <v>2439</v>
      </c>
      <c r="G34" s="4">
        <v>77.05</v>
      </c>
      <c r="H34" s="4">
        <v>1.87</v>
      </c>
    </row>
    <row r="35" spans="2:8">
      <c r="B35" s="1" t="s">
        <v>1423</v>
      </c>
      <c r="C35" s="19" t="s">
        <v>127</v>
      </c>
      <c r="D35" s="1" t="s">
        <v>133</v>
      </c>
      <c r="E35" s="1" t="s">
        <v>447</v>
      </c>
      <c r="F35" s="4">
        <v>3134</v>
      </c>
      <c r="G35" s="4">
        <v>65.430000000000007</v>
      </c>
      <c r="H35" s="4">
        <v>1.58</v>
      </c>
    </row>
    <row r="36" spans="2:8">
      <c r="B36" s="1" t="s">
        <v>1173</v>
      </c>
      <c r="C36" s="19" t="s">
        <v>127</v>
      </c>
      <c r="D36" s="1" t="s">
        <v>133</v>
      </c>
      <c r="E36" s="1" t="s">
        <v>195</v>
      </c>
      <c r="F36" s="4">
        <v>1888</v>
      </c>
      <c r="G36" s="4">
        <v>61.19</v>
      </c>
      <c r="H36" s="4">
        <v>1.48</v>
      </c>
    </row>
    <row r="37" spans="2:8">
      <c r="B37" s="1" t="s">
        <v>1499</v>
      </c>
      <c r="C37" s="19" t="s">
        <v>127</v>
      </c>
      <c r="D37" s="1" t="s">
        <v>133</v>
      </c>
      <c r="E37" s="1" t="s">
        <v>448</v>
      </c>
      <c r="F37" s="4">
        <v>1399</v>
      </c>
      <c r="G37" s="4">
        <v>47.03</v>
      </c>
      <c r="H37" s="4">
        <v>1.1399999999999999</v>
      </c>
    </row>
    <row r="38" spans="2:8">
      <c r="B38" s="1" t="s">
        <v>1534</v>
      </c>
      <c r="C38" s="19" t="s">
        <v>127</v>
      </c>
      <c r="D38" s="1" t="s">
        <v>449</v>
      </c>
      <c r="E38" s="1" t="s">
        <v>450</v>
      </c>
      <c r="F38" s="4">
        <v>1036</v>
      </c>
      <c r="G38" s="4">
        <v>37.21</v>
      </c>
      <c r="H38" s="4">
        <v>0.9</v>
      </c>
    </row>
    <row r="39" spans="2:8">
      <c r="B39" s="1" t="s">
        <v>1111</v>
      </c>
      <c r="C39" s="19" t="s">
        <v>127</v>
      </c>
      <c r="D39" s="1" t="s">
        <v>133</v>
      </c>
      <c r="E39" s="1" t="s">
        <v>451</v>
      </c>
      <c r="F39" s="4">
        <v>883</v>
      </c>
      <c r="G39" s="4">
        <v>26.34</v>
      </c>
      <c r="H39" s="4">
        <v>0.64</v>
      </c>
    </row>
    <row r="40" spans="2:8">
      <c r="B40" s="1" t="s">
        <v>1408</v>
      </c>
      <c r="C40" s="19" t="s">
        <v>127</v>
      </c>
      <c r="D40" s="1" t="s">
        <v>449</v>
      </c>
      <c r="E40" s="1" t="s">
        <v>452</v>
      </c>
      <c r="F40" s="4">
        <v>3088</v>
      </c>
      <c r="G40" s="4">
        <v>24.48</v>
      </c>
      <c r="H40" s="4">
        <v>0.59</v>
      </c>
    </row>
    <row r="41" spans="2:8">
      <c r="B41" s="1" t="s">
        <v>1535</v>
      </c>
      <c r="C41" s="19" t="s">
        <v>127</v>
      </c>
      <c r="D41" s="1" t="s">
        <v>133</v>
      </c>
      <c r="E41" s="1" t="s">
        <v>453</v>
      </c>
      <c r="F41" s="4">
        <v>2303</v>
      </c>
      <c r="G41" s="4">
        <v>22.89</v>
      </c>
      <c r="H41" s="4">
        <v>0.55000000000000004</v>
      </c>
    </row>
    <row r="42" spans="2:8">
      <c r="B42" s="1" t="s">
        <v>1536</v>
      </c>
      <c r="C42" s="19" t="s">
        <v>127</v>
      </c>
      <c r="D42" s="1" t="s">
        <v>133</v>
      </c>
      <c r="E42" s="1" t="s">
        <v>454</v>
      </c>
      <c r="F42" s="4">
        <v>2693</v>
      </c>
      <c r="G42" s="4">
        <v>21.2</v>
      </c>
      <c r="H42" s="4">
        <v>0.51</v>
      </c>
    </row>
    <row r="43" spans="2:8">
      <c r="B43" s="1" t="s">
        <v>1537</v>
      </c>
      <c r="C43" s="19" t="s">
        <v>127</v>
      </c>
      <c r="D43" s="1" t="s">
        <v>133</v>
      </c>
      <c r="E43" s="1" t="s">
        <v>455</v>
      </c>
      <c r="F43" s="4">
        <v>3546</v>
      </c>
      <c r="G43" s="4">
        <v>18.28</v>
      </c>
      <c r="H43" s="4">
        <v>0.44</v>
      </c>
    </row>
    <row r="44" spans="2:8">
      <c r="B44" s="1" t="s">
        <v>1135</v>
      </c>
      <c r="C44" s="19" t="s">
        <v>127</v>
      </c>
      <c r="D44" s="1" t="s">
        <v>133</v>
      </c>
      <c r="E44" s="1" t="s">
        <v>199</v>
      </c>
      <c r="F44" s="4">
        <v>6078</v>
      </c>
      <c r="G44" s="4">
        <v>17.170000000000002</v>
      </c>
      <c r="H44" s="4">
        <v>0.42</v>
      </c>
    </row>
    <row r="45" spans="2:8">
      <c r="B45" s="1" t="s">
        <v>1162</v>
      </c>
      <c r="C45" s="19" t="s">
        <v>127</v>
      </c>
      <c r="D45" s="1" t="s">
        <v>133</v>
      </c>
      <c r="E45" s="1" t="s">
        <v>456</v>
      </c>
      <c r="F45" s="4">
        <v>3179</v>
      </c>
      <c r="G45" s="4">
        <v>16.45</v>
      </c>
      <c r="H45" s="4">
        <v>0.4</v>
      </c>
    </row>
    <row r="46" spans="2:8">
      <c r="B46" s="2" t="s">
        <v>208</v>
      </c>
      <c r="C46" s="9"/>
      <c r="D46" s="2"/>
      <c r="E46" s="2"/>
      <c r="F46" s="10"/>
      <c r="G46" s="10">
        <f>SUM(G13:G45)</f>
        <v>4109.8700000000008</v>
      </c>
      <c r="H46" s="10">
        <f>SUM(H13:H45)</f>
        <v>99.53</v>
      </c>
    </row>
    <row r="47" spans="2:8">
      <c r="B47" s="2" t="s">
        <v>209</v>
      </c>
      <c r="C47" s="9"/>
      <c r="D47" s="2"/>
      <c r="E47" s="2"/>
      <c r="F47" s="10"/>
      <c r="G47" s="10">
        <v>17.37</v>
      </c>
      <c r="H47" s="10">
        <v>0.42</v>
      </c>
    </row>
    <row r="48" spans="2:8">
      <c r="B48" s="2" t="s">
        <v>110</v>
      </c>
      <c r="C48" s="9"/>
      <c r="D48" s="2"/>
      <c r="E48" s="2"/>
      <c r="F48" s="10"/>
      <c r="G48" s="10">
        <v>4127.24</v>
      </c>
      <c r="H48" s="10">
        <v>99.94</v>
      </c>
    </row>
    <row r="49" spans="2:8">
      <c r="B49" s="2" t="s">
        <v>324</v>
      </c>
      <c r="C49" s="9"/>
      <c r="D49" s="2"/>
      <c r="E49" s="2"/>
      <c r="F49" s="10"/>
      <c r="G49" s="10">
        <v>2.2468626999997277</v>
      </c>
      <c r="H49" s="10">
        <v>6.0000000000002274E-2</v>
      </c>
    </row>
    <row r="50" spans="2:8">
      <c r="B50" s="2" t="s">
        <v>112</v>
      </c>
      <c r="C50" s="9"/>
      <c r="D50" s="2"/>
      <c r="E50" s="2"/>
      <c r="F50" s="10"/>
      <c r="G50" s="10">
        <v>4129.4868626999996</v>
      </c>
      <c r="H50" s="10">
        <v>100</v>
      </c>
    </row>
    <row r="51" spans="2:8">
      <c r="B51" s="1" t="s">
        <v>113</v>
      </c>
    </row>
    <row r="52" spans="2:8">
      <c r="B52" s="1" t="s">
        <v>114</v>
      </c>
    </row>
    <row r="53" spans="2:8">
      <c r="B53" s="1" t="s">
        <v>115</v>
      </c>
      <c r="C53" s="46">
        <v>44834</v>
      </c>
    </row>
    <row r="54" spans="2:8" ht="25.5">
      <c r="B54" s="11" t="s">
        <v>116</v>
      </c>
      <c r="C54" s="5" t="s">
        <v>117</v>
      </c>
    </row>
    <row r="55" spans="2:8">
      <c r="B55" s="2"/>
    </row>
    <row r="56" spans="2:8">
      <c r="B56" s="2" t="s">
        <v>118</v>
      </c>
    </row>
    <row r="57" spans="2:8">
      <c r="B57" s="2" t="s">
        <v>210</v>
      </c>
    </row>
    <row r="58" spans="2:8">
      <c r="B58" s="2" t="s">
        <v>119</v>
      </c>
    </row>
    <row r="59" spans="2:8">
      <c r="B59" s="2" t="s">
        <v>457</v>
      </c>
      <c r="C59" s="9"/>
    </row>
    <row r="60" spans="2:8">
      <c r="B60" s="133" t="s">
        <v>2491</v>
      </c>
      <c r="C60" s="9"/>
    </row>
    <row r="61" spans="2:8">
      <c r="B61" s="133" t="s">
        <v>120</v>
      </c>
    </row>
    <row r="62" spans="2:8">
      <c r="B62" s="133" t="s">
        <v>121</v>
      </c>
    </row>
    <row r="64" spans="2:8">
      <c r="B64" s="72" t="s">
        <v>1737</v>
      </c>
      <c r="C64" s="73"/>
      <c r="D64" s="74"/>
    </row>
    <row r="65" spans="1:8" ht="30">
      <c r="B65" s="75" t="s">
        <v>1738</v>
      </c>
      <c r="C65" s="76" t="s">
        <v>1739</v>
      </c>
      <c r="D65" s="75" t="s">
        <v>1740</v>
      </c>
    </row>
    <row r="66" spans="1:8">
      <c r="B66" s="77" t="s">
        <v>2471</v>
      </c>
      <c r="C66" s="151">
        <v>0.01</v>
      </c>
      <c r="D66" s="118">
        <v>0</v>
      </c>
    </row>
    <row r="67" spans="1:8">
      <c r="B67" s="77" t="s">
        <v>2472</v>
      </c>
      <c r="C67" s="152">
        <v>33.97</v>
      </c>
      <c r="D67" s="118">
        <v>108.69</v>
      </c>
    </row>
    <row r="70" spans="1:8" s="13" customFormat="1" ht="15">
      <c r="A70" s="13" t="s">
        <v>4056</v>
      </c>
      <c r="B70" s="134" t="s">
        <v>2448</v>
      </c>
      <c r="C70" s="135">
        <v>44834</v>
      </c>
      <c r="F70" s="18"/>
      <c r="G70" s="18"/>
      <c r="H70" s="18"/>
    </row>
    <row r="71" spans="1:8" s="13" customFormat="1" ht="45">
      <c r="B71" s="136" t="s">
        <v>2449</v>
      </c>
      <c r="C71" s="136" t="s">
        <v>2450</v>
      </c>
      <c r="D71" s="137" t="s">
        <v>2451</v>
      </c>
      <c r="E71" s="136" t="s">
        <v>2452</v>
      </c>
      <c r="F71" s="225" t="s">
        <v>2453</v>
      </c>
      <c r="G71" s="18"/>
      <c r="H71" s="18"/>
    </row>
    <row r="72" spans="1:8" s="170" customFormat="1">
      <c r="B72" s="226" t="s">
        <v>117</v>
      </c>
      <c r="C72" s="226" t="s">
        <v>117</v>
      </c>
      <c r="D72" s="226" t="s">
        <v>117</v>
      </c>
      <c r="E72" s="226" t="s">
        <v>117</v>
      </c>
      <c r="F72" s="227"/>
      <c r="G72" s="17"/>
      <c r="H72" s="17"/>
    </row>
    <row r="73" spans="1:8" s="13" customFormat="1">
      <c r="C73" s="17"/>
      <c r="F73" s="18"/>
      <c r="G73" s="18"/>
      <c r="H73" s="18"/>
    </row>
    <row r="74" spans="1:8" s="182" customFormat="1">
      <c r="B74" s="90" t="s">
        <v>4057</v>
      </c>
      <c r="C74" s="228" t="s">
        <v>117</v>
      </c>
      <c r="F74" s="183"/>
      <c r="G74" s="183"/>
      <c r="H74" s="183"/>
    </row>
    <row r="75" spans="1:8" s="182" customFormat="1">
      <c r="B75" s="90"/>
      <c r="C75" s="228"/>
      <c r="F75" s="183"/>
      <c r="G75" s="183"/>
      <c r="H75" s="183"/>
    </row>
    <row r="76" spans="1:8" s="182" customFormat="1" ht="15">
      <c r="B76" s="142" t="s">
        <v>2641</v>
      </c>
      <c r="C76" s="143"/>
      <c r="F76" s="183"/>
      <c r="G76" s="183"/>
      <c r="H76" s="183"/>
    </row>
    <row r="77" spans="1:8" s="182" customFormat="1" ht="15.75">
      <c r="B77" s="144" t="s">
        <v>2454</v>
      </c>
      <c r="C77" s="145" t="s">
        <v>2455</v>
      </c>
      <c r="F77" s="183"/>
      <c r="G77" s="183"/>
      <c r="H77" s="183"/>
    </row>
    <row r="78" spans="1:8" s="170" customFormat="1" ht="15">
      <c r="B78" s="229" t="s">
        <v>117</v>
      </c>
      <c r="C78" s="190" t="s">
        <v>117</v>
      </c>
      <c r="F78" s="17"/>
      <c r="G78" s="17"/>
      <c r="H78" s="17"/>
    </row>
    <row r="79" spans="1:8" s="13" customFormat="1">
      <c r="C79" s="230"/>
      <c r="F79" s="18"/>
      <c r="G79" s="18"/>
      <c r="H79" s="18"/>
    </row>
    <row r="80" spans="1:8" s="13" customFormat="1">
      <c r="C80" s="230"/>
      <c r="F80" s="18"/>
      <c r="G80" s="18"/>
      <c r="H80" s="18"/>
    </row>
    <row r="81" spans="2:8" s="182" customFormat="1" ht="15.75">
      <c r="B81" s="144" t="s">
        <v>2459</v>
      </c>
      <c r="C81" s="145" t="s">
        <v>2455</v>
      </c>
      <c r="F81" s="183"/>
      <c r="G81" s="183"/>
      <c r="H81" s="183"/>
    </row>
    <row r="82" spans="2:8" s="13" customFormat="1" ht="15">
      <c r="B82" s="229" t="s">
        <v>117</v>
      </c>
      <c r="C82" s="190" t="s">
        <v>117</v>
      </c>
      <c r="F82" s="18"/>
      <c r="G82" s="18"/>
      <c r="H82" s="18"/>
    </row>
    <row r="83" spans="2:8" s="13" customFormat="1">
      <c r="C83" s="230"/>
      <c r="F83" s="18"/>
      <c r="G83" s="18"/>
      <c r="H83" s="18"/>
    </row>
    <row r="84" spans="2:8" s="13" customFormat="1">
      <c r="C84" s="230"/>
      <c r="F84" s="18"/>
      <c r="G84" s="18"/>
      <c r="H84" s="18"/>
    </row>
    <row r="85" spans="2:8" s="182" customFormat="1" ht="15.75">
      <c r="B85" s="146" t="s">
        <v>2460</v>
      </c>
      <c r="C85" s="145" t="s">
        <v>3779</v>
      </c>
      <c r="F85" s="183"/>
      <c r="G85" s="183"/>
      <c r="H85" s="183"/>
    </row>
    <row r="86" spans="2:8" s="13" customFormat="1" ht="15">
      <c r="B86" s="229" t="s">
        <v>117</v>
      </c>
      <c r="C86" s="190" t="s">
        <v>117</v>
      </c>
      <c r="F86" s="18"/>
      <c r="G86" s="18"/>
      <c r="H86" s="18"/>
    </row>
    <row r="87" spans="2:8" s="13" customFormat="1">
      <c r="C87" s="230"/>
      <c r="F87" s="18"/>
      <c r="G87" s="18"/>
      <c r="H87" s="18"/>
    </row>
    <row r="88" spans="2:8" s="182" customFormat="1" ht="15.75">
      <c r="B88" s="146" t="s">
        <v>2462</v>
      </c>
      <c r="C88" s="145" t="s">
        <v>3779</v>
      </c>
      <c r="F88" s="183"/>
      <c r="G88" s="183"/>
      <c r="H88" s="183"/>
    </row>
    <row r="89" spans="2:8" s="13" customFormat="1" ht="15">
      <c r="B89" s="229" t="s">
        <v>117</v>
      </c>
      <c r="C89" s="190" t="s">
        <v>117</v>
      </c>
      <c r="F89" s="18"/>
      <c r="G89" s="18"/>
      <c r="H89" s="18"/>
    </row>
    <row r="90" spans="2:8" s="13" customFormat="1">
      <c r="C90" s="230"/>
      <c r="F90" s="18"/>
      <c r="G90" s="18"/>
      <c r="H90" s="18"/>
    </row>
    <row r="91" spans="2:8" s="182" customFormat="1" ht="15">
      <c r="B91" s="231" t="s">
        <v>2463</v>
      </c>
      <c r="C91" s="190" t="s">
        <v>117</v>
      </c>
      <c r="F91" s="183"/>
      <c r="G91" s="183"/>
      <c r="H91" s="183"/>
    </row>
    <row r="92" spans="2:8" s="13" customFormat="1">
      <c r="C92" s="230"/>
      <c r="F92" s="18"/>
      <c r="G92" s="18"/>
      <c r="H92" s="18"/>
    </row>
    <row r="93" spans="2:8" s="13" customFormat="1">
      <c r="C93" s="230"/>
      <c r="F93" s="18"/>
      <c r="G93" s="18"/>
      <c r="H93" s="18"/>
    </row>
    <row r="94" spans="2:8" s="13" customFormat="1" ht="15">
      <c r="B94" s="164" t="s">
        <v>3782</v>
      </c>
      <c r="C94" s="135">
        <v>44834</v>
      </c>
      <c r="D94" s="165"/>
      <c r="E94" s="166"/>
      <c r="F94" s="141"/>
      <c r="G94" s="18"/>
      <c r="H94" s="18"/>
    </row>
    <row r="95" spans="2:8" s="13" customFormat="1" ht="45">
      <c r="B95" s="167" t="s">
        <v>2449</v>
      </c>
      <c r="C95" s="167" t="s">
        <v>3783</v>
      </c>
      <c r="D95" s="168" t="s">
        <v>2451</v>
      </c>
      <c r="E95" s="169" t="s">
        <v>2452</v>
      </c>
      <c r="F95" s="218" t="s">
        <v>2453</v>
      </c>
      <c r="G95" s="18"/>
      <c r="H95" s="18"/>
    </row>
    <row r="96" spans="2:8" s="170" customFormat="1">
      <c r="B96" s="171" t="s">
        <v>117</v>
      </c>
      <c r="C96" s="172" t="s">
        <v>117</v>
      </c>
      <c r="D96" s="173" t="s">
        <v>117</v>
      </c>
      <c r="E96" s="173" t="s">
        <v>117</v>
      </c>
      <c r="F96" s="173" t="s">
        <v>117</v>
      </c>
      <c r="G96" s="17"/>
      <c r="H96" s="17"/>
    </row>
    <row r="97" spans="2:8" s="13" customFormat="1">
      <c r="B97" s="139"/>
      <c r="C97" s="140"/>
      <c r="D97" s="140"/>
      <c r="E97" s="140"/>
      <c r="F97" s="141"/>
      <c r="G97" s="18"/>
      <c r="H97" s="18"/>
    </row>
    <row r="98" spans="2:8" s="13" customFormat="1">
      <c r="B98" s="140"/>
      <c r="C98" s="140"/>
      <c r="D98" s="140"/>
      <c r="E98" s="140"/>
      <c r="F98" s="141"/>
      <c r="G98" s="18"/>
      <c r="H98" s="18"/>
    </row>
    <row r="99" spans="2:8" s="13" customFormat="1">
      <c r="B99" s="13" t="s">
        <v>3784</v>
      </c>
      <c r="C99" s="172" t="s">
        <v>117</v>
      </c>
      <c r="D99" s="140"/>
      <c r="E99" s="140"/>
      <c r="F99" s="141"/>
      <c r="G99" s="18"/>
      <c r="H99" s="18"/>
    </row>
    <row r="100" spans="2:8" s="13" customFormat="1">
      <c r="B100" s="140"/>
      <c r="C100" s="140"/>
      <c r="D100" s="140"/>
      <c r="E100" s="140"/>
      <c r="F100" s="141"/>
      <c r="G100" s="18"/>
      <c r="H100" s="18"/>
    </row>
    <row r="101" spans="2:8" s="13" customFormat="1" ht="15">
      <c r="B101" s="142" t="s">
        <v>4048</v>
      </c>
      <c r="C101" s="140"/>
      <c r="E101" s="140"/>
      <c r="F101" s="141"/>
      <c r="G101" s="18"/>
      <c r="H101" s="18"/>
    </row>
    <row r="102" spans="2:8" s="13" customFormat="1">
      <c r="B102" s="140"/>
      <c r="C102" s="140"/>
      <c r="E102" s="140"/>
      <c r="F102" s="141"/>
      <c r="G102" s="18"/>
      <c r="H102" s="18"/>
    </row>
    <row r="103" spans="2:8" s="13" customFormat="1" ht="15">
      <c r="B103" s="174" t="s">
        <v>3785</v>
      </c>
      <c r="C103" s="175" t="s">
        <v>2455</v>
      </c>
      <c r="E103" s="140"/>
      <c r="F103" s="141"/>
      <c r="G103" s="18"/>
      <c r="H103" s="18"/>
    </row>
    <row r="104" spans="2:8" s="13" customFormat="1" ht="15">
      <c r="B104" s="229" t="s">
        <v>117</v>
      </c>
      <c r="C104" s="190" t="s">
        <v>117</v>
      </c>
      <c r="E104" s="140"/>
      <c r="F104" s="141"/>
      <c r="G104" s="18"/>
      <c r="H104" s="18"/>
    </row>
    <row r="105" spans="2:8" s="13" customFormat="1" ht="15">
      <c r="B105" s="159"/>
      <c r="C105" s="232"/>
      <c r="E105" s="140"/>
      <c r="F105" s="141"/>
      <c r="G105" s="18"/>
      <c r="H105" s="18"/>
    </row>
    <row r="106" spans="2:8" s="13" customFormat="1">
      <c r="E106" s="140"/>
      <c r="F106" s="141"/>
      <c r="G106" s="18"/>
      <c r="H106" s="18"/>
    </row>
    <row r="107" spans="2:8" s="13" customFormat="1" ht="15">
      <c r="B107" s="177" t="s">
        <v>3776</v>
      </c>
      <c r="C107" s="178" t="s">
        <v>2455</v>
      </c>
      <c r="E107" s="140"/>
      <c r="F107" s="141"/>
      <c r="G107" s="18"/>
      <c r="H107" s="18"/>
    </row>
    <row r="108" spans="2:8" s="13" customFormat="1" ht="15">
      <c r="B108" s="229" t="s">
        <v>117</v>
      </c>
      <c r="C108" s="190" t="s">
        <v>117</v>
      </c>
      <c r="E108" s="140"/>
      <c r="F108" s="141"/>
      <c r="G108" s="18"/>
      <c r="H108" s="18"/>
    </row>
    <row r="109" spans="2:8" s="13" customFormat="1" ht="15">
      <c r="B109" s="233"/>
      <c r="C109" s="234"/>
      <c r="E109" s="140"/>
      <c r="F109" s="141"/>
      <c r="G109" s="18"/>
      <c r="H109" s="18"/>
    </row>
    <row r="110" spans="2:8" s="13" customFormat="1">
      <c r="C110" s="170"/>
      <c r="E110" s="140"/>
      <c r="F110" s="141"/>
      <c r="G110" s="18"/>
      <c r="H110" s="18"/>
    </row>
    <row r="111" spans="2:8" s="13" customFormat="1" ht="15">
      <c r="B111" s="174" t="s">
        <v>3786</v>
      </c>
      <c r="C111" s="175" t="s">
        <v>3779</v>
      </c>
      <c r="E111" s="140"/>
      <c r="F111" s="141"/>
      <c r="G111" s="18"/>
      <c r="H111" s="18"/>
    </row>
    <row r="112" spans="2:8" s="13" customFormat="1" ht="15">
      <c r="B112" s="229" t="s">
        <v>117</v>
      </c>
      <c r="C112" s="190" t="s">
        <v>117</v>
      </c>
      <c r="E112" s="140"/>
      <c r="F112" s="141"/>
      <c r="G112" s="18"/>
      <c r="H112" s="18"/>
    </row>
    <row r="113" spans="2:8" s="13" customFormat="1">
      <c r="C113" s="170"/>
      <c r="F113" s="18"/>
      <c r="G113" s="18"/>
      <c r="H113" s="18"/>
    </row>
    <row r="114" spans="2:8" s="13" customFormat="1" ht="15">
      <c r="B114" s="177" t="s">
        <v>3787</v>
      </c>
      <c r="C114" s="179" t="s">
        <v>3779</v>
      </c>
      <c r="F114" s="18"/>
      <c r="G114" s="18"/>
      <c r="H114" s="18"/>
    </row>
    <row r="115" spans="2:8" s="13" customFormat="1" ht="15">
      <c r="B115" s="229" t="s">
        <v>117</v>
      </c>
      <c r="C115" s="190" t="s">
        <v>117</v>
      </c>
      <c r="F115" s="18"/>
      <c r="G115" s="18"/>
      <c r="H115" s="18"/>
    </row>
    <row r="116" spans="2:8" s="13" customFormat="1">
      <c r="C116" s="170"/>
      <c r="F116" s="18"/>
      <c r="G116" s="18"/>
      <c r="H116" s="18"/>
    </row>
    <row r="117" spans="2:8" s="13" customFormat="1" ht="15">
      <c r="B117" s="180" t="s">
        <v>3788</v>
      </c>
      <c r="C117" s="190" t="s">
        <v>117</v>
      </c>
      <c r="F117" s="18"/>
      <c r="G117" s="18"/>
      <c r="H117" s="18"/>
    </row>
  </sheetData>
  <mergeCells count="3">
    <mergeCell ref="B1:E1"/>
    <mergeCell ref="C3:C7"/>
    <mergeCell ref="D3:D7"/>
  </mergeCells>
  <conditionalFormatting sqref="C105">
    <cfRule type="expression" dxfId="982" priority="1">
      <formula>#REF!="Total"</formula>
    </cfRule>
  </conditionalFormatting>
  <conditionalFormatting sqref="C105">
    <cfRule type="expression" dxfId="981" priority="11" stopIfTrue="1">
      <formula>$C105="Total"</formula>
    </cfRule>
  </conditionalFormatting>
  <conditionalFormatting sqref="C105">
    <cfRule type="expression" dxfId="980" priority="10">
      <formula>#REF!="Total"</formula>
    </cfRule>
  </conditionalFormatting>
  <conditionalFormatting sqref="C105">
    <cfRule type="expression" dxfId="979" priority="9">
      <formula>#REF!="Total"</formula>
    </cfRule>
  </conditionalFormatting>
  <conditionalFormatting sqref="C105">
    <cfRule type="expression" dxfId="978" priority="8">
      <formula>#REF!="Total"</formula>
    </cfRule>
  </conditionalFormatting>
  <conditionalFormatting sqref="C105">
    <cfRule type="expression" dxfId="977" priority="7">
      <formula>#REF!="Total"</formula>
    </cfRule>
  </conditionalFormatting>
  <conditionalFormatting sqref="C105">
    <cfRule type="expression" dxfId="976" priority="6">
      <formula>#REF!="Total"</formula>
    </cfRule>
  </conditionalFormatting>
  <conditionalFormatting sqref="C105">
    <cfRule type="expression" dxfId="975" priority="5">
      <formula>#REF!="Total"</formula>
    </cfRule>
  </conditionalFormatting>
  <conditionalFormatting sqref="C105">
    <cfRule type="expression" dxfId="974" priority="4">
      <formula>#REF!="Total"</formula>
    </cfRule>
  </conditionalFormatting>
  <conditionalFormatting sqref="C105">
    <cfRule type="expression" dxfId="973" priority="12">
      <formula>#REF!="Total"</formula>
    </cfRule>
  </conditionalFormatting>
  <conditionalFormatting sqref="C105">
    <cfRule type="expression" dxfId="972" priority="13">
      <formula>#REF!="Total"</formula>
    </cfRule>
  </conditionalFormatting>
  <conditionalFormatting sqref="C105">
    <cfRule type="expression" dxfId="971" priority="14">
      <formula>#REF!="Total"</formula>
    </cfRule>
  </conditionalFormatting>
  <conditionalFormatting sqref="C105">
    <cfRule type="expression" dxfId="970" priority="15">
      <formula>#REF!="Total"</formula>
    </cfRule>
  </conditionalFormatting>
  <conditionalFormatting sqref="C105">
    <cfRule type="expression" dxfId="969" priority="16">
      <formula>$A105="Total"</formula>
    </cfRule>
  </conditionalFormatting>
  <conditionalFormatting sqref="C105">
    <cfRule type="expression" dxfId="968" priority="3">
      <formula>#REF!="Total"</formula>
    </cfRule>
  </conditionalFormatting>
  <conditionalFormatting sqref="C105">
    <cfRule type="expression" dxfId="967" priority="2">
      <formula>#REF!="Total"</formula>
    </cfRule>
  </conditionalFormatting>
  <conditionalFormatting sqref="C105">
    <cfRule type="expression" dxfId="966" priority="17" stopIfTrue="1">
      <formula>#REF!="Total"</formula>
    </cfRule>
  </conditionalFormatting>
  <conditionalFormatting sqref="C105">
    <cfRule type="expression" dxfId="965" priority="18">
      <formula>#REF!="Total"</formula>
    </cfRule>
  </conditionalFormatting>
  <conditionalFormatting sqref="C105">
    <cfRule type="expression" dxfId="964" priority="19">
      <formula>#REF!="Total"</formula>
    </cfRule>
  </conditionalFormatting>
  <conditionalFormatting sqref="C105">
    <cfRule type="expression" dxfId="963" priority="20">
      <formula>#REF!="Total"</formula>
    </cfRule>
  </conditionalFormatting>
  <conditionalFormatting sqref="C105">
    <cfRule type="expression" dxfId="962" priority="21">
      <formula>#REF!="Total"</formula>
    </cfRule>
  </conditionalFormatting>
  <conditionalFormatting sqref="C105">
    <cfRule type="expression" dxfId="961" priority="22">
      <formula>#REF!="Total"</formula>
    </cfRule>
  </conditionalFormatting>
  <conditionalFormatting sqref="C105">
    <cfRule type="expression" dxfId="960" priority="23">
      <formula>#REF!="Total"</formula>
    </cfRule>
  </conditionalFormatting>
  <conditionalFormatting sqref="C105">
    <cfRule type="expression" dxfId="959" priority="24">
      <formula>#REF!="Total"</formula>
    </cfRule>
  </conditionalFormatting>
  <conditionalFormatting sqref="C105">
    <cfRule type="expression" dxfId="958" priority="25">
      <formula>#REF!="Total"</formula>
    </cfRule>
  </conditionalFormatting>
  <conditionalFormatting sqref="C105">
    <cfRule type="expression" dxfId="957" priority="26">
      <formula>#REF!="Total"</formula>
    </cfRule>
  </conditionalFormatting>
  <conditionalFormatting sqref="C105">
    <cfRule type="expression" dxfId="956" priority="27">
      <formula>#REF!="Total"</formula>
    </cfRule>
  </conditionalFormatting>
  <conditionalFormatting sqref="C105">
    <cfRule type="expression" dxfId="955" priority="28">
      <formula>#REF!="Total"</formula>
    </cfRule>
  </conditionalFormatting>
  <conditionalFormatting sqref="C105">
    <cfRule type="expression" dxfId="954" priority="29">
      <formula>#REF!="Total"</formula>
    </cfRule>
  </conditionalFormatting>
  <conditionalFormatting sqref="C105">
    <cfRule type="expression" dxfId="953" priority="30">
      <formula>#REF!="Total"</formula>
    </cfRule>
  </conditionalFormatting>
  <conditionalFormatting sqref="C105">
    <cfRule type="expression" dxfId="952" priority="31">
      <formula>#REF!="Total"</formula>
    </cfRule>
  </conditionalFormatting>
  <conditionalFormatting sqref="C105">
    <cfRule type="expression" dxfId="951" priority="32">
      <formula>#REF!="Total"</formula>
    </cfRule>
  </conditionalFormatting>
  <conditionalFormatting sqref="C105">
    <cfRule type="expression" dxfId="950" priority="33">
      <formula>#REF!="Total"</formula>
    </cfRule>
  </conditionalFormatting>
  <hyperlinks>
    <hyperlink ref="A1" location="Index!A1" display="Index" xr:uid="{81BFEFE1-80B7-45B0-BBDD-808FA8271FCE}"/>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AEFE-675F-4415-AAC7-DE7A16585986}">
  <dimension ref="A1:I84"/>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1.28515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3.7109375" style="12" bestFit="1" customWidth="1"/>
    <col min="260" max="260" width="11.28515625" style="12" bestFit="1" customWidth="1"/>
    <col min="261" max="261" width="13.5703125" style="12" bestFit="1" customWidth="1"/>
    <col min="262" max="262" width="10.5703125" style="12" bestFit="1" customWidth="1"/>
    <col min="263" max="263" width="7.5703125" style="12" bestFit="1" customWidth="1"/>
    <col min="264" max="264" width="6.5703125" style="12" bestFit="1" customWidth="1"/>
    <col min="265" max="512" width="9.140625" style="12"/>
    <col min="513" max="513" width="5.42578125" style="12" bestFit="1" customWidth="1"/>
    <col min="514" max="514" width="82" style="12" bestFit="1" customWidth="1"/>
    <col min="515" max="515" width="3.7109375" style="12" bestFit="1" customWidth="1"/>
    <col min="516" max="516" width="11.28515625" style="12" bestFit="1" customWidth="1"/>
    <col min="517" max="517" width="13.5703125" style="12" bestFit="1" customWidth="1"/>
    <col min="518" max="518" width="10.5703125" style="12" bestFit="1" customWidth="1"/>
    <col min="519" max="519" width="7.5703125" style="12" bestFit="1" customWidth="1"/>
    <col min="520" max="520" width="6.5703125" style="12" bestFit="1" customWidth="1"/>
    <col min="521" max="768" width="9.140625" style="12"/>
    <col min="769" max="769" width="5.42578125" style="12" bestFit="1" customWidth="1"/>
    <col min="770" max="770" width="82" style="12" bestFit="1" customWidth="1"/>
    <col min="771" max="771" width="3.7109375" style="12" bestFit="1" customWidth="1"/>
    <col min="772" max="772" width="11.28515625" style="12" bestFit="1" customWidth="1"/>
    <col min="773" max="773" width="13.5703125" style="12" bestFit="1" customWidth="1"/>
    <col min="774" max="774" width="10.5703125" style="12" bestFit="1" customWidth="1"/>
    <col min="775" max="775" width="7.5703125" style="12" bestFit="1" customWidth="1"/>
    <col min="776" max="776" width="6.5703125" style="12" bestFit="1" customWidth="1"/>
    <col min="777" max="1024" width="9.140625" style="12"/>
    <col min="1025" max="1025" width="5.42578125" style="12" bestFit="1" customWidth="1"/>
    <col min="1026" max="1026" width="82" style="12" bestFit="1" customWidth="1"/>
    <col min="1027" max="1027" width="3.7109375" style="12" bestFit="1" customWidth="1"/>
    <col min="1028" max="1028" width="11.28515625" style="12" bestFit="1" customWidth="1"/>
    <col min="1029" max="1029" width="13.5703125" style="12" bestFit="1" customWidth="1"/>
    <col min="1030" max="1030" width="10.5703125" style="12" bestFit="1" customWidth="1"/>
    <col min="1031" max="1031" width="7.5703125" style="12" bestFit="1" customWidth="1"/>
    <col min="1032" max="1032" width="6.5703125" style="12" bestFit="1" customWidth="1"/>
    <col min="1033" max="1280" width="9.140625" style="12"/>
    <col min="1281" max="1281" width="5.42578125" style="12" bestFit="1" customWidth="1"/>
    <col min="1282" max="1282" width="82" style="12" bestFit="1" customWidth="1"/>
    <col min="1283" max="1283" width="3.7109375" style="12" bestFit="1" customWidth="1"/>
    <col min="1284" max="1284" width="11.28515625" style="12" bestFit="1" customWidth="1"/>
    <col min="1285" max="1285" width="13.5703125" style="12" bestFit="1" customWidth="1"/>
    <col min="1286" max="1286" width="10.5703125" style="12" bestFit="1" customWidth="1"/>
    <col min="1287" max="1287" width="7.5703125" style="12" bestFit="1" customWidth="1"/>
    <col min="1288" max="1288" width="6.5703125" style="12" bestFit="1" customWidth="1"/>
    <col min="1289" max="1536" width="9.140625" style="12"/>
    <col min="1537" max="1537" width="5.42578125" style="12" bestFit="1" customWidth="1"/>
    <col min="1538" max="1538" width="82" style="12" bestFit="1" customWidth="1"/>
    <col min="1539" max="1539" width="3.7109375" style="12" bestFit="1" customWidth="1"/>
    <col min="1540" max="1540" width="11.28515625" style="12" bestFit="1" customWidth="1"/>
    <col min="1541" max="1541" width="13.5703125" style="12" bestFit="1" customWidth="1"/>
    <col min="1542" max="1542" width="10.5703125" style="12" bestFit="1" customWidth="1"/>
    <col min="1543" max="1543" width="7.5703125" style="12" bestFit="1" customWidth="1"/>
    <col min="1544" max="1544" width="6.5703125" style="12" bestFit="1" customWidth="1"/>
    <col min="1545" max="1792" width="9.140625" style="12"/>
    <col min="1793" max="1793" width="5.42578125" style="12" bestFit="1" customWidth="1"/>
    <col min="1794" max="1794" width="82" style="12" bestFit="1" customWidth="1"/>
    <col min="1795" max="1795" width="3.7109375" style="12" bestFit="1" customWidth="1"/>
    <col min="1796" max="1796" width="11.28515625" style="12" bestFit="1" customWidth="1"/>
    <col min="1797" max="1797" width="13.5703125" style="12" bestFit="1" customWidth="1"/>
    <col min="1798" max="1798" width="10.5703125" style="12" bestFit="1" customWidth="1"/>
    <col min="1799" max="1799" width="7.5703125" style="12" bestFit="1" customWidth="1"/>
    <col min="1800" max="1800" width="6.5703125" style="12" bestFit="1" customWidth="1"/>
    <col min="1801" max="2048" width="9.140625" style="12"/>
    <col min="2049" max="2049" width="5.42578125" style="12" bestFit="1" customWidth="1"/>
    <col min="2050" max="2050" width="82" style="12" bestFit="1" customWidth="1"/>
    <col min="2051" max="2051" width="3.7109375" style="12" bestFit="1" customWidth="1"/>
    <col min="2052" max="2052" width="11.28515625" style="12" bestFit="1" customWidth="1"/>
    <col min="2053" max="2053" width="13.5703125" style="12" bestFit="1" customWidth="1"/>
    <col min="2054" max="2054" width="10.5703125" style="12" bestFit="1" customWidth="1"/>
    <col min="2055" max="2055" width="7.5703125" style="12" bestFit="1" customWidth="1"/>
    <col min="2056" max="2056" width="6.5703125" style="12" bestFit="1" customWidth="1"/>
    <col min="2057" max="2304" width="9.140625" style="12"/>
    <col min="2305" max="2305" width="5.42578125" style="12" bestFit="1" customWidth="1"/>
    <col min="2306" max="2306" width="82" style="12" bestFit="1" customWidth="1"/>
    <col min="2307" max="2307" width="3.7109375" style="12" bestFit="1" customWidth="1"/>
    <col min="2308" max="2308" width="11.28515625" style="12" bestFit="1" customWidth="1"/>
    <col min="2309" max="2309" width="13.5703125" style="12" bestFit="1" customWidth="1"/>
    <col min="2310" max="2310" width="10.5703125" style="12" bestFit="1" customWidth="1"/>
    <col min="2311" max="2311" width="7.5703125" style="12" bestFit="1" customWidth="1"/>
    <col min="2312" max="2312" width="6.5703125" style="12" bestFit="1" customWidth="1"/>
    <col min="2313" max="2560" width="9.140625" style="12"/>
    <col min="2561" max="2561" width="5.42578125" style="12" bestFit="1" customWidth="1"/>
    <col min="2562" max="2562" width="82" style="12" bestFit="1" customWidth="1"/>
    <col min="2563" max="2563" width="3.7109375" style="12" bestFit="1" customWidth="1"/>
    <col min="2564" max="2564" width="11.28515625" style="12" bestFit="1" customWidth="1"/>
    <col min="2565" max="2565" width="13.5703125" style="12" bestFit="1" customWidth="1"/>
    <col min="2566" max="2566" width="10.5703125" style="12" bestFit="1" customWidth="1"/>
    <col min="2567" max="2567" width="7.5703125" style="12" bestFit="1" customWidth="1"/>
    <col min="2568" max="2568" width="6.5703125" style="12" bestFit="1" customWidth="1"/>
    <col min="2569" max="2816" width="9.140625" style="12"/>
    <col min="2817" max="2817" width="5.42578125" style="12" bestFit="1" customWidth="1"/>
    <col min="2818" max="2818" width="82" style="12" bestFit="1" customWidth="1"/>
    <col min="2819" max="2819" width="3.7109375" style="12" bestFit="1" customWidth="1"/>
    <col min="2820" max="2820" width="11.28515625" style="12" bestFit="1" customWidth="1"/>
    <col min="2821" max="2821" width="13.5703125" style="12" bestFit="1" customWidth="1"/>
    <col min="2822" max="2822" width="10.5703125" style="12" bestFit="1" customWidth="1"/>
    <col min="2823" max="2823" width="7.5703125" style="12" bestFit="1" customWidth="1"/>
    <col min="2824" max="2824" width="6.5703125" style="12" bestFit="1" customWidth="1"/>
    <col min="2825" max="3072" width="9.140625" style="12"/>
    <col min="3073" max="3073" width="5.42578125" style="12" bestFit="1" customWidth="1"/>
    <col min="3074" max="3074" width="82" style="12" bestFit="1" customWidth="1"/>
    <col min="3075" max="3075" width="3.7109375" style="12" bestFit="1" customWidth="1"/>
    <col min="3076" max="3076" width="11.28515625" style="12" bestFit="1" customWidth="1"/>
    <col min="3077" max="3077" width="13.5703125" style="12" bestFit="1" customWidth="1"/>
    <col min="3078" max="3078" width="10.5703125" style="12" bestFit="1" customWidth="1"/>
    <col min="3079" max="3079" width="7.5703125" style="12" bestFit="1" customWidth="1"/>
    <col min="3080" max="3080" width="6.5703125" style="12" bestFit="1" customWidth="1"/>
    <col min="3081" max="3328" width="9.140625" style="12"/>
    <col min="3329" max="3329" width="5.42578125" style="12" bestFit="1" customWidth="1"/>
    <col min="3330" max="3330" width="82" style="12" bestFit="1" customWidth="1"/>
    <col min="3331" max="3331" width="3.7109375" style="12" bestFit="1" customWidth="1"/>
    <col min="3332" max="3332" width="11.28515625" style="12" bestFit="1" customWidth="1"/>
    <col min="3333" max="3333" width="13.5703125" style="12" bestFit="1" customWidth="1"/>
    <col min="3334" max="3334" width="10.5703125" style="12" bestFit="1" customWidth="1"/>
    <col min="3335" max="3335" width="7.5703125" style="12" bestFit="1" customWidth="1"/>
    <col min="3336" max="3336" width="6.5703125" style="12" bestFit="1" customWidth="1"/>
    <col min="3337" max="3584" width="9.140625" style="12"/>
    <col min="3585" max="3585" width="5.42578125" style="12" bestFit="1" customWidth="1"/>
    <col min="3586" max="3586" width="82" style="12" bestFit="1" customWidth="1"/>
    <col min="3587" max="3587" width="3.7109375" style="12" bestFit="1" customWidth="1"/>
    <col min="3588" max="3588" width="11.28515625" style="12" bestFit="1" customWidth="1"/>
    <col min="3589" max="3589" width="13.5703125" style="12" bestFit="1" customWidth="1"/>
    <col min="3590" max="3590" width="10.5703125" style="12" bestFit="1" customWidth="1"/>
    <col min="3591" max="3591" width="7.5703125" style="12" bestFit="1" customWidth="1"/>
    <col min="3592" max="3592" width="6.5703125" style="12" bestFit="1" customWidth="1"/>
    <col min="3593" max="3840" width="9.140625" style="12"/>
    <col min="3841" max="3841" width="5.42578125" style="12" bestFit="1" customWidth="1"/>
    <col min="3842" max="3842" width="82" style="12" bestFit="1" customWidth="1"/>
    <col min="3843" max="3843" width="3.7109375" style="12" bestFit="1" customWidth="1"/>
    <col min="3844" max="3844" width="11.28515625" style="12" bestFit="1" customWidth="1"/>
    <col min="3845" max="3845" width="13.5703125" style="12" bestFit="1" customWidth="1"/>
    <col min="3846" max="3846" width="10.5703125" style="12" bestFit="1" customWidth="1"/>
    <col min="3847" max="3847" width="7.5703125" style="12" bestFit="1" customWidth="1"/>
    <col min="3848" max="3848" width="6.5703125" style="12" bestFit="1" customWidth="1"/>
    <col min="3849" max="4096" width="9.140625" style="12"/>
    <col min="4097" max="4097" width="5.42578125" style="12" bestFit="1" customWidth="1"/>
    <col min="4098" max="4098" width="82" style="12" bestFit="1" customWidth="1"/>
    <col min="4099" max="4099" width="3.7109375" style="12" bestFit="1" customWidth="1"/>
    <col min="4100" max="4100" width="11.28515625" style="12" bestFit="1" customWidth="1"/>
    <col min="4101" max="4101" width="13.5703125" style="12" bestFit="1" customWidth="1"/>
    <col min="4102" max="4102" width="10.5703125" style="12" bestFit="1" customWidth="1"/>
    <col min="4103" max="4103" width="7.5703125" style="12" bestFit="1" customWidth="1"/>
    <col min="4104" max="4104" width="6.5703125" style="12" bestFit="1" customWidth="1"/>
    <col min="4105" max="4352" width="9.140625" style="12"/>
    <col min="4353" max="4353" width="5.42578125" style="12" bestFit="1" customWidth="1"/>
    <col min="4354" max="4354" width="82" style="12" bestFit="1" customWidth="1"/>
    <col min="4355" max="4355" width="3.7109375" style="12" bestFit="1" customWidth="1"/>
    <col min="4356" max="4356" width="11.28515625" style="12" bestFit="1" customWidth="1"/>
    <col min="4357" max="4357" width="13.5703125" style="12" bestFit="1" customWidth="1"/>
    <col min="4358" max="4358" width="10.5703125" style="12" bestFit="1" customWidth="1"/>
    <col min="4359" max="4359" width="7.5703125" style="12" bestFit="1" customWidth="1"/>
    <col min="4360" max="4360" width="6.5703125" style="12" bestFit="1" customWidth="1"/>
    <col min="4361" max="4608" width="9.140625" style="12"/>
    <col min="4609" max="4609" width="5.42578125" style="12" bestFit="1" customWidth="1"/>
    <col min="4610" max="4610" width="82" style="12" bestFit="1" customWidth="1"/>
    <col min="4611" max="4611" width="3.7109375" style="12" bestFit="1" customWidth="1"/>
    <col min="4612" max="4612" width="11.28515625" style="12" bestFit="1" customWidth="1"/>
    <col min="4613" max="4613" width="13.5703125" style="12" bestFit="1" customWidth="1"/>
    <col min="4614" max="4614" width="10.5703125" style="12" bestFit="1" customWidth="1"/>
    <col min="4615" max="4615" width="7.5703125" style="12" bestFit="1" customWidth="1"/>
    <col min="4616" max="4616" width="6.5703125" style="12" bestFit="1" customWidth="1"/>
    <col min="4617" max="4864" width="9.140625" style="12"/>
    <col min="4865" max="4865" width="5.42578125" style="12" bestFit="1" customWidth="1"/>
    <col min="4866" max="4866" width="82" style="12" bestFit="1" customWidth="1"/>
    <col min="4867" max="4867" width="3.7109375" style="12" bestFit="1" customWidth="1"/>
    <col min="4868" max="4868" width="11.28515625" style="12" bestFit="1" customWidth="1"/>
    <col min="4869" max="4869" width="13.5703125" style="12" bestFit="1" customWidth="1"/>
    <col min="4870" max="4870" width="10.5703125" style="12" bestFit="1" customWidth="1"/>
    <col min="4871" max="4871" width="7.5703125" style="12" bestFit="1" customWidth="1"/>
    <col min="4872" max="4872" width="6.5703125" style="12" bestFit="1" customWidth="1"/>
    <col min="4873" max="5120" width="9.140625" style="12"/>
    <col min="5121" max="5121" width="5.42578125" style="12" bestFit="1" customWidth="1"/>
    <col min="5122" max="5122" width="82" style="12" bestFit="1" customWidth="1"/>
    <col min="5123" max="5123" width="3.7109375" style="12" bestFit="1" customWidth="1"/>
    <col min="5124" max="5124" width="11.28515625" style="12" bestFit="1" customWidth="1"/>
    <col min="5125" max="5125" width="13.5703125" style="12" bestFit="1" customWidth="1"/>
    <col min="5126" max="5126" width="10.5703125" style="12" bestFit="1" customWidth="1"/>
    <col min="5127" max="5127" width="7.5703125" style="12" bestFit="1" customWidth="1"/>
    <col min="5128" max="5128" width="6.5703125" style="12" bestFit="1" customWidth="1"/>
    <col min="5129" max="5376" width="9.140625" style="12"/>
    <col min="5377" max="5377" width="5.42578125" style="12" bestFit="1" customWidth="1"/>
    <col min="5378" max="5378" width="82" style="12" bestFit="1" customWidth="1"/>
    <col min="5379" max="5379" width="3.7109375" style="12" bestFit="1" customWidth="1"/>
    <col min="5380" max="5380" width="11.28515625" style="12" bestFit="1" customWidth="1"/>
    <col min="5381" max="5381" width="13.5703125" style="12" bestFit="1" customWidth="1"/>
    <col min="5382" max="5382" width="10.5703125" style="12" bestFit="1" customWidth="1"/>
    <col min="5383" max="5383" width="7.5703125" style="12" bestFit="1" customWidth="1"/>
    <col min="5384" max="5384" width="6.5703125" style="12" bestFit="1" customWidth="1"/>
    <col min="5385" max="5632" width="9.140625" style="12"/>
    <col min="5633" max="5633" width="5.42578125" style="12" bestFit="1" customWidth="1"/>
    <col min="5634" max="5634" width="82" style="12" bestFit="1" customWidth="1"/>
    <col min="5635" max="5635" width="3.7109375" style="12" bestFit="1" customWidth="1"/>
    <col min="5636" max="5636" width="11.28515625" style="12" bestFit="1" customWidth="1"/>
    <col min="5637" max="5637" width="13.5703125" style="12" bestFit="1" customWidth="1"/>
    <col min="5638" max="5638" width="10.5703125" style="12" bestFit="1" customWidth="1"/>
    <col min="5639" max="5639" width="7.5703125" style="12" bestFit="1" customWidth="1"/>
    <col min="5640" max="5640" width="6.5703125" style="12" bestFit="1" customWidth="1"/>
    <col min="5641" max="5888" width="9.140625" style="12"/>
    <col min="5889" max="5889" width="5.42578125" style="12" bestFit="1" customWidth="1"/>
    <col min="5890" max="5890" width="82" style="12" bestFit="1" customWidth="1"/>
    <col min="5891" max="5891" width="3.7109375" style="12" bestFit="1" customWidth="1"/>
    <col min="5892" max="5892" width="11.28515625" style="12" bestFit="1" customWidth="1"/>
    <col min="5893" max="5893" width="13.5703125" style="12" bestFit="1" customWidth="1"/>
    <col min="5894" max="5894" width="10.5703125" style="12" bestFit="1" customWidth="1"/>
    <col min="5895" max="5895" width="7.5703125" style="12" bestFit="1" customWidth="1"/>
    <col min="5896" max="5896" width="6.5703125" style="12" bestFit="1" customWidth="1"/>
    <col min="5897" max="6144" width="9.140625" style="12"/>
    <col min="6145" max="6145" width="5.42578125" style="12" bestFit="1" customWidth="1"/>
    <col min="6146" max="6146" width="82" style="12" bestFit="1" customWidth="1"/>
    <col min="6147" max="6147" width="3.7109375" style="12" bestFit="1" customWidth="1"/>
    <col min="6148" max="6148" width="11.28515625" style="12" bestFit="1" customWidth="1"/>
    <col min="6149" max="6149" width="13.5703125" style="12" bestFit="1" customWidth="1"/>
    <col min="6150" max="6150" width="10.5703125" style="12" bestFit="1" customWidth="1"/>
    <col min="6151" max="6151" width="7.5703125" style="12" bestFit="1" customWidth="1"/>
    <col min="6152" max="6152" width="6.5703125" style="12" bestFit="1" customWidth="1"/>
    <col min="6153" max="6400" width="9.140625" style="12"/>
    <col min="6401" max="6401" width="5.42578125" style="12" bestFit="1" customWidth="1"/>
    <col min="6402" max="6402" width="82" style="12" bestFit="1" customWidth="1"/>
    <col min="6403" max="6403" width="3.7109375" style="12" bestFit="1" customWidth="1"/>
    <col min="6404" max="6404" width="11.28515625" style="12" bestFit="1" customWidth="1"/>
    <col min="6405" max="6405" width="13.5703125" style="12" bestFit="1" customWidth="1"/>
    <col min="6406" max="6406" width="10.5703125" style="12" bestFit="1" customWidth="1"/>
    <col min="6407" max="6407" width="7.5703125" style="12" bestFit="1" customWidth="1"/>
    <col min="6408" max="6408" width="6.5703125" style="12" bestFit="1" customWidth="1"/>
    <col min="6409" max="6656" width="9.140625" style="12"/>
    <col min="6657" max="6657" width="5.42578125" style="12" bestFit="1" customWidth="1"/>
    <col min="6658" max="6658" width="82" style="12" bestFit="1" customWidth="1"/>
    <col min="6659" max="6659" width="3.7109375" style="12" bestFit="1" customWidth="1"/>
    <col min="6660" max="6660" width="11.28515625" style="12" bestFit="1" customWidth="1"/>
    <col min="6661" max="6661" width="13.5703125" style="12" bestFit="1" customWidth="1"/>
    <col min="6662" max="6662" width="10.5703125" style="12" bestFit="1" customWidth="1"/>
    <col min="6663" max="6663" width="7.5703125" style="12" bestFit="1" customWidth="1"/>
    <col min="6664" max="6664" width="6.5703125" style="12" bestFit="1" customWidth="1"/>
    <col min="6665" max="6912" width="9.140625" style="12"/>
    <col min="6913" max="6913" width="5.42578125" style="12" bestFit="1" customWidth="1"/>
    <col min="6914" max="6914" width="82" style="12" bestFit="1" customWidth="1"/>
    <col min="6915" max="6915" width="3.7109375" style="12" bestFit="1" customWidth="1"/>
    <col min="6916" max="6916" width="11.28515625" style="12" bestFit="1" customWidth="1"/>
    <col min="6917" max="6917" width="13.5703125" style="12" bestFit="1" customWidth="1"/>
    <col min="6918" max="6918" width="10.5703125" style="12" bestFit="1" customWidth="1"/>
    <col min="6919" max="6919" width="7.5703125" style="12" bestFit="1" customWidth="1"/>
    <col min="6920" max="6920" width="6.5703125" style="12" bestFit="1" customWidth="1"/>
    <col min="6921" max="7168" width="9.140625" style="12"/>
    <col min="7169" max="7169" width="5.42578125" style="12" bestFit="1" customWidth="1"/>
    <col min="7170" max="7170" width="82" style="12" bestFit="1" customWidth="1"/>
    <col min="7171" max="7171" width="3.7109375" style="12" bestFit="1" customWidth="1"/>
    <col min="7172" max="7172" width="11.28515625" style="12" bestFit="1" customWidth="1"/>
    <col min="7173" max="7173" width="13.5703125" style="12" bestFit="1" customWidth="1"/>
    <col min="7174" max="7174" width="10.5703125" style="12" bestFit="1" customWidth="1"/>
    <col min="7175" max="7175" width="7.5703125" style="12" bestFit="1" customWidth="1"/>
    <col min="7176" max="7176" width="6.5703125" style="12" bestFit="1" customWidth="1"/>
    <col min="7177" max="7424" width="9.140625" style="12"/>
    <col min="7425" max="7425" width="5.42578125" style="12" bestFit="1" customWidth="1"/>
    <col min="7426" max="7426" width="82" style="12" bestFit="1" customWidth="1"/>
    <col min="7427" max="7427" width="3.7109375" style="12" bestFit="1" customWidth="1"/>
    <col min="7428" max="7428" width="11.28515625" style="12" bestFit="1" customWidth="1"/>
    <col min="7429" max="7429" width="13.5703125" style="12" bestFit="1" customWidth="1"/>
    <col min="7430" max="7430" width="10.5703125" style="12" bestFit="1" customWidth="1"/>
    <col min="7431" max="7431" width="7.5703125" style="12" bestFit="1" customWidth="1"/>
    <col min="7432" max="7432" width="6.5703125" style="12" bestFit="1" customWidth="1"/>
    <col min="7433" max="7680" width="9.140625" style="12"/>
    <col min="7681" max="7681" width="5.42578125" style="12" bestFit="1" customWidth="1"/>
    <col min="7682" max="7682" width="82" style="12" bestFit="1" customWidth="1"/>
    <col min="7683" max="7683" width="3.7109375" style="12" bestFit="1" customWidth="1"/>
    <col min="7684" max="7684" width="11.28515625" style="12" bestFit="1" customWidth="1"/>
    <col min="7685" max="7685" width="13.5703125" style="12" bestFit="1" customWidth="1"/>
    <col min="7686" max="7686" width="10.5703125" style="12" bestFit="1" customWidth="1"/>
    <col min="7687" max="7687" width="7.5703125" style="12" bestFit="1" customWidth="1"/>
    <col min="7688" max="7688" width="6.5703125" style="12" bestFit="1" customWidth="1"/>
    <col min="7689" max="7936" width="9.140625" style="12"/>
    <col min="7937" max="7937" width="5.42578125" style="12" bestFit="1" customWidth="1"/>
    <col min="7938" max="7938" width="82" style="12" bestFit="1" customWidth="1"/>
    <col min="7939" max="7939" width="3.7109375" style="12" bestFit="1" customWidth="1"/>
    <col min="7940" max="7940" width="11.28515625" style="12" bestFit="1" customWidth="1"/>
    <col min="7941" max="7941" width="13.5703125" style="12" bestFit="1" customWidth="1"/>
    <col min="7942" max="7942" width="10.5703125" style="12" bestFit="1" customWidth="1"/>
    <col min="7943" max="7943" width="7.5703125" style="12" bestFit="1" customWidth="1"/>
    <col min="7944" max="7944" width="6.5703125" style="12" bestFit="1" customWidth="1"/>
    <col min="7945" max="8192" width="9.140625" style="12"/>
    <col min="8193" max="8193" width="5.42578125" style="12" bestFit="1" customWidth="1"/>
    <col min="8194" max="8194" width="82" style="12" bestFit="1" customWidth="1"/>
    <col min="8195" max="8195" width="3.7109375" style="12" bestFit="1" customWidth="1"/>
    <col min="8196" max="8196" width="11.28515625" style="12" bestFit="1" customWidth="1"/>
    <col min="8197" max="8197" width="13.5703125" style="12" bestFit="1" customWidth="1"/>
    <col min="8198" max="8198" width="10.5703125" style="12" bestFit="1" customWidth="1"/>
    <col min="8199" max="8199" width="7.5703125" style="12" bestFit="1" customWidth="1"/>
    <col min="8200" max="8200" width="6.5703125" style="12" bestFit="1" customWidth="1"/>
    <col min="8201" max="8448" width="9.140625" style="12"/>
    <col min="8449" max="8449" width="5.42578125" style="12" bestFit="1" customWidth="1"/>
    <col min="8450" max="8450" width="82" style="12" bestFit="1" customWidth="1"/>
    <col min="8451" max="8451" width="3.7109375" style="12" bestFit="1" customWidth="1"/>
    <col min="8452" max="8452" width="11.28515625" style="12" bestFit="1" customWidth="1"/>
    <col min="8453" max="8453" width="13.5703125" style="12" bestFit="1" customWidth="1"/>
    <col min="8454" max="8454" width="10.5703125" style="12" bestFit="1" customWidth="1"/>
    <col min="8455" max="8455" width="7.5703125" style="12" bestFit="1" customWidth="1"/>
    <col min="8456" max="8456" width="6.5703125" style="12" bestFit="1" customWidth="1"/>
    <col min="8457" max="8704" width="9.140625" style="12"/>
    <col min="8705" max="8705" width="5.42578125" style="12" bestFit="1" customWidth="1"/>
    <col min="8706" max="8706" width="82" style="12" bestFit="1" customWidth="1"/>
    <col min="8707" max="8707" width="3.7109375" style="12" bestFit="1" customWidth="1"/>
    <col min="8708" max="8708" width="11.28515625" style="12" bestFit="1" customWidth="1"/>
    <col min="8709" max="8709" width="13.5703125" style="12" bestFit="1" customWidth="1"/>
    <col min="8710" max="8710" width="10.5703125" style="12" bestFit="1" customWidth="1"/>
    <col min="8711" max="8711" width="7.5703125" style="12" bestFit="1" customWidth="1"/>
    <col min="8712" max="8712" width="6.5703125" style="12" bestFit="1" customWidth="1"/>
    <col min="8713" max="8960" width="9.140625" style="12"/>
    <col min="8961" max="8961" width="5.42578125" style="12" bestFit="1" customWidth="1"/>
    <col min="8962" max="8962" width="82" style="12" bestFit="1" customWidth="1"/>
    <col min="8963" max="8963" width="3.7109375" style="12" bestFit="1" customWidth="1"/>
    <col min="8964" max="8964" width="11.28515625" style="12" bestFit="1" customWidth="1"/>
    <col min="8965" max="8965" width="13.5703125" style="12" bestFit="1" customWidth="1"/>
    <col min="8966" max="8966" width="10.5703125" style="12" bestFit="1" customWidth="1"/>
    <col min="8967" max="8967" width="7.5703125" style="12" bestFit="1" customWidth="1"/>
    <col min="8968" max="8968" width="6.5703125" style="12" bestFit="1" customWidth="1"/>
    <col min="8969" max="9216" width="9.140625" style="12"/>
    <col min="9217" max="9217" width="5.42578125" style="12" bestFit="1" customWidth="1"/>
    <col min="9218" max="9218" width="82" style="12" bestFit="1" customWidth="1"/>
    <col min="9219" max="9219" width="3.7109375" style="12" bestFit="1" customWidth="1"/>
    <col min="9220" max="9220" width="11.28515625" style="12" bestFit="1" customWidth="1"/>
    <col min="9221" max="9221" width="13.5703125" style="12" bestFit="1" customWidth="1"/>
    <col min="9222" max="9222" width="10.5703125" style="12" bestFit="1" customWidth="1"/>
    <col min="9223" max="9223" width="7.5703125" style="12" bestFit="1" customWidth="1"/>
    <col min="9224" max="9224" width="6.5703125" style="12" bestFit="1" customWidth="1"/>
    <col min="9225" max="9472" width="9.140625" style="12"/>
    <col min="9473" max="9473" width="5.42578125" style="12" bestFit="1" customWidth="1"/>
    <col min="9474" max="9474" width="82" style="12" bestFit="1" customWidth="1"/>
    <col min="9475" max="9475" width="3.7109375" style="12" bestFit="1" customWidth="1"/>
    <col min="9476" max="9476" width="11.28515625" style="12" bestFit="1" customWidth="1"/>
    <col min="9477" max="9477" width="13.5703125" style="12" bestFit="1" customWidth="1"/>
    <col min="9478" max="9478" width="10.5703125" style="12" bestFit="1" customWidth="1"/>
    <col min="9479" max="9479" width="7.5703125" style="12" bestFit="1" customWidth="1"/>
    <col min="9480" max="9480" width="6.5703125" style="12" bestFit="1" customWidth="1"/>
    <col min="9481" max="9728" width="9.140625" style="12"/>
    <col min="9729" max="9729" width="5.42578125" style="12" bestFit="1" customWidth="1"/>
    <col min="9730" max="9730" width="82" style="12" bestFit="1" customWidth="1"/>
    <col min="9731" max="9731" width="3.7109375" style="12" bestFit="1" customWidth="1"/>
    <col min="9732" max="9732" width="11.28515625" style="12" bestFit="1" customWidth="1"/>
    <col min="9733" max="9733" width="13.5703125" style="12" bestFit="1" customWidth="1"/>
    <col min="9734" max="9734" width="10.5703125" style="12" bestFit="1" customWidth="1"/>
    <col min="9735" max="9735" width="7.5703125" style="12" bestFit="1" customWidth="1"/>
    <col min="9736" max="9736" width="6.5703125" style="12" bestFit="1" customWidth="1"/>
    <col min="9737" max="9984" width="9.140625" style="12"/>
    <col min="9985" max="9985" width="5.42578125" style="12" bestFit="1" customWidth="1"/>
    <col min="9986" max="9986" width="82" style="12" bestFit="1" customWidth="1"/>
    <col min="9987" max="9987" width="3.7109375" style="12" bestFit="1" customWidth="1"/>
    <col min="9988" max="9988" width="11.28515625" style="12" bestFit="1" customWidth="1"/>
    <col min="9989" max="9989" width="13.5703125" style="12" bestFit="1" customWidth="1"/>
    <col min="9990" max="9990" width="10.5703125" style="12" bestFit="1" customWidth="1"/>
    <col min="9991" max="9991" width="7.5703125" style="12" bestFit="1" customWidth="1"/>
    <col min="9992" max="9992" width="6.5703125" style="12" bestFit="1" customWidth="1"/>
    <col min="9993" max="10240" width="9.140625" style="12"/>
    <col min="10241" max="10241" width="5.42578125" style="12" bestFit="1" customWidth="1"/>
    <col min="10242" max="10242" width="82" style="12" bestFit="1" customWidth="1"/>
    <col min="10243" max="10243" width="3.7109375" style="12" bestFit="1" customWidth="1"/>
    <col min="10244" max="10244" width="11.28515625" style="12" bestFit="1" customWidth="1"/>
    <col min="10245" max="10245" width="13.5703125" style="12" bestFit="1" customWidth="1"/>
    <col min="10246" max="10246" width="10.5703125" style="12" bestFit="1" customWidth="1"/>
    <col min="10247" max="10247" width="7.5703125" style="12" bestFit="1" customWidth="1"/>
    <col min="10248" max="10248" width="6.5703125" style="12" bestFit="1" customWidth="1"/>
    <col min="10249" max="10496" width="9.140625" style="12"/>
    <col min="10497" max="10497" width="5.42578125" style="12" bestFit="1" customWidth="1"/>
    <col min="10498" max="10498" width="82" style="12" bestFit="1" customWidth="1"/>
    <col min="10499" max="10499" width="3.7109375" style="12" bestFit="1" customWidth="1"/>
    <col min="10500" max="10500" width="11.28515625" style="12" bestFit="1" customWidth="1"/>
    <col min="10501" max="10501" width="13.5703125" style="12" bestFit="1" customWidth="1"/>
    <col min="10502" max="10502" width="10.5703125" style="12" bestFit="1" customWidth="1"/>
    <col min="10503" max="10503" width="7.5703125" style="12" bestFit="1" customWidth="1"/>
    <col min="10504" max="10504" width="6.5703125" style="12" bestFit="1" customWidth="1"/>
    <col min="10505" max="10752" width="9.140625" style="12"/>
    <col min="10753" max="10753" width="5.42578125" style="12" bestFit="1" customWidth="1"/>
    <col min="10754" max="10754" width="82" style="12" bestFit="1" customWidth="1"/>
    <col min="10755" max="10755" width="3.7109375" style="12" bestFit="1" customWidth="1"/>
    <col min="10756" max="10756" width="11.28515625" style="12" bestFit="1" customWidth="1"/>
    <col min="10757" max="10757" width="13.5703125" style="12" bestFit="1" customWidth="1"/>
    <col min="10758" max="10758" width="10.5703125" style="12" bestFit="1" customWidth="1"/>
    <col min="10759" max="10759" width="7.5703125" style="12" bestFit="1" customWidth="1"/>
    <col min="10760" max="10760" width="6.5703125" style="12" bestFit="1" customWidth="1"/>
    <col min="10761" max="11008" width="9.140625" style="12"/>
    <col min="11009" max="11009" width="5.42578125" style="12" bestFit="1" customWidth="1"/>
    <col min="11010" max="11010" width="82" style="12" bestFit="1" customWidth="1"/>
    <col min="11011" max="11011" width="3.7109375" style="12" bestFit="1" customWidth="1"/>
    <col min="11012" max="11012" width="11.28515625" style="12" bestFit="1" customWidth="1"/>
    <col min="11013" max="11013" width="13.5703125" style="12" bestFit="1" customWidth="1"/>
    <col min="11014" max="11014" width="10.5703125" style="12" bestFit="1" customWidth="1"/>
    <col min="11015" max="11015" width="7.5703125" style="12" bestFit="1" customWidth="1"/>
    <col min="11016" max="11016" width="6.5703125" style="12" bestFit="1" customWidth="1"/>
    <col min="11017" max="11264" width="9.140625" style="12"/>
    <col min="11265" max="11265" width="5.42578125" style="12" bestFit="1" customWidth="1"/>
    <col min="11266" max="11266" width="82" style="12" bestFit="1" customWidth="1"/>
    <col min="11267" max="11267" width="3.7109375" style="12" bestFit="1" customWidth="1"/>
    <col min="11268" max="11268" width="11.28515625" style="12" bestFit="1" customWidth="1"/>
    <col min="11269" max="11269" width="13.5703125" style="12" bestFit="1" customWidth="1"/>
    <col min="11270" max="11270" width="10.5703125" style="12" bestFit="1" customWidth="1"/>
    <col min="11271" max="11271" width="7.5703125" style="12" bestFit="1" customWidth="1"/>
    <col min="11272" max="11272" width="6.5703125" style="12" bestFit="1" customWidth="1"/>
    <col min="11273" max="11520" width="9.140625" style="12"/>
    <col min="11521" max="11521" width="5.42578125" style="12" bestFit="1" customWidth="1"/>
    <col min="11522" max="11522" width="82" style="12" bestFit="1" customWidth="1"/>
    <col min="11523" max="11523" width="3.7109375" style="12" bestFit="1" customWidth="1"/>
    <col min="11524" max="11524" width="11.28515625" style="12" bestFit="1" customWidth="1"/>
    <col min="11525" max="11525" width="13.5703125" style="12" bestFit="1" customWidth="1"/>
    <col min="11526" max="11526" width="10.5703125" style="12" bestFit="1" customWidth="1"/>
    <col min="11527" max="11527" width="7.5703125" style="12" bestFit="1" customWidth="1"/>
    <col min="11528" max="11528" width="6.5703125" style="12" bestFit="1" customWidth="1"/>
    <col min="11529" max="11776" width="9.140625" style="12"/>
    <col min="11777" max="11777" width="5.42578125" style="12" bestFit="1" customWidth="1"/>
    <col min="11778" max="11778" width="82" style="12" bestFit="1" customWidth="1"/>
    <col min="11779" max="11779" width="3.7109375" style="12" bestFit="1" customWidth="1"/>
    <col min="11780" max="11780" width="11.28515625" style="12" bestFit="1" customWidth="1"/>
    <col min="11781" max="11781" width="13.5703125" style="12" bestFit="1" customWidth="1"/>
    <col min="11782" max="11782" width="10.5703125" style="12" bestFit="1" customWidth="1"/>
    <col min="11783" max="11783" width="7.5703125" style="12" bestFit="1" customWidth="1"/>
    <col min="11784" max="11784" width="6.5703125" style="12" bestFit="1" customWidth="1"/>
    <col min="11785" max="12032" width="9.140625" style="12"/>
    <col min="12033" max="12033" width="5.42578125" style="12" bestFit="1" customWidth="1"/>
    <col min="12034" max="12034" width="82" style="12" bestFit="1" customWidth="1"/>
    <col min="12035" max="12035" width="3.7109375" style="12" bestFit="1" customWidth="1"/>
    <col min="12036" max="12036" width="11.28515625" style="12" bestFit="1" customWidth="1"/>
    <col min="12037" max="12037" width="13.5703125" style="12" bestFit="1" customWidth="1"/>
    <col min="12038" max="12038" width="10.5703125" style="12" bestFit="1" customWidth="1"/>
    <col min="12039" max="12039" width="7.5703125" style="12" bestFit="1" customWidth="1"/>
    <col min="12040" max="12040" width="6.5703125" style="12" bestFit="1" customWidth="1"/>
    <col min="12041" max="12288" width="9.140625" style="12"/>
    <col min="12289" max="12289" width="5.42578125" style="12" bestFit="1" customWidth="1"/>
    <col min="12290" max="12290" width="82" style="12" bestFit="1" customWidth="1"/>
    <col min="12291" max="12291" width="3.7109375" style="12" bestFit="1" customWidth="1"/>
    <col min="12292" max="12292" width="11.28515625" style="12" bestFit="1" customWidth="1"/>
    <col min="12293" max="12293" width="13.5703125" style="12" bestFit="1" customWidth="1"/>
    <col min="12294" max="12294" width="10.5703125" style="12" bestFit="1" customWidth="1"/>
    <col min="12295" max="12295" width="7.5703125" style="12" bestFit="1" customWidth="1"/>
    <col min="12296" max="12296" width="6.5703125" style="12" bestFit="1" customWidth="1"/>
    <col min="12297" max="12544" width="9.140625" style="12"/>
    <col min="12545" max="12545" width="5.42578125" style="12" bestFit="1" customWidth="1"/>
    <col min="12546" max="12546" width="82" style="12" bestFit="1" customWidth="1"/>
    <col min="12547" max="12547" width="3.7109375" style="12" bestFit="1" customWidth="1"/>
    <col min="12548" max="12548" width="11.28515625" style="12" bestFit="1" customWidth="1"/>
    <col min="12549" max="12549" width="13.5703125" style="12" bestFit="1" customWidth="1"/>
    <col min="12550" max="12550" width="10.5703125" style="12" bestFit="1" customWidth="1"/>
    <col min="12551" max="12551" width="7.5703125" style="12" bestFit="1" customWidth="1"/>
    <col min="12552" max="12552" width="6.5703125" style="12" bestFit="1" customWidth="1"/>
    <col min="12553" max="12800" width="9.140625" style="12"/>
    <col min="12801" max="12801" width="5.42578125" style="12" bestFit="1" customWidth="1"/>
    <col min="12802" max="12802" width="82" style="12" bestFit="1" customWidth="1"/>
    <col min="12803" max="12803" width="3.7109375" style="12" bestFit="1" customWidth="1"/>
    <col min="12804" max="12804" width="11.28515625" style="12" bestFit="1" customWidth="1"/>
    <col min="12805" max="12805" width="13.5703125" style="12" bestFit="1" customWidth="1"/>
    <col min="12806" max="12806" width="10.5703125" style="12" bestFit="1" customWidth="1"/>
    <col min="12807" max="12807" width="7.5703125" style="12" bestFit="1" customWidth="1"/>
    <col min="12808" max="12808" width="6.5703125" style="12" bestFit="1" customWidth="1"/>
    <col min="12809" max="13056" width="9.140625" style="12"/>
    <col min="13057" max="13057" width="5.42578125" style="12" bestFit="1" customWidth="1"/>
    <col min="13058" max="13058" width="82" style="12" bestFit="1" customWidth="1"/>
    <col min="13059" max="13059" width="3.7109375" style="12" bestFit="1" customWidth="1"/>
    <col min="13060" max="13060" width="11.28515625" style="12" bestFit="1" customWidth="1"/>
    <col min="13061" max="13061" width="13.5703125" style="12" bestFit="1" customWidth="1"/>
    <col min="13062" max="13062" width="10.5703125" style="12" bestFit="1" customWidth="1"/>
    <col min="13063" max="13063" width="7.5703125" style="12" bestFit="1" customWidth="1"/>
    <col min="13064" max="13064" width="6.5703125" style="12" bestFit="1" customWidth="1"/>
    <col min="13065" max="13312" width="9.140625" style="12"/>
    <col min="13313" max="13313" width="5.42578125" style="12" bestFit="1" customWidth="1"/>
    <col min="13314" max="13314" width="82" style="12" bestFit="1" customWidth="1"/>
    <col min="13315" max="13315" width="3.7109375" style="12" bestFit="1" customWidth="1"/>
    <col min="13316" max="13316" width="11.28515625" style="12" bestFit="1" customWidth="1"/>
    <col min="13317" max="13317" width="13.5703125" style="12" bestFit="1" customWidth="1"/>
    <col min="13318" max="13318" width="10.5703125" style="12" bestFit="1" customWidth="1"/>
    <col min="13319" max="13319" width="7.5703125" style="12" bestFit="1" customWidth="1"/>
    <col min="13320" max="13320" width="6.5703125" style="12" bestFit="1" customWidth="1"/>
    <col min="13321" max="13568" width="9.140625" style="12"/>
    <col min="13569" max="13569" width="5.42578125" style="12" bestFit="1" customWidth="1"/>
    <col min="13570" max="13570" width="82" style="12" bestFit="1" customWidth="1"/>
    <col min="13571" max="13571" width="3.7109375" style="12" bestFit="1" customWidth="1"/>
    <col min="13572" max="13572" width="11.28515625" style="12" bestFit="1" customWidth="1"/>
    <col min="13573" max="13573" width="13.5703125" style="12" bestFit="1" customWidth="1"/>
    <col min="13574" max="13574" width="10.5703125" style="12" bestFit="1" customWidth="1"/>
    <col min="13575" max="13575" width="7.5703125" style="12" bestFit="1" customWidth="1"/>
    <col min="13576" max="13576" width="6.5703125" style="12" bestFit="1" customWidth="1"/>
    <col min="13577" max="13824" width="9.140625" style="12"/>
    <col min="13825" max="13825" width="5.42578125" style="12" bestFit="1" customWidth="1"/>
    <col min="13826" max="13826" width="82" style="12" bestFit="1" customWidth="1"/>
    <col min="13827" max="13827" width="3.7109375" style="12" bestFit="1" customWidth="1"/>
    <col min="13828" max="13828" width="11.28515625" style="12" bestFit="1" customWidth="1"/>
    <col min="13829" max="13829" width="13.5703125" style="12" bestFit="1" customWidth="1"/>
    <col min="13830" max="13830" width="10.5703125" style="12" bestFit="1" customWidth="1"/>
    <col min="13831" max="13831" width="7.5703125" style="12" bestFit="1" customWidth="1"/>
    <col min="13832" max="13832" width="6.5703125" style="12" bestFit="1" customWidth="1"/>
    <col min="13833" max="14080" width="9.140625" style="12"/>
    <col min="14081" max="14081" width="5.42578125" style="12" bestFit="1" customWidth="1"/>
    <col min="14082" max="14082" width="82" style="12" bestFit="1" customWidth="1"/>
    <col min="14083" max="14083" width="3.7109375" style="12" bestFit="1" customWidth="1"/>
    <col min="14084" max="14084" width="11.28515625" style="12" bestFit="1" customWidth="1"/>
    <col min="14085" max="14085" width="13.5703125" style="12" bestFit="1" customWidth="1"/>
    <col min="14086" max="14086" width="10.5703125" style="12" bestFit="1" customWidth="1"/>
    <col min="14087" max="14087" width="7.5703125" style="12" bestFit="1" customWidth="1"/>
    <col min="14088" max="14088" width="6.5703125" style="12" bestFit="1" customWidth="1"/>
    <col min="14089" max="14336" width="9.140625" style="12"/>
    <col min="14337" max="14337" width="5.42578125" style="12" bestFit="1" customWidth="1"/>
    <col min="14338" max="14338" width="82" style="12" bestFit="1" customWidth="1"/>
    <col min="14339" max="14339" width="3.7109375" style="12" bestFit="1" customWidth="1"/>
    <col min="14340" max="14340" width="11.28515625" style="12" bestFit="1" customWidth="1"/>
    <col min="14341" max="14341" width="13.5703125" style="12" bestFit="1" customWidth="1"/>
    <col min="14342" max="14342" width="10.5703125" style="12" bestFit="1" customWidth="1"/>
    <col min="14343" max="14343" width="7.5703125" style="12" bestFit="1" customWidth="1"/>
    <col min="14344" max="14344" width="6.5703125" style="12" bestFit="1" customWidth="1"/>
    <col min="14345" max="14592" width="9.140625" style="12"/>
    <col min="14593" max="14593" width="5.42578125" style="12" bestFit="1" customWidth="1"/>
    <col min="14594" max="14594" width="82" style="12" bestFit="1" customWidth="1"/>
    <col min="14595" max="14595" width="3.7109375" style="12" bestFit="1" customWidth="1"/>
    <col min="14596" max="14596" width="11.28515625" style="12" bestFit="1" customWidth="1"/>
    <col min="14597" max="14597" width="13.5703125" style="12" bestFit="1" customWidth="1"/>
    <col min="14598" max="14598" width="10.5703125" style="12" bestFit="1" customWidth="1"/>
    <col min="14599" max="14599" width="7.5703125" style="12" bestFit="1" customWidth="1"/>
    <col min="14600" max="14600" width="6.5703125" style="12" bestFit="1" customWidth="1"/>
    <col min="14601" max="14848" width="9.140625" style="12"/>
    <col min="14849" max="14849" width="5.42578125" style="12" bestFit="1" customWidth="1"/>
    <col min="14850" max="14850" width="82" style="12" bestFit="1" customWidth="1"/>
    <col min="14851" max="14851" width="3.7109375" style="12" bestFit="1" customWidth="1"/>
    <col min="14852" max="14852" width="11.28515625" style="12" bestFit="1" customWidth="1"/>
    <col min="14853" max="14853" width="13.5703125" style="12" bestFit="1" customWidth="1"/>
    <col min="14854" max="14854" width="10.5703125" style="12" bestFit="1" customWidth="1"/>
    <col min="14855" max="14855" width="7.5703125" style="12" bestFit="1" customWidth="1"/>
    <col min="14856" max="14856" width="6.5703125" style="12" bestFit="1" customWidth="1"/>
    <col min="14857" max="15104" width="9.140625" style="12"/>
    <col min="15105" max="15105" width="5.42578125" style="12" bestFit="1" customWidth="1"/>
    <col min="15106" max="15106" width="82" style="12" bestFit="1" customWidth="1"/>
    <col min="15107" max="15107" width="3.7109375" style="12" bestFit="1" customWidth="1"/>
    <col min="15108" max="15108" width="11.28515625" style="12" bestFit="1" customWidth="1"/>
    <col min="15109" max="15109" width="13.5703125" style="12" bestFit="1" customWidth="1"/>
    <col min="15110" max="15110" width="10.5703125" style="12" bestFit="1" customWidth="1"/>
    <col min="15111" max="15111" width="7.5703125" style="12" bestFit="1" customWidth="1"/>
    <col min="15112" max="15112" width="6.5703125" style="12" bestFit="1" customWidth="1"/>
    <col min="15113" max="15360" width="9.140625" style="12"/>
    <col min="15361" max="15361" width="5.42578125" style="12" bestFit="1" customWidth="1"/>
    <col min="15362" max="15362" width="82" style="12" bestFit="1" customWidth="1"/>
    <col min="15363" max="15363" width="3.7109375" style="12" bestFit="1" customWidth="1"/>
    <col min="15364" max="15364" width="11.28515625" style="12" bestFit="1" customWidth="1"/>
    <col min="15365" max="15365" width="13.5703125" style="12" bestFit="1" customWidth="1"/>
    <col min="15366" max="15366" width="10.5703125" style="12" bestFit="1" customWidth="1"/>
    <col min="15367" max="15367" width="7.5703125" style="12" bestFit="1" customWidth="1"/>
    <col min="15368" max="15368" width="6.5703125" style="12" bestFit="1" customWidth="1"/>
    <col min="15369" max="15616" width="9.140625" style="12"/>
    <col min="15617" max="15617" width="5.42578125" style="12" bestFit="1" customWidth="1"/>
    <col min="15618" max="15618" width="82" style="12" bestFit="1" customWidth="1"/>
    <col min="15619" max="15619" width="3.7109375" style="12" bestFit="1" customWidth="1"/>
    <col min="15620" max="15620" width="11.28515625" style="12" bestFit="1" customWidth="1"/>
    <col min="15621" max="15621" width="13.5703125" style="12" bestFit="1" customWidth="1"/>
    <col min="15622" max="15622" width="10.5703125" style="12" bestFit="1" customWidth="1"/>
    <col min="15623" max="15623" width="7.5703125" style="12" bestFit="1" customWidth="1"/>
    <col min="15624" max="15624" width="6.5703125" style="12" bestFit="1" customWidth="1"/>
    <col min="15625" max="15872" width="9.140625" style="12"/>
    <col min="15873" max="15873" width="5.42578125" style="12" bestFit="1" customWidth="1"/>
    <col min="15874" max="15874" width="82" style="12" bestFit="1" customWidth="1"/>
    <col min="15875" max="15875" width="3.7109375" style="12" bestFit="1" customWidth="1"/>
    <col min="15876" max="15876" width="11.28515625" style="12" bestFit="1" customWidth="1"/>
    <col min="15877" max="15877" width="13.5703125" style="12" bestFit="1" customWidth="1"/>
    <col min="15878" max="15878" width="10.5703125" style="12" bestFit="1" customWidth="1"/>
    <col min="15879" max="15879" width="7.5703125" style="12" bestFit="1" customWidth="1"/>
    <col min="15880" max="15880" width="6.5703125" style="12" bestFit="1" customWidth="1"/>
    <col min="15881" max="16128" width="9.140625" style="12"/>
    <col min="16129" max="16129" width="5.42578125" style="12" bestFit="1" customWidth="1"/>
    <col min="16130" max="16130" width="82" style="12" bestFit="1" customWidth="1"/>
    <col min="16131" max="16131" width="3.7109375" style="12" bestFit="1" customWidth="1"/>
    <col min="16132" max="16132" width="11.28515625" style="12" bestFit="1" customWidth="1"/>
    <col min="16133" max="16133" width="13.5703125" style="12" bestFit="1" customWidth="1"/>
    <col min="16134" max="16134" width="10.5703125" style="12" bestFit="1" customWidth="1"/>
    <col min="16135" max="16135" width="7.5703125" style="12" bestFit="1" customWidth="1"/>
    <col min="16136" max="16136" width="6.5703125" style="12" bestFit="1" customWidth="1"/>
    <col min="16137" max="16384" width="9.140625" style="12"/>
  </cols>
  <sheetData>
    <row r="1" spans="1:9" s="1" customFormat="1">
      <c r="A1" s="3" t="s">
        <v>0</v>
      </c>
      <c r="B1" s="420" t="s">
        <v>77</v>
      </c>
      <c r="C1" s="420"/>
      <c r="D1" s="420"/>
      <c r="E1" s="420"/>
      <c r="F1" s="4"/>
      <c r="G1" s="4"/>
      <c r="H1" s="4"/>
    </row>
    <row r="2" spans="1:9" s="1" customFormat="1" ht="13.5" thickBot="1">
      <c r="C2" s="5"/>
      <c r="F2" s="4"/>
      <c r="G2" s="4"/>
      <c r="H2" s="4"/>
    </row>
    <row r="3" spans="1:9" s="13" customFormat="1" ht="15">
      <c r="B3" s="48" t="s">
        <v>4014</v>
      </c>
      <c r="C3" s="421"/>
      <c r="D3" s="424"/>
      <c r="F3" s="18"/>
      <c r="G3" s="18"/>
      <c r="H3" s="18"/>
    </row>
    <row r="4" spans="1:9" s="13" customFormat="1" ht="30">
      <c r="B4" s="114" t="s">
        <v>4015</v>
      </c>
      <c r="C4" s="422"/>
      <c r="D4" s="425"/>
      <c r="F4" s="18"/>
      <c r="G4" s="18"/>
      <c r="H4" s="18"/>
    </row>
    <row r="5" spans="1:9" s="13" customFormat="1" ht="15">
      <c r="B5" s="114" t="s">
        <v>1556</v>
      </c>
      <c r="C5" s="422"/>
      <c r="D5" s="425"/>
      <c r="F5" s="18"/>
      <c r="G5" s="18"/>
      <c r="H5" s="18"/>
    </row>
    <row r="6" spans="1:9" s="13" customFormat="1" ht="15">
      <c r="B6" s="114" t="s">
        <v>4006</v>
      </c>
      <c r="C6" s="422"/>
      <c r="D6" s="425"/>
      <c r="F6" s="18"/>
      <c r="G6" s="18"/>
      <c r="H6" s="18"/>
    </row>
    <row r="7" spans="1:9" s="13" customFormat="1" ht="15.75" thickBot="1">
      <c r="B7" s="50" t="s">
        <v>4016</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458</v>
      </c>
      <c r="C14" s="200"/>
    </row>
    <row r="15" spans="1:9">
      <c r="B15" s="12" t="s">
        <v>79</v>
      </c>
      <c r="C15" s="200" t="s">
        <v>127</v>
      </c>
      <c r="D15" s="12" t="s">
        <v>459</v>
      </c>
      <c r="E15" s="12" t="s">
        <v>460</v>
      </c>
      <c r="F15" s="16">
        <v>5448000</v>
      </c>
      <c r="G15" s="16">
        <v>2993.68</v>
      </c>
      <c r="H15" s="16">
        <v>95.79</v>
      </c>
    </row>
    <row r="16" spans="1:9">
      <c r="B16" s="132" t="s">
        <v>208</v>
      </c>
      <c r="C16" s="257"/>
      <c r="D16" s="132"/>
      <c r="E16" s="132"/>
      <c r="F16" s="205"/>
      <c r="G16" s="205">
        <f>SUM(G14:G15)</f>
        <v>2993.68</v>
      </c>
      <c r="H16" s="205">
        <f>SUM(H14:H15)</f>
        <v>95.79</v>
      </c>
    </row>
    <row r="17" spans="2:8">
      <c r="B17" s="132" t="s">
        <v>209</v>
      </c>
      <c r="C17" s="257"/>
      <c r="D17" s="132"/>
      <c r="E17" s="132"/>
      <c r="F17" s="205"/>
      <c r="G17" s="205">
        <v>135.06</v>
      </c>
      <c r="H17" s="205">
        <v>4.32</v>
      </c>
    </row>
    <row r="18" spans="2:8">
      <c r="B18" s="132" t="s">
        <v>110</v>
      </c>
      <c r="C18" s="257"/>
      <c r="D18" s="132"/>
      <c r="E18" s="132"/>
      <c r="F18" s="205"/>
      <c r="G18" s="205">
        <v>3128.74</v>
      </c>
      <c r="H18" s="205">
        <v>100.11</v>
      </c>
    </row>
    <row r="19" spans="2:8">
      <c r="B19" s="132" t="s">
        <v>111</v>
      </c>
      <c r="C19" s="257"/>
      <c r="D19" s="132"/>
      <c r="E19" s="132"/>
      <c r="F19" s="205"/>
      <c r="G19" s="205">
        <v>-3.652604699999813</v>
      </c>
      <c r="H19" s="205">
        <v>-0.10999999999999943</v>
      </c>
    </row>
    <row r="20" spans="2:8">
      <c r="B20" s="132" t="s">
        <v>112</v>
      </c>
      <c r="C20" s="257"/>
      <c r="D20" s="132"/>
      <c r="E20" s="132"/>
      <c r="F20" s="205"/>
      <c r="G20" s="205">
        <v>3125.0873953</v>
      </c>
      <c r="H20" s="205">
        <v>100</v>
      </c>
    </row>
    <row r="21" spans="2:8">
      <c r="B21" s="12" t="s">
        <v>113</v>
      </c>
    </row>
    <row r="22" spans="2:8">
      <c r="B22" s="12" t="s">
        <v>114</v>
      </c>
    </row>
    <row r="23" spans="2:8">
      <c r="B23" s="12" t="s">
        <v>115</v>
      </c>
      <c r="C23" s="259">
        <v>44834</v>
      </c>
    </row>
    <row r="24" spans="2:8" ht="25.5">
      <c r="B24" s="260" t="s">
        <v>116</v>
      </c>
      <c r="C24" s="15" t="s">
        <v>117</v>
      </c>
    </row>
    <row r="25" spans="2:8">
      <c r="B25" s="132"/>
    </row>
    <row r="26" spans="2:8">
      <c r="B26" s="132" t="s">
        <v>118</v>
      </c>
    </row>
    <row r="27" spans="2:8">
      <c r="B27" s="132" t="s">
        <v>210</v>
      </c>
    </row>
    <row r="28" spans="2:8">
      <c r="B28" s="132" t="s">
        <v>119</v>
      </c>
    </row>
    <row r="29" spans="2:8">
      <c r="B29" s="132" t="s">
        <v>461</v>
      </c>
      <c r="C29" s="204"/>
    </row>
    <row r="30" spans="2:8">
      <c r="B30" s="132" t="s">
        <v>462</v>
      </c>
      <c r="C30" s="204"/>
    </row>
    <row r="31" spans="2:8">
      <c r="B31" s="132" t="s">
        <v>463</v>
      </c>
      <c r="C31" s="204"/>
    </row>
    <row r="32" spans="2:8">
      <c r="B32" s="132" t="s">
        <v>464</v>
      </c>
      <c r="C32" s="204"/>
    </row>
    <row r="33" spans="1:8">
      <c r="B33" s="324" t="s">
        <v>2473</v>
      </c>
      <c r="C33" s="204"/>
    </row>
    <row r="34" spans="1:8">
      <c r="B34" s="324" t="s">
        <v>120</v>
      </c>
    </row>
    <row r="35" spans="1:8">
      <c r="B35" s="324" t="s">
        <v>121</v>
      </c>
    </row>
    <row r="37" spans="1:8" s="270" customFormat="1" ht="15">
      <c r="A37" s="270" t="s">
        <v>4056</v>
      </c>
      <c r="B37" s="268" t="s">
        <v>2448</v>
      </c>
      <c r="C37" s="269">
        <v>44834</v>
      </c>
      <c r="F37" s="271"/>
      <c r="G37" s="271"/>
      <c r="H37" s="271"/>
    </row>
    <row r="38" spans="1:8" s="270" customFormat="1" ht="45">
      <c r="B38" s="272" t="s">
        <v>2449</v>
      </c>
      <c r="C38" s="272" t="s">
        <v>2450</v>
      </c>
      <c r="D38" s="137" t="s">
        <v>2451</v>
      </c>
      <c r="E38" s="272" t="s">
        <v>2452</v>
      </c>
      <c r="F38" s="273" t="s">
        <v>2453</v>
      </c>
      <c r="G38" s="271"/>
      <c r="H38" s="271"/>
    </row>
    <row r="39" spans="1:8" s="296" customFormat="1">
      <c r="B39" s="364" t="s">
        <v>117</v>
      </c>
      <c r="C39" s="364" t="s">
        <v>117</v>
      </c>
      <c r="D39" s="364" t="s">
        <v>117</v>
      </c>
      <c r="E39" s="364" t="s">
        <v>117</v>
      </c>
      <c r="F39" s="365"/>
      <c r="G39" s="295"/>
      <c r="H39" s="295"/>
    </row>
    <row r="40" spans="1:8" s="270" customFormat="1">
      <c r="C40" s="295"/>
      <c r="F40" s="271"/>
      <c r="G40" s="271"/>
      <c r="H40" s="271"/>
    </row>
    <row r="41" spans="1:8" s="346" customFormat="1">
      <c r="B41" s="366" t="s">
        <v>4057</v>
      </c>
      <c r="C41" s="328" t="s">
        <v>117</v>
      </c>
      <c r="F41" s="347"/>
      <c r="G41" s="347"/>
      <c r="H41" s="347"/>
    </row>
    <row r="42" spans="1:8" s="346" customFormat="1">
      <c r="B42" s="366"/>
      <c r="C42" s="328"/>
      <c r="F42" s="347"/>
      <c r="G42" s="347"/>
      <c r="H42" s="347"/>
    </row>
    <row r="43" spans="1:8" s="346" customFormat="1" ht="15">
      <c r="B43" s="281" t="s">
        <v>2641</v>
      </c>
      <c r="C43" s="367"/>
      <c r="F43" s="347"/>
      <c r="G43" s="347"/>
      <c r="H43" s="347"/>
    </row>
    <row r="44" spans="1:8" s="346" customFormat="1" ht="15.75">
      <c r="B44" s="312" t="s">
        <v>2454</v>
      </c>
      <c r="C44" s="145" t="s">
        <v>2455</v>
      </c>
      <c r="F44" s="347"/>
      <c r="G44" s="347"/>
      <c r="H44" s="347"/>
    </row>
    <row r="45" spans="1:8" s="296" customFormat="1" ht="15">
      <c r="B45" s="158" t="s">
        <v>117</v>
      </c>
      <c r="C45" s="157" t="s">
        <v>117</v>
      </c>
      <c r="F45" s="295"/>
      <c r="G45" s="295"/>
      <c r="H45" s="295"/>
    </row>
    <row r="46" spans="1:8" s="270" customFormat="1">
      <c r="C46" s="368"/>
      <c r="F46" s="271"/>
      <c r="G46" s="271"/>
      <c r="H46" s="271"/>
    </row>
    <row r="47" spans="1:8" s="270" customFormat="1">
      <c r="C47" s="368"/>
      <c r="F47" s="271"/>
      <c r="G47" s="271"/>
      <c r="H47" s="271"/>
    </row>
    <row r="48" spans="1:8" s="346" customFormat="1" ht="15.75">
      <c r="B48" s="312" t="s">
        <v>2459</v>
      </c>
      <c r="C48" s="145" t="s">
        <v>2455</v>
      </c>
      <c r="F48" s="347"/>
      <c r="G48" s="347"/>
      <c r="H48" s="347"/>
    </row>
    <row r="49" spans="2:8" s="270" customFormat="1" ht="15">
      <c r="B49" s="158" t="s">
        <v>117</v>
      </c>
      <c r="C49" s="157" t="s">
        <v>117</v>
      </c>
      <c r="F49" s="271"/>
      <c r="G49" s="271"/>
      <c r="H49" s="271"/>
    </row>
    <row r="50" spans="2:8" s="270" customFormat="1">
      <c r="C50" s="368"/>
      <c r="F50" s="271"/>
      <c r="G50" s="271"/>
      <c r="H50" s="271"/>
    </row>
    <row r="51" spans="2:8" s="270" customFormat="1">
      <c r="C51" s="368"/>
      <c r="F51" s="271"/>
      <c r="G51" s="271"/>
      <c r="H51" s="271"/>
    </row>
    <row r="52" spans="2:8" s="346" customFormat="1" ht="15.75">
      <c r="B52" s="283" t="s">
        <v>2460</v>
      </c>
      <c r="C52" s="145" t="s">
        <v>3779</v>
      </c>
      <c r="F52" s="347"/>
      <c r="G52" s="347"/>
      <c r="H52" s="347"/>
    </row>
    <row r="53" spans="2:8" s="270" customFormat="1" ht="15">
      <c r="B53" s="158" t="s">
        <v>117</v>
      </c>
      <c r="C53" s="157" t="s">
        <v>117</v>
      </c>
      <c r="F53" s="271"/>
      <c r="G53" s="271"/>
      <c r="H53" s="271"/>
    </row>
    <row r="54" spans="2:8" s="270" customFormat="1">
      <c r="C54" s="368"/>
      <c r="F54" s="271"/>
      <c r="G54" s="271"/>
      <c r="H54" s="271"/>
    </row>
    <row r="55" spans="2:8" s="346" customFormat="1" ht="15.75">
      <c r="B55" s="283" t="s">
        <v>2462</v>
      </c>
      <c r="C55" s="145" t="s">
        <v>3779</v>
      </c>
      <c r="F55" s="347"/>
      <c r="G55" s="347"/>
      <c r="H55" s="347"/>
    </row>
    <row r="56" spans="2:8" s="270" customFormat="1" ht="15">
      <c r="B56" s="158" t="s">
        <v>117</v>
      </c>
      <c r="C56" s="157" t="s">
        <v>117</v>
      </c>
      <c r="F56" s="271"/>
      <c r="G56" s="271"/>
      <c r="H56" s="271"/>
    </row>
    <row r="57" spans="2:8" s="270" customFormat="1">
      <c r="C57" s="368"/>
      <c r="F57" s="271"/>
      <c r="G57" s="271"/>
      <c r="H57" s="271"/>
    </row>
    <row r="58" spans="2:8" s="346" customFormat="1" ht="15">
      <c r="B58" s="369" t="s">
        <v>2463</v>
      </c>
      <c r="C58" s="157" t="s">
        <v>117</v>
      </c>
      <c r="F58" s="347"/>
      <c r="G58" s="347"/>
      <c r="H58" s="347"/>
    </row>
    <row r="59" spans="2:8" s="270" customFormat="1">
      <c r="C59" s="368"/>
      <c r="F59" s="271"/>
      <c r="G59" s="271"/>
      <c r="H59" s="271"/>
    </row>
    <row r="60" spans="2:8" s="270" customFormat="1">
      <c r="C60" s="368"/>
      <c r="F60" s="271"/>
      <c r="G60" s="271"/>
      <c r="H60" s="271"/>
    </row>
    <row r="61" spans="2:8" s="270" customFormat="1" ht="15">
      <c r="B61" s="288" t="s">
        <v>3782</v>
      </c>
      <c r="C61" s="269">
        <v>44834</v>
      </c>
      <c r="D61" s="165"/>
      <c r="E61" s="289"/>
      <c r="F61" s="290"/>
      <c r="G61" s="271"/>
      <c r="H61" s="271"/>
    </row>
    <row r="62" spans="2:8" s="270" customFormat="1" ht="45">
      <c r="B62" s="291" t="s">
        <v>2449</v>
      </c>
      <c r="C62" s="291" t="s">
        <v>3783</v>
      </c>
      <c r="D62" s="168" t="s">
        <v>2451</v>
      </c>
      <c r="E62" s="292" t="s">
        <v>2452</v>
      </c>
      <c r="F62" s="263" t="s">
        <v>2453</v>
      </c>
      <c r="G62" s="271"/>
      <c r="H62" s="271"/>
    </row>
    <row r="63" spans="2:8" s="296" customFormat="1">
      <c r="B63" s="293" t="s">
        <v>117</v>
      </c>
      <c r="C63" s="294" t="s">
        <v>117</v>
      </c>
      <c r="D63" s="173" t="s">
        <v>117</v>
      </c>
      <c r="E63" s="173" t="s">
        <v>117</v>
      </c>
      <c r="F63" s="173" t="s">
        <v>117</v>
      </c>
      <c r="G63" s="295"/>
      <c r="H63" s="295"/>
    </row>
    <row r="64" spans="2:8" s="270" customFormat="1">
      <c r="B64" s="297"/>
      <c r="C64" s="298"/>
      <c r="D64" s="298"/>
      <c r="E64" s="298"/>
      <c r="F64" s="290"/>
      <c r="G64" s="271"/>
      <c r="H64" s="271"/>
    </row>
    <row r="65" spans="2:8" s="270" customFormat="1">
      <c r="B65" s="298"/>
      <c r="C65" s="298"/>
      <c r="D65" s="298"/>
      <c r="E65" s="298"/>
      <c r="F65" s="290"/>
      <c r="G65" s="271"/>
      <c r="H65" s="271"/>
    </row>
    <row r="66" spans="2:8" s="270" customFormat="1">
      <c r="B66" s="270" t="s">
        <v>3784</v>
      </c>
      <c r="C66" s="294" t="s">
        <v>117</v>
      </c>
      <c r="D66" s="298"/>
      <c r="E66" s="298"/>
      <c r="F66" s="290"/>
      <c r="G66" s="271"/>
      <c r="H66" s="271"/>
    </row>
    <row r="67" spans="2:8" s="270" customFormat="1">
      <c r="B67" s="298"/>
      <c r="C67" s="298"/>
      <c r="D67" s="298"/>
      <c r="E67" s="298"/>
      <c r="F67" s="290"/>
      <c r="G67" s="271"/>
      <c r="H67" s="271"/>
    </row>
    <row r="68" spans="2:8" s="270" customFormat="1" ht="15">
      <c r="B68" s="281" t="s">
        <v>4048</v>
      </c>
      <c r="C68" s="298"/>
      <c r="E68" s="298"/>
      <c r="F68" s="290"/>
      <c r="G68" s="271"/>
      <c r="H68" s="271"/>
    </row>
    <row r="69" spans="2:8" s="270" customFormat="1">
      <c r="B69" s="298"/>
      <c r="C69" s="298"/>
      <c r="E69" s="298"/>
      <c r="F69" s="290"/>
      <c r="G69" s="271"/>
      <c r="H69" s="271"/>
    </row>
    <row r="70" spans="2:8" s="270" customFormat="1" ht="15">
      <c r="B70" s="300" t="s">
        <v>3785</v>
      </c>
      <c r="C70" s="175" t="s">
        <v>2455</v>
      </c>
      <c r="E70" s="298"/>
      <c r="F70" s="290"/>
      <c r="G70" s="271"/>
      <c r="H70" s="271"/>
    </row>
    <row r="71" spans="2:8" s="270" customFormat="1" ht="15">
      <c r="B71" s="158" t="s">
        <v>117</v>
      </c>
      <c r="C71" s="157" t="s">
        <v>117</v>
      </c>
      <c r="E71" s="298"/>
      <c r="F71" s="290"/>
      <c r="G71" s="271"/>
      <c r="H71" s="271"/>
    </row>
    <row r="72" spans="2:8" s="270" customFormat="1" ht="15">
      <c r="B72" s="161"/>
      <c r="C72" s="232"/>
      <c r="E72" s="298"/>
      <c r="F72" s="290"/>
      <c r="G72" s="271"/>
      <c r="H72" s="271"/>
    </row>
    <row r="73" spans="2:8" s="270" customFormat="1">
      <c r="E73" s="298"/>
      <c r="F73" s="290"/>
      <c r="G73" s="271"/>
      <c r="H73" s="271"/>
    </row>
    <row r="74" spans="2:8" s="270" customFormat="1" ht="15">
      <c r="B74" s="303" t="s">
        <v>3776</v>
      </c>
      <c r="C74" s="178" t="s">
        <v>2455</v>
      </c>
      <c r="E74" s="298"/>
      <c r="F74" s="290"/>
      <c r="G74" s="271"/>
      <c r="H74" s="271"/>
    </row>
    <row r="75" spans="2:8" s="270" customFormat="1" ht="15">
      <c r="B75" s="158" t="s">
        <v>117</v>
      </c>
      <c r="C75" s="157" t="s">
        <v>117</v>
      </c>
      <c r="E75" s="298"/>
      <c r="F75" s="290"/>
      <c r="G75" s="271"/>
      <c r="H75" s="271"/>
    </row>
    <row r="76" spans="2:8" s="270" customFormat="1" ht="15">
      <c r="B76" s="370"/>
      <c r="C76" s="371"/>
      <c r="E76" s="298"/>
      <c r="F76" s="290"/>
      <c r="G76" s="271"/>
      <c r="H76" s="271"/>
    </row>
    <row r="77" spans="2:8" s="270" customFormat="1">
      <c r="C77" s="296"/>
      <c r="E77" s="298"/>
      <c r="F77" s="290"/>
      <c r="G77" s="271"/>
      <c r="H77" s="271"/>
    </row>
    <row r="78" spans="2:8" s="270" customFormat="1" ht="15">
      <c r="B78" s="300" t="s">
        <v>3786</v>
      </c>
      <c r="C78" s="175" t="s">
        <v>3779</v>
      </c>
      <c r="E78" s="298"/>
      <c r="F78" s="290"/>
      <c r="G78" s="271"/>
      <c r="H78" s="271"/>
    </row>
    <row r="79" spans="2:8" s="270" customFormat="1" ht="15">
      <c r="B79" s="158" t="s">
        <v>117</v>
      </c>
      <c r="C79" s="157" t="s">
        <v>117</v>
      </c>
      <c r="E79" s="298"/>
      <c r="F79" s="290"/>
      <c r="G79" s="271"/>
      <c r="H79" s="271"/>
    </row>
    <row r="80" spans="2:8" s="270" customFormat="1">
      <c r="C80" s="296"/>
      <c r="F80" s="271"/>
      <c r="G80" s="271"/>
      <c r="H80" s="271"/>
    </row>
    <row r="81" spans="2:8" s="270" customFormat="1" ht="15">
      <c r="B81" s="303" t="s">
        <v>3787</v>
      </c>
      <c r="C81" s="179" t="s">
        <v>3779</v>
      </c>
      <c r="F81" s="271"/>
      <c r="G81" s="271"/>
      <c r="H81" s="271"/>
    </row>
    <row r="82" spans="2:8" s="270" customFormat="1" ht="15">
      <c r="B82" s="158" t="s">
        <v>117</v>
      </c>
      <c r="C82" s="157" t="s">
        <v>117</v>
      </c>
      <c r="F82" s="271"/>
      <c r="G82" s="271"/>
      <c r="H82" s="271"/>
    </row>
    <row r="83" spans="2:8" s="270" customFormat="1">
      <c r="C83" s="296"/>
      <c r="F83" s="271"/>
      <c r="G83" s="271"/>
      <c r="H83" s="271"/>
    </row>
    <row r="84" spans="2:8" s="270" customFormat="1" ht="15">
      <c r="B84" s="304" t="s">
        <v>3788</v>
      </c>
      <c r="C84" s="157" t="s">
        <v>117</v>
      </c>
      <c r="F84" s="271"/>
      <c r="G84" s="271"/>
      <c r="H84" s="271"/>
    </row>
  </sheetData>
  <mergeCells count="3">
    <mergeCell ref="B1:E1"/>
    <mergeCell ref="C3:C7"/>
    <mergeCell ref="D3:D7"/>
  </mergeCells>
  <conditionalFormatting sqref="C72">
    <cfRule type="expression" dxfId="949" priority="1">
      <formula>#REF!="Total"</formula>
    </cfRule>
  </conditionalFormatting>
  <conditionalFormatting sqref="C72">
    <cfRule type="expression" dxfId="948" priority="11" stopIfTrue="1">
      <formula>$C72="Total"</formula>
    </cfRule>
  </conditionalFormatting>
  <conditionalFormatting sqref="C72">
    <cfRule type="expression" dxfId="947" priority="10">
      <formula>#REF!="Total"</formula>
    </cfRule>
  </conditionalFormatting>
  <conditionalFormatting sqref="C72">
    <cfRule type="expression" dxfId="946" priority="9">
      <formula>#REF!="Total"</formula>
    </cfRule>
  </conditionalFormatting>
  <conditionalFormatting sqref="C72">
    <cfRule type="expression" dxfId="945" priority="8">
      <formula>#REF!="Total"</formula>
    </cfRule>
  </conditionalFormatting>
  <conditionalFormatting sqref="C72">
    <cfRule type="expression" dxfId="944" priority="7">
      <formula>#REF!="Total"</formula>
    </cfRule>
  </conditionalFormatting>
  <conditionalFormatting sqref="C72">
    <cfRule type="expression" dxfId="943" priority="6">
      <formula>#REF!="Total"</formula>
    </cfRule>
  </conditionalFormatting>
  <conditionalFormatting sqref="C72">
    <cfRule type="expression" dxfId="942" priority="5">
      <formula>#REF!="Total"</formula>
    </cfRule>
  </conditionalFormatting>
  <conditionalFormatting sqref="C72">
    <cfRule type="expression" dxfId="941" priority="4">
      <formula>#REF!="Total"</formula>
    </cfRule>
  </conditionalFormatting>
  <conditionalFormatting sqref="C72">
    <cfRule type="expression" dxfId="940" priority="12">
      <formula>#REF!="Total"</formula>
    </cfRule>
  </conditionalFormatting>
  <conditionalFormatting sqref="C72">
    <cfRule type="expression" dxfId="939" priority="13">
      <formula>#REF!="Total"</formula>
    </cfRule>
  </conditionalFormatting>
  <conditionalFormatting sqref="C72">
    <cfRule type="expression" dxfId="938" priority="14">
      <formula>#REF!="Total"</formula>
    </cfRule>
  </conditionalFormatting>
  <conditionalFormatting sqref="C72">
    <cfRule type="expression" dxfId="937" priority="15">
      <formula>#REF!="Total"</formula>
    </cfRule>
  </conditionalFormatting>
  <conditionalFormatting sqref="C72">
    <cfRule type="expression" dxfId="936" priority="16">
      <formula>$A72="Total"</formula>
    </cfRule>
  </conditionalFormatting>
  <conditionalFormatting sqref="C72">
    <cfRule type="expression" dxfId="935" priority="3">
      <formula>#REF!="Total"</formula>
    </cfRule>
  </conditionalFormatting>
  <conditionalFormatting sqref="C72">
    <cfRule type="expression" dxfId="934" priority="2">
      <formula>#REF!="Total"</formula>
    </cfRule>
  </conditionalFormatting>
  <conditionalFormatting sqref="C72">
    <cfRule type="expression" dxfId="933" priority="17" stopIfTrue="1">
      <formula>#REF!="Total"</formula>
    </cfRule>
  </conditionalFormatting>
  <conditionalFormatting sqref="C72">
    <cfRule type="expression" dxfId="932" priority="18">
      <formula>#REF!="Total"</formula>
    </cfRule>
  </conditionalFormatting>
  <conditionalFormatting sqref="C72">
    <cfRule type="expression" dxfId="931" priority="19">
      <formula>#REF!="Total"</formula>
    </cfRule>
  </conditionalFormatting>
  <conditionalFormatting sqref="C72">
    <cfRule type="expression" dxfId="930" priority="20">
      <formula>#REF!="Total"</formula>
    </cfRule>
  </conditionalFormatting>
  <conditionalFormatting sqref="C72">
    <cfRule type="expression" dxfId="929" priority="21">
      <formula>#REF!="Total"</formula>
    </cfRule>
  </conditionalFormatting>
  <conditionalFormatting sqref="C72">
    <cfRule type="expression" dxfId="928" priority="22">
      <formula>#REF!="Total"</formula>
    </cfRule>
  </conditionalFormatting>
  <conditionalFormatting sqref="C72">
    <cfRule type="expression" dxfId="927" priority="23">
      <formula>#REF!="Total"</formula>
    </cfRule>
  </conditionalFormatting>
  <conditionalFormatting sqref="C72">
    <cfRule type="expression" dxfId="926" priority="24">
      <formula>#REF!="Total"</formula>
    </cfRule>
  </conditionalFormatting>
  <conditionalFormatting sqref="C72">
    <cfRule type="expression" dxfId="925" priority="25">
      <formula>#REF!="Total"</formula>
    </cfRule>
  </conditionalFormatting>
  <conditionalFormatting sqref="C72">
    <cfRule type="expression" dxfId="924" priority="26">
      <formula>#REF!="Total"</formula>
    </cfRule>
  </conditionalFormatting>
  <conditionalFormatting sqref="C72">
    <cfRule type="expression" dxfId="923" priority="27">
      <formula>#REF!="Total"</formula>
    </cfRule>
  </conditionalFormatting>
  <conditionalFormatting sqref="C72">
    <cfRule type="expression" dxfId="922" priority="28">
      <formula>#REF!="Total"</formula>
    </cfRule>
  </conditionalFormatting>
  <conditionalFormatting sqref="C72">
    <cfRule type="expression" dxfId="921" priority="29">
      <formula>#REF!="Total"</formula>
    </cfRule>
  </conditionalFormatting>
  <conditionalFormatting sqref="C72">
    <cfRule type="expression" dxfId="920" priority="30">
      <formula>#REF!="Total"</formula>
    </cfRule>
  </conditionalFormatting>
  <conditionalFormatting sqref="C72">
    <cfRule type="expression" dxfId="919" priority="31">
      <formula>#REF!="Total"</formula>
    </cfRule>
  </conditionalFormatting>
  <conditionalFormatting sqref="C72">
    <cfRule type="expression" dxfId="918" priority="32">
      <formula>#REF!="Total"</formula>
    </cfRule>
  </conditionalFormatting>
  <conditionalFormatting sqref="C72">
    <cfRule type="expression" dxfId="917" priority="33">
      <formula>#REF!="Total"</formula>
    </cfRule>
  </conditionalFormatting>
  <hyperlinks>
    <hyperlink ref="A1" location="Index!A1" display="Index" xr:uid="{F940ACC5-79A0-45A4-9B8A-BF2CEA838E91}"/>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F34AF-0478-429B-9193-9DE43DA3A9E6}">
  <dimension ref="A1:I142"/>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3.5703125"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3.5703125"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3.5703125"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3.5703125"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3.5703125"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3.5703125"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3.5703125"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3.5703125"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3.5703125"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3.5703125"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3.5703125"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3.5703125"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3.5703125"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3.5703125"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3.5703125"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3.5703125"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3.5703125"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3.5703125"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3.5703125"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3.5703125"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3.5703125"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3.5703125"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3.5703125"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3.5703125"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3.5703125"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3.5703125"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3.5703125"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3.5703125"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3.5703125"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3.5703125"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3.5703125"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3.5703125"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3.5703125"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3.5703125"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3.5703125"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3.5703125"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3.5703125"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3.5703125"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3.5703125"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3.5703125"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3.5703125"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3.5703125"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3.5703125"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3.5703125"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3.5703125"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3.5703125"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3.5703125"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3.5703125"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3.5703125"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3.5703125"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3.5703125"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3.5703125"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3.5703125"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3.5703125"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3.5703125"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3.5703125"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3.5703125"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3.5703125"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3.5703125"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3.5703125"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3.5703125"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3.5703125"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3.5703125"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47</v>
      </c>
      <c r="C1" s="420"/>
      <c r="D1" s="420"/>
      <c r="E1" s="420"/>
      <c r="F1" s="4"/>
      <c r="G1" s="4"/>
      <c r="H1" s="4"/>
    </row>
    <row r="2" spans="1:9" s="1" customFormat="1" ht="13.5" thickBot="1">
      <c r="C2" s="5"/>
      <c r="F2" s="4"/>
      <c r="G2" s="4"/>
      <c r="H2" s="4"/>
    </row>
    <row r="3" spans="1:9" s="13" customFormat="1" ht="15">
      <c r="B3" s="48" t="s">
        <v>4017</v>
      </c>
      <c r="C3" s="421"/>
      <c r="D3" s="424"/>
      <c r="F3" s="18"/>
      <c r="G3" s="18"/>
      <c r="H3" s="18"/>
    </row>
    <row r="4" spans="1:9" s="13" customFormat="1" ht="15">
      <c r="B4" s="49" t="s">
        <v>4018</v>
      </c>
      <c r="C4" s="422"/>
      <c r="D4" s="425"/>
      <c r="F4" s="18"/>
      <c r="G4" s="18"/>
      <c r="H4" s="18"/>
    </row>
    <row r="5" spans="1:9" s="13" customFormat="1" ht="15">
      <c r="B5" s="49" t="s">
        <v>1556</v>
      </c>
      <c r="C5" s="422"/>
      <c r="D5" s="425"/>
      <c r="F5" s="18"/>
      <c r="G5" s="18"/>
      <c r="H5" s="18"/>
    </row>
    <row r="6" spans="1:9" s="13" customFormat="1" ht="15">
      <c r="B6" s="49" t="s">
        <v>3950</v>
      </c>
      <c r="C6" s="422"/>
      <c r="D6" s="425"/>
      <c r="F6" s="18"/>
      <c r="G6" s="18"/>
      <c r="H6" s="18"/>
    </row>
    <row r="7" spans="1:9" s="13" customFormat="1" ht="30.75" thickBot="1">
      <c r="B7" s="50" t="s">
        <v>4019</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1126</v>
      </c>
      <c r="C16" s="200" t="s">
        <v>127</v>
      </c>
      <c r="D16" s="12" t="s">
        <v>133</v>
      </c>
      <c r="E16" s="12" t="s">
        <v>135</v>
      </c>
      <c r="F16" s="16">
        <v>338983</v>
      </c>
      <c r="G16" s="16">
        <v>10184.91</v>
      </c>
      <c r="H16" s="16">
        <v>7.16</v>
      </c>
    </row>
    <row r="17" spans="2:8">
      <c r="B17" s="12" t="s">
        <v>1113</v>
      </c>
      <c r="C17" s="200" t="s">
        <v>127</v>
      </c>
      <c r="D17" s="12" t="s">
        <v>133</v>
      </c>
      <c r="E17" s="12" t="s">
        <v>134</v>
      </c>
      <c r="F17" s="16">
        <v>700000</v>
      </c>
      <c r="G17" s="16">
        <v>9894.15</v>
      </c>
      <c r="H17" s="16">
        <v>6.95</v>
      </c>
    </row>
    <row r="18" spans="2:8">
      <c r="B18" s="12" t="s">
        <v>1141</v>
      </c>
      <c r="C18" s="200" t="s">
        <v>127</v>
      </c>
      <c r="D18" s="12" t="s">
        <v>136</v>
      </c>
      <c r="E18" s="12" t="s">
        <v>144</v>
      </c>
      <c r="F18" s="16">
        <v>285000</v>
      </c>
      <c r="G18" s="16">
        <v>7684.88</v>
      </c>
      <c r="H18" s="16">
        <v>5.4</v>
      </c>
    </row>
    <row r="19" spans="2:8">
      <c r="B19" s="12" t="s">
        <v>1056</v>
      </c>
      <c r="C19" s="200" t="s">
        <v>127</v>
      </c>
      <c r="D19" s="12" t="s">
        <v>133</v>
      </c>
      <c r="E19" s="12" t="s">
        <v>286</v>
      </c>
      <c r="F19" s="16">
        <v>602000</v>
      </c>
      <c r="G19" s="16">
        <v>5612.75</v>
      </c>
      <c r="H19" s="16">
        <v>3.94</v>
      </c>
    </row>
    <row r="20" spans="2:8">
      <c r="B20" s="12" t="s">
        <v>1047</v>
      </c>
      <c r="C20" s="200" t="s">
        <v>127</v>
      </c>
      <c r="D20" s="12" t="s">
        <v>164</v>
      </c>
      <c r="E20" s="12" t="s">
        <v>303</v>
      </c>
      <c r="F20" s="16">
        <v>1080000</v>
      </c>
      <c r="G20" s="16">
        <v>5568.48</v>
      </c>
      <c r="H20" s="16">
        <v>3.91</v>
      </c>
    </row>
    <row r="21" spans="2:8">
      <c r="B21" s="12" t="s">
        <v>1532</v>
      </c>
      <c r="C21" s="200" t="s">
        <v>127</v>
      </c>
      <c r="D21" s="12" t="s">
        <v>133</v>
      </c>
      <c r="E21" s="12" t="s">
        <v>442</v>
      </c>
      <c r="F21" s="16">
        <v>48000</v>
      </c>
      <c r="G21" s="16">
        <v>4107.1000000000004</v>
      </c>
      <c r="H21" s="16">
        <v>2.89</v>
      </c>
    </row>
    <row r="22" spans="2:8">
      <c r="B22" s="12" t="s">
        <v>1132</v>
      </c>
      <c r="C22" s="200" t="s">
        <v>127</v>
      </c>
      <c r="D22" s="12" t="s">
        <v>154</v>
      </c>
      <c r="E22" s="12" t="s">
        <v>559</v>
      </c>
      <c r="F22" s="16">
        <v>141000</v>
      </c>
      <c r="G22" s="16">
        <v>3906.83</v>
      </c>
      <c r="H22" s="16">
        <v>2.75</v>
      </c>
    </row>
    <row r="23" spans="2:8">
      <c r="B23" s="12" t="s">
        <v>1317</v>
      </c>
      <c r="C23" s="200" t="s">
        <v>127</v>
      </c>
      <c r="D23" s="12" t="s">
        <v>133</v>
      </c>
      <c r="E23" s="12" t="s">
        <v>294</v>
      </c>
      <c r="F23" s="16">
        <v>345000</v>
      </c>
      <c r="G23" s="16">
        <v>3479.67</v>
      </c>
      <c r="H23" s="16">
        <v>2.44</v>
      </c>
    </row>
    <row r="24" spans="2:8">
      <c r="B24" s="12" t="s">
        <v>1421</v>
      </c>
      <c r="C24" s="200" t="s">
        <v>127</v>
      </c>
      <c r="D24" s="12" t="s">
        <v>150</v>
      </c>
      <c r="E24" s="12" t="s">
        <v>329</v>
      </c>
      <c r="F24" s="16">
        <v>388000</v>
      </c>
      <c r="G24" s="16">
        <v>3478.03</v>
      </c>
      <c r="H24" s="16">
        <v>2.44</v>
      </c>
    </row>
    <row r="25" spans="2:8">
      <c r="B25" s="12" t="s">
        <v>1085</v>
      </c>
      <c r="C25" s="200" t="s">
        <v>127</v>
      </c>
      <c r="D25" s="12" t="s">
        <v>167</v>
      </c>
      <c r="E25" s="12" t="s">
        <v>168</v>
      </c>
      <c r="F25" s="16">
        <v>420000</v>
      </c>
      <c r="G25" s="16">
        <v>3371.97</v>
      </c>
      <c r="H25" s="16">
        <v>2.37</v>
      </c>
    </row>
    <row r="26" spans="2:8">
      <c r="B26" s="12" t="s">
        <v>1084</v>
      </c>
      <c r="C26" s="200" t="s">
        <v>127</v>
      </c>
      <c r="D26" s="12" t="s">
        <v>150</v>
      </c>
      <c r="E26" s="12" t="s">
        <v>496</v>
      </c>
      <c r="F26" s="16">
        <v>262000</v>
      </c>
      <c r="G26" s="16">
        <v>3133.13</v>
      </c>
      <c r="H26" s="16">
        <v>2.2000000000000002</v>
      </c>
    </row>
    <row r="27" spans="2:8">
      <c r="B27" s="12" t="s">
        <v>1127</v>
      </c>
      <c r="C27" s="200" t="s">
        <v>127</v>
      </c>
      <c r="D27" s="12" t="s">
        <v>242</v>
      </c>
      <c r="E27" s="12" t="s">
        <v>375</v>
      </c>
      <c r="F27" s="16">
        <v>95000</v>
      </c>
      <c r="G27" s="16">
        <v>2848.43</v>
      </c>
      <c r="H27" s="16">
        <v>2</v>
      </c>
    </row>
    <row r="28" spans="2:8">
      <c r="B28" s="12" t="s">
        <v>1099</v>
      </c>
      <c r="C28" s="200" t="s">
        <v>127</v>
      </c>
      <c r="D28" s="12" t="s">
        <v>177</v>
      </c>
      <c r="E28" s="12" t="s">
        <v>544</v>
      </c>
      <c r="F28" s="16">
        <v>305000</v>
      </c>
      <c r="G28" s="16">
        <v>2776.87</v>
      </c>
      <c r="H28" s="16">
        <v>1.95</v>
      </c>
    </row>
    <row r="29" spans="2:8">
      <c r="B29" s="12" t="s">
        <v>1060</v>
      </c>
      <c r="C29" s="200" t="s">
        <v>127</v>
      </c>
      <c r="D29" s="12" t="s">
        <v>139</v>
      </c>
      <c r="E29" s="12" t="s">
        <v>281</v>
      </c>
      <c r="F29" s="16">
        <v>82000</v>
      </c>
      <c r="G29" s="16">
        <v>2740.81</v>
      </c>
      <c r="H29" s="16">
        <v>1.93</v>
      </c>
    </row>
    <row r="30" spans="2:8">
      <c r="B30" s="12" t="s">
        <v>1100</v>
      </c>
      <c r="C30" s="200" t="s">
        <v>127</v>
      </c>
      <c r="D30" s="12" t="s">
        <v>164</v>
      </c>
      <c r="E30" s="12" t="s">
        <v>179</v>
      </c>
      <c r="F30" s="16">
        <v>41100</v>
      </c>
      <c r="G30" s="16">
        <v>2570.85</v>
      </c>
      <c r="H30" s="16">
        <v>1.81</v>
      </c>
    </row>
    <row r="31" spans="2:8">
      <c r="B31" s="12" t="s">
        <v>1373</v>
      </c>
      <c r="C31" s="200" t="s">
        <v>127</v>
      </c>
      <c r="D31" s="12" t="s">
        <v>169</v>
      </c>
      <c r="E31" s="12" t="s">
        <v>379</v>
      </c>
      <c r="F31" s="16">
        <v>56000</v>
      </c>
      <c r="G31" s="16">
        <v>2514.88</v>
      </c>
      <c r="H31" s="16">
        <v>1.77</v>
      </c>
    </row>
    <row r="32" spans="2:8">
      <c r="B32" s="12" t="s">
        <v>1134</v>
      </c>
      <c r="C32" s="200" t="s">
        <v>127</v>
      </c>
      <c r="D32" s="12" t="s">
        <v>139</v>
      </c>
      <c r="E32" s="12" t="s">
        <v>319</v>
      </c>
      <c r="F32" s="16">
        <v>270000</v>
      </c>
      <c r="G32" s="16">
        <v>2447.42</v>
      </c>
      <c r="H32" s="16">
        <v>1.72</v>
      </c>
    </row>
    <row r="33" spans="2:8">
      <c r="B33" s="12" t="s">
        <v>1403</v>
      </c>
      <c r="C33" s="200" t="s">
        <v>127</v>
      </c>
      <c r="D33" s="12" t="s">
        <v>160</v>
      </c>
      <c r="E33" s="12" t="s">
        <v>161</v>
      </c>
      <c r="F33" s="16">
        <v>55000</v>
      </c>
      <c r="G33" s="16">
        <v>2412.6</v>
      </c>
      <c r="H33" s="16">
        <v>1.7</v>
      </c>
    </row>
    <row r="34" spans="2:8">
      <c r="B34" s="12" t="s">
        <v>1320</v>
      </c>
      <c r="C34" s="200" t="s">
        <v>127</v>
      </c>
      <c r="D34" s="12" t="s">
        <v>162</v>
      </c>
      <c r="E34" s="12" t="s">
        <v>469</v>
      </c>
      <c r="F34" s="16">
        <v>210000</v>
      </c>
      <c r="G34" s="16">
        <v>2341.4</v>
      </c>
      <c r="H34" s="16">
        <v>1.65</v>
      </c>
    </row>
    <row r="35" spans="2:8">
      <c r="B35" s="12" t="s">
        <v>1322</v>
      </c>
      <c r="C35" s="200" t="s">
        <v>127</v>
      </c>
      <c r="D35" s="12" t="s">
        <v>162</v>
      </c>
      <c r="E35" s="12" t="s">
        <v>163</v>
      </c>
      <c r="F35" s="16">
        <v>53000</v>
      </c>
      <c r="G35" s="16">
        <v>2297.92</v>
      </c>
      <c r="H35" s="16">
        <v>1.61</v>
      </c>
    </row>
    <row r="36" spans="2:8">
      <c r="B36" s="12" t="s">
        <v>1469</v>
      </c>
      <c r="C36" s="200" t="s">
        <v>127</v>
      </c>
      <c r="D36" s="12" t="s">
        <v>139</v>
      </c>
      <c r="E36" s="12" t="s">
        <v>305</v>
      </c>
      <c r="F36" s="16">
        <v>164000</v>
      </c>
      <c r="G36" s="16">
        <v>2211.62</v>
      </c>
      <c r="H36" s="16">
        <v>1.55</v>
      </c>
    </row>
    <row r="37" spans="2:8">
      <c r="B37" s="12" t="s">
        <v>1122</v>
      </c>
      <c r="C37" s="200" t="s">
        <v>127</v>
      </c>
      <c r="D37" s="12" t="s">
        <v>177</v>
      </c>
      <c r="E37" s="12" t="s">
        <v>560</v>
      </c>
      <c r="F37" s="16">
        <v>132020</v>
      </c>
      <c r="G37" s="16">
        <v>2151.13</v>
      </c>
      <c r="H37" s="16">
        <v>1.51</v>
      </c>
    </row>
    <row r="38" spans="2:8">
      <c r="B38" s="12" t="s">
        <v>1471</v>
      </c>
      <c r="C38" s="200" t="s">
        <v>127</v>
      </c>
      <c r="D38" s="12" t="s">
        <v>139</v>
      </c>
      <c r="E38" s="12" t="s">
        <v>639</v>
      </c>
      <c r="F38" s="16">
        <v>320000</v>
      </c>
      <c r="G38" s="16">
        <v>2034.72</v>
      </c>
      <c r="H38" s="16">
        <v>1.43</v>
      </c>
    </row>
    <row r="39" spans="2:8">
      <c r="B39" s="12" t="s">
        <v>1538</v>
      </c>
      <c r="C39" s="200" t="s">
        <v>127</v>
      </c>
      <c r="D39" s="12" t="s">
        <v>133</v>
      </c>
      <c r="E39" s="12" t="s">
        <v>740</v>
      </c>
      <c r="F39" s="16">
        <v>300000</v>
      </c>
      <c r="G39" s="16">
        <v>1979.7</v>
      </c>
      <c r="H39" s="16">
        <v>1.39</v>
      </c>
    </row>
    <row r="40" spans="2:8">
      <c r="B40" s="12" t="s">
        <v>1158</v>
      </c>
      <c r="C40" s="200" t="s">
        <v>127</v>
      </c>
      <c r="D40" s="12" t="s">
        <v>133</v>
      </c>
      <c r="E40" s="12" t="s">
        <v>186</v>
      </c>
      <c r="F40" s="16">
        <v>61650</v>
      </c>
      <c r="G40" s="16">
        <v>1947.62</v>
      </c>
      <c r="H40" s="16">
        <v>1.37</v>
      </c>
    </row>
    <row r="41" spans="2:8">
      <c r="B41" s="12" t="s">
        <v>1521</v>
      </c>
      <c r="C41" s="200" t="s">
        <v>127</v>
      </c>
      <c r="D41" s="12" t="s">
        <v>248</v>
      </c>
      <c r="E41" s="12" t="s">
        <v>590</v>
      </c>
      <c r="F41" s="16">
        <v>380000</v>
      </c>
      <c r="G41" s="16">
        <v>1912.35</v>
      </c>
      <c r="H41" s="16">
        <v>1.34</v>
      </c>
    </row>
    <row r="42" spans="2:8">
      <c r="B42" s="12" t="s">
        <v>1427</v>
      </c>
      <c r="C42" s="200" t="s">
        <v>127</v>
      </c>
      <c r="D42" s="12" t="s">
        <v>150</v>
      </c>
      <c r="E42" s="12" t="s">
        <v>315</v>
      </c>
      <c r="F42" s="16">
        <v>85333</v>
      </c>
      <c r="G42" s="16">
        <v>1905.02</v>
      </c>
      <c r="H42" s="16">
        <v>1.34</v>
      </c>
    </row>
    <row r="43" spans="2:8">
      <c r="B43" s="12" t="s">
        <v>1115</v>
      </c>
      <c r="C43" s="200" t="s">
        <v>127</v>
      </c>
      <c r="D43" s="12" t="s">
        <v>234</v>
      </c>
      <c r="E43" s="12" t="s">
        <v>412</v>
      </c>
      <c r="F43" s="16">
        <v>3600</v>
      </c>
      <c r="G43" s="16">
        <v>1823.98</v>
      </c>
      <c r="H43" s="16">
        <v>1.28</v>
      </c>
    </row>
    <row r="44" spans="2:8">
      <c r="B44" s="12" t="s">
        <v>1411</v>
      </c>
      <c r="C44" s="200" t="s">
        <v>127</v>
      </c>
      <c r="D44" s="12" t="s">
        <v>150</v>
      </c>
      <c r="E44" s="12" t="s">
        <v>532</v>
      </c>
      <c r="F44" s="16">
        <v>69050</v>
      </c>
      <c r="G44" s="16">
        <v>1732.6</v>
      </c>
      <c r="H44" s="16">
        <v>1.22</v>
      </c>
    </row>
    <row r="45" spans="2:8">
      <c r="B45" s="12" t="s">
        <v>1161</v>
      </c>
      <c r="C45" s="200" t="s">
        <v>127</v>
      </c>
      <c r="D45" s="12" t="s">
        <v>146</v>
      </c>
      <c r="E45" s="12" t="s">
        <v>741</v>
      </c>
      <c r="F45" s="16">
        <v>91250</v>
      </c>
      <c r="G45" s="16">
        <v>1718.83</v>
      </c>
      <c r="H45" s="16">
        <v>1.21</v>
      </c>
    </row>
    <row r="46" spans="2:8">
      <c r="B46" s="12" t="s">
        <v>1434</v>
      </c>
      <c r="C46" s="200" t="s">
        <v>127</v>
      </c>
      <c r="D46" s="12" t="s">
        <v>146</v>
      </c>
      <c r="E46" s="12" t="s">
        <v>548</v>
      </c>
      <c r="F46" s="16">
        <v>53500</v>
      </c>
      <c r="G46" s="16">
        <v>1718.61</v>
      </c>
      <c r="H46" s="16">
        <v>1.21</v>
      </c>
    </row>
    <row r="47" spans="2:8">
      <c r="B47" s="12" t="s">
        <v>1402</v>
      </c>
      <c r="C47" s="200" t="s">
        <v>127</v>
      </c>
      <c r="D47" s="12" t="s">
        <v>201</v>
      </c>
      <c r="E47" s="12" t="s">
        <v>437</v>
      </c>
      <c r="F47" s="16">
        <v>4264</v>
      </c>
      <c r="G47" s="16">
        <v>1705.78</v>
      </c>
      <c r="H47" s="16">
        <v>1.2</v>
      </c>
    </row>
    <row r="48" spans="2:8">
      <c r="B48" s="12" t="s">
        <v>1058</v>
      </c>
      <c r="C48" s="200" t="s">
        <v>127</v>
      </c>
      <c r="D48" s="12" t="s">
        <v>169</v>
      </c>
      <c r="E48" s="12" t="s">
        <v>369</v>
      </c>
      <c r="F48" s="16">
        <v>67174</v>
      </c>
      <c r="G48" s="16">
        <v>1681.67</v>
      </c>
      <c r="H48" s="16">
        <v>1.18</v>
      </c>
    </row>
    <row r="49" spans="2:8">
      <c r="B49" s="12" t="s">
        <v>1489</v>
      </c>
      <c r="C49" s="200" t="s">
        <v>127</v>
      </c>
      <c r="D49" s="12" t="s">
        <v>234</v>
      </c>
      <c r="E49" s="12" t="s">
        <v>613</v>
      </c>
      <c r="F49" s="16">
        <v>310882</v>
      </c>
      <c r="G49" s="16">
        <v>1666.33</v>
      </c>
      <c r="H49" s="16">
        <v>1.17</v>
      </c>
    </row>
    <row r="50" spans="2:8">
      <c r="B50" s="12" t="s">
        <v>1419</v>
      </c>
      <c r="C50" s="200" t="s">
        <v>127</v>
      </c>
      <c r="D50" s="12" t="s">
        <v>146</v>
      </c>
      <c r="E50" s="12" t="s">
        <v>531</v>
      </c>
      <c r="F50" s="16">
        <v>292100</v>
      </c>
      <c r="G50" s="16">
        <v>1633.13</v>
      </c>
      <c r="H50" s="16">
        <v>1.1499999999999999</v>
      </c>
    </row>
    <row r="51" spans="2:8">
      <c r="B51" s="12" t="s">
        <v>1539</v>
      </c>
      <c r="C51" s="200" t="s">
        <v>127</v>
      </c>
      <c r="D51" s="12" t="s">
        <v>162</v>
      </c>
      <c r="E51" s="12" t="s">
        <v>742</v>
      </c>
      <c r="F51" s="16">
        <v>37900</v>
      </c>
      <c r="G51" s="16">
        <v>1616.57</v>
      </c>
      <c r="H51" s="16">
        <v>1.1399999999999999</v>
      </c>
    </row>
    <row r="52" spans="2:8">
      <c r="B52" s="12" t="s">
        <v>1428</v>
      </c>
      <c r="C52" s="200" t="s">
        <v>127</v>
      </c>
      <c r="D52" s="12" t="s">
        <v>191</v>
      </c>
      <c r="E52" s="12" t="s">
        <v>192</v>
      </c>
      <c r="F52" s="16">
        <v>6500</v>
      </c>
      <c r="G52" s="16">
        <v>1599.41</v>
      </c>
      <c r="H52" s="16">
        <v>1.1200000000000001</v>
      </c>
    </row>
    <row r="53" spans="2:8">
      <c r="B53" s="12" t="s">
        <v>1540</v>
      </c>
      <c r="C53" s="200" t="s">
        <v>127</v>
      </c>
      <c r="D53" s="12" t="s">
        <v>146</v>
      </c>
      <c r="E53" s="12" t="s">
        <v>147</v>
      </c>
      <c r="F53" s="16">
        <v>1950</v>
      </c>
      <c r="G53" s="16">
        <v>1592.26</v>
      </c>
      <c r="H53" s="16">
        <v>1.1200000000000001</v>
      </c>
    </row>
    <row r="54" spans="2:8">
      <c r="B54" s="12" t="s">
        <v>1324</v>
      </c>
      <c r="C54" s="200" t="s">
        <v>127</v>
      </c>
      <c r="D54" s="12" t="s">
        <v>150</v>
      </c>
      <c r="E54" s="12" t="s">
        <v>302</v>
      </c>
      <c r="F54" s="16">
        <v>62000</v>
      </c>
      <c r="G54" s="16">
        <v>1587.67</v>
      </c>
      <c r="H54" s="16">
        <v>1.1200000000000001</v>
      </c>
    </row>
    <row r="55" spans="2:8">
      <c r="B55" s="12" t="s">
        <v>1327</v>
      </c>
      <c r="C55" s="200" t="s">
        <v>127</v>
      </c>
      <c r="D55" s="12" t="s">
        <v>169</v>
      </c>
      <c r="E55" s="12" t="s">
        <v>196</v>
      </c>
      <c r="F55" s="16">
        <v>47000</v>
      </c>
      <c r="G55" s="16">
        <v>1556.55</v>
      </c>
      <c r="H55" s="16">
        <v>1.0900000000000001</v>
      </c>
    </row>
    <row r="56" spans="2:8">
      <c r="B56" s="12" t="s">
        <v>1416</v>
      </c>
      <c r="C56" s="200" t="s">
        <v>127</v>
      </c>
      <c r="D56" s="12" t="s">
        <v>162</v>
      </c>
      <c r="E56" s="12" t="s">
        <v>183</v>
      </c>
      <c r="F56" s="16">
        <v>46400</v>
      </c>
      <c r="G56" s="16">
        <v>1520.62</v>
      </c>
      <c r="H56" s="16">
        <v>1.07</v>
      </c>
    </row>
    <row r="57" spans="2:8">
      <c r="B57" s="12" t="s">
        <v>743</v>
      </c>
      <c r="C57" s="200" t="s">
        <v>127</v>
      </c>
      <c r="D57" s="12" t="s">
        <v>139</v>
      </c>
      <c r="E57" s="12" t="s">
        <v>744</v>
      </c>
      <c r="F57" s="16">
        <v>147000</v>
      </c>
      <c r="G57" s="16">
        <v>1480.07</v>
      </c>
      <c r="H57" s="16">
        <v>1.04</v>
      </c>
    </row>
    <row r="58" spans="2:8">
      <c r="B58" s="12" t="s">
        <v>1383</v>
      </c>
      <c r="C58" s="200" t="s">
        <v>127</v>
      </c>
      <c r="D58" s="12" t="s">
        <v>146</v>
      </c>
      <c r="E58" s="12" t="s">
        <v>574</v>
      </c>
      <c r="F58" s="16">
        <v>162000</v>
      </c>
      <c r="G58" s="16">
        <v>1472.58</v>
      </c>
      <c r="H58" s="16">
        <v>1.03</v>
      </c>
    </row>
    <row r="59" spans="2:8">
      <c r="B59" s="12" t="s">
        <v>1423</v>
      </c>
      <c r="C59" s="200" t="s">
        <v>127</v>
      </c>
      <c r="D59" s="12" t="s">
        <v>133</v>
      </c>
      <c r="E59" s="12" t="s">
        <v>447</v>
      </c>
      <c r="F59" s="16">
        <v>70000</v>
      </c>
      <c r="G59" s="16">
        <v>1461.36</v>
      </c>
      <c r="H59" s="16">
        <v>1.03</v>
      </c>
    </row>
    <row r="60" spans="2:8">
      <c r="B60" s="12" t="s">
        <v>1468</v>
      </c>
      <c r="C60" s="200" t="s">
        <v>127</v>
      </c>
      <c r="D60" s="12" t="s">
        <v>139</v>
      </c>
      <c r="E60" s="12" t="s">
        <v>304</v>
      </c>
      <c r="F60" s="16">
        <v>26200</v>
      </c>
      <c r="G60" s="16">
        <v>1423.93</v>
      </c>
      <c r="H60" s="16">
        <v>1</v>
      </c>
    </row>
    <row r="61" spans="2:8">
      <c r="B61" s="12" t="s">
        <v>1404</v>
      </c>
      <c r="C61" s="200" t="s">
        <v>127</v>
      </c>
      <c r="D61" s="12" t="s">
        <v>162</v>
      </c>
      <c r="E61" s="12" t="s">
        <v>558</v>
      </c>
      <c r="F61" s="16">
        <v>73500</v>
      </c>
      <c r="G61" s="16">
        <v>1411.05</v>
      </c>
      <c r="H61" s="16">
        <v>0.99</v>
      </c>
    </row>
    <row r="62" spans="2:8">
      <c r="B62" s="12" t="s">
        <v>1083</v>
      </c>
      <c r="C62" s="200" t="s">
        <v>127</v>
      </c>
      <c r="D62" s="12" t="s">
        <v>154</v>
      </c>
      <c r="E62" s="12" t="s">
        <v>536</v>
      </c>
      <c r="F62" s="16">
        <v>2350000</v>
      </c>
      <c r="G62" s="16">
        <v>1407.65</v>
      </c>
      <c r="H62" s="16">
        <v>0.99</v>
      </c>
    </row>
    <row r="63" spans="2:8">
      <c r="B63" s="12" t="s">
        <v>1326</v>
      </c>
      <c r="C63" s="200" t="s">
        <v>127</v>
      </c>
      <c r="D63" s="12" t="s">
        <v>150</v>
      </c>
      <c r="E63" s="12" t="s">
        <v>323</v>
      </c>
      <c r="F63" s="16">
        <v>63000</v>
      </c>
      <c r="G63" s="16">
        <v>1344.04</v>
      </c>
      <c r="H63" s="16">
        <v>0.94</v>
      </c>
    </row>
    <row r="64" spans="2:8">
      <c r="B64" s="12" t="s">
        <v>1511</v>
      </c>
      <c r="C64" s="200" t="s">
        <v>127</v>
      </c>
      <c r="D64" s="12" t="s">
        <v>162</v>
      </c>
      <c r="E64" s="12" t="s">
        <v>203</v>
      </c>
      <c r="F64" s="16">
        <v>22295</v>
      </c>
      <c r="G64" s="16">
        <v>1288.83</v>
      </c>
      <c r="H64" s="16">
        <v>0.91</v>
      </c>
    </row>
    <row r="65" spans="2:8">
      <c r="B65" s="12" t="s">
        <v>1174</v>
      </c>
      <c r="C65" s="200" t="s">
        <v>127</v>
      </c>
      <c r="D65" s="12" t="s">
        <v>162</v>
      </c>
      <c r="E65" s="12" t="s">
        <v>185</v>
      </c>
      <c r="F65" s="16">
        <v>31000</v>
      </c>
      <c r="G65" s="16">
        <v>1148.6099999999999</v>
      </c>
      <c r="H65" s="16">
        <v>0.81</v>
      </c>
    </row>
    <row r="66" spans="2:8">
      <c r="B66" s="12" t="s">
        <v>1108</v>
      </c>
      <c r="C66" s="200" t="s">
        <v>127</v>
      </c>
      <c r="D66" s="12" t="s">
        <v>371</v>
      </c>
      <c r="E66" s="12" t="s">
        <v>745</v>
      </c>
      <c r="F66" s="16">
        <v>1550000</v>
      </c>
      <c r="G66" s="16">
        <v>1105.1500000000001</v>
      </c>
      <c r="H66" s="16">
        <v>0.78</v>
      </c>
    </row>
    <row r="67" spans="2:8">
      <c r="B67" s="12" t="s">
        <v>1146</v>
      </c>
      <c r="C67" s="200" t="s">
        <v>127</v>
      </c>
      <c r="D67" s="12" t="s">
        <v>154</v>
      </c>
      <c r="E67" s="12" t="s">
        <v>499</v>
      </c>
      <c r="F67" s="16">
        <v>35000</v>
      </c>
      <c r="G67" s="16">
        <v>1080.94</v>
      </c>
      <c r="H67" s="16">
        <v>0.76</v>
      </c>
    </row>
    <row r="68" spans="2:8">
      <c r="B68" s="12" t="s">
        <v>471</v>
      </c>
      <c r="C68" s="200" t="s">
        <v>127</v>
      </c>
      <c r="D68" s="12" t="s">
        <v>472</v>
      </c>
      <c r="E68" s="12" t="s">
        <v>473</v>
      </c>
      <c r="F68" s="16">
        <v>750000</v>
      </c>
      <c r="G68" s="16">
        <v>951</v>
      </c>
      <c r="H68" s="16">
        <v>0.67</v>
      </c>
    </row>
    <row r="69" spans="2:8">
      <c r="B69" s="12" t="s">
        <v>1053</v>
      </c>
      <c r="C69" s="200" t="s">
        <v>127</v>
      </c>
      <c r="D69" s="12" t="s">
        <v>242</v>
      </c>
      <c r="E69" s="12" t="s">
        <v>373</v>
      </c>
      <c r="F69" s="16">
        <v>130000</v>
      </c>
      <c r="G69" s="16">
        <v>873.67</v>
      </c>
      <c r="H69" s="16">
        <v>0.61</v>
      </c>
    </row>
    <row r="70" spans="2:8">
      <c r="B70" s="12" t="s">
        <v>1135</v>
      </c>
      <c r="C70" s="200" t="s">
        <v>127</v>
      </c>
      <c r="D70" s="12" t="s">
        <v>133</v>
      </c>
      <c r="E70" s="12" t="s">
        <v>199</v>
      </c>
      <c r="F70" s="16">
        <v>238217</v>
      </c>
      <c r="G70" s="16">
        <v>672.84</v>
      </c>
      <c r="H70" s="16">
        <v>0.47</v>
      </c>
    </row>
    <row r="71" spans="2:8">
      <c r="B71" s="132" t="s">
        <v>208</v>
      </c>
      <c r="C71" s="204"/>
      <c r="D71" s="132"/>
      <c r="E71" s="132"/>
      <c r="F71" s="205"/>
      <c r="G71" s="205">
        <f>SUM(G13:G70)</f>
        <v>137790.97</v>
      </c>
      <c r="H71" s="205">
        <f>SUM(H13:H70)</f>
        <v>96.830000000000027</v>
      </c>
    </row>
    <row r="72" spans="2:8">
      <c r="B72" s="132" t="s">
        <v>110</v>
      </c>
      <c r="C72" s="204"/>
      <c r="D72" s="132"/>
      <c r="E72" s="132"/>
      <c r="F72" s="205"/>
      <c r="G72" s="205">
        <v>137790.97</v>
      </c>
      <c r="H72" s="205">
        <v>96.82</v>
      </c>
    </row>
    <row r="73" spans="2:8">
      <c r="B73" s="132" t="s">
        <v>324</v>
      </c>
      <c r="C73" s="204"/>
      <c r="D73" s="132"/>
      <c r="E73" s="132"/>
      <c r="F73" s="205"/>
      <c r="G73" s="205">
        <v>4528.7485097099852</v>
      </c>
      <c r="H73" s="205">
        <v>3.1800000000000068</v>
      </c>
    </row>
    <row r="74" spans="2:8">
      <c r="B74" s="132" t="s">
        <v>112</v>
      </c>
      <c r="C74" s="204"/>
      <c r="D74" s="132"/>
      <c r="E74" s="132"/>
      <c r="F74" s="205"/>
      <c r="G74" s="205">
        <v>142319.71850970999</v>
      </c>
      <c r="H74" s="205">
        <v>100</v>
      </c>
    </row>
    <row r="75" spans="2:8">
      <c r="B75" s="12" t="s">
        <v>113</v>
      </c>
    </row>
    <row r="76" spans="2:8">
      <c r="B76" s="12" t="s">
        <v>114</v>
      </c>
    </row>
    <row r="77" spans="2:8">
      <c r="B77" s="12" t="s">
        <v>115</v>
      </c>
      <c r="C77" s="259">
        <v>44834</v>
      </c>
    </row>
    <row r="78" spans="2:8" ht="25.5">
      <c r="B78" s="260" t="s">
        <v>116</v>
      </c>
      <c r="C78" s="15" t="s">
        <v>117</v>
      </c>
    </row>
    <row r="79" spans="2:8">
      <c r="B79" s="132"/>
    </row>
    <row r="80" spans="2:8">
      <c r="B80" s="132" t="s">
        <v>118</v>
      </c>
    </row>
    <row r="81" spans="1:8">
      <c r="B81" s="132" t="s">
        <v>210</v>
      </c>
    </row>
    <row r="82" spans="1:8">
      <c r="B82" s="132" t="s">
        <v>119</v>
      </c>
    </row>
    <row r="83" spans="1:8">
      <c r="B83" s="132" t="s">
        <v>746</v>
      </c>
      <c r="C83" s="204"/>
    </row>
    <row r="84" spans="1:8">
      <c r="B84" s="132" t="s">
        <v>747</v>
      </c>
      <c r="C84" s="204"/>
    </row>
    <row r="85" spans="1:8">
      <c r="B85" s="132" t="s">
        <v>748</v>
      </c>
      <c r="C85" s="204"/>
    </row>
    <row r="86" spans="1:8">
      <c r="B86" s="132" t="s">
        <v>749</v>
      </c>
      <c r="C86" s="204"/>
    </row>
    <row r="87" spans="1:8">
      <c r="B87" s="132" t="s">
        <v>750</v>
      </c>
      <c r="C87" s="204"/>
    </row>
    <row r="88" spans="1:8">
      <c r="B88" s="132" t="s">
        <v>751</v>
      </c>
      <c r="C88" s="204"/>
    </row>
    <row r="89" spans="1:8">
      <c r="B89" s="132" t="s">
        <v>752</v>
      </c>
      <c r="C89" s="204"/>
    </row>
    <row r="90" spans="1:8">
      <c r="B90" s="132" t="s">
        <v>753</v>
      </c>
      <c r="C90" s="204"/>
    </row>
    <row r="91" spans="1:8">
      <c r="B91" s="324" t="s">
        <v>2492</v>
      </c>
      <c r="C91" s="204"/>
    </row>
    <row r="92" spans="1:8">
      <c r="B92" s="324" t="s">
        <v>120</v>
      </c>
    </row>
    <row r="93" spans="1:8">
      <c r="B93" s="324" t="s">
        <v>121</v>
      </c>
    </row>
    <row r="95" spans="1:8" s="270" customFormat="1" ht="15">
      <c r="A95" s="270" t="s">
        <v>4056</v>
      </c>
      <c r="B95" s="268" t="s">
        <v>2448</v>
      </c>
      <c r="C95" s="269">
        <v>44834</v>
      </c>
      <c r="F95" s="271"/>
      <c r="G95" s="271"/>
      <c r="H95" s="271"/>
    </row>
    <row r="96" spans="1:8" s="270" customFormat="1" ht="60">
      <c r="B96" s="272" t="s">
        <v>2449</v>
      </c>
      <c r="C96" s="272" t="s">
        <v>2450</v>
      </c>
      <c r="D96" s="137" t="s">
        <v>2451</v>
      </c>
      <c r="E96" s="272" t="s">
        <v>2452</v>
      </c>
      <c r="F96" s="273" t="s">
        <v>2453</v>
      </c>
      <c r="G96" s="271"/>
      <c r="H96" s="271"/>
    </row>
    <row r="97" spans="2:8" s="296" customFormat="1">
      <c r="B97" s="364" t="s">
        <v>117</v>
      </c>
      <c r="C97" s="364" t="s">
        <v>117</v>
      </c>
      <c r="D97" s="364" t="s">
        <v>117</v>
      </c>
      <c r="E97" s="364" t="s">
        <v>117</v>
      </c>
      <c r="F97" s="365"/>
      <c r="G97" s="295"/>
      <c r="H97" s="295"/>
    </row>
    <row r="98" spans="2:8" s="270" customFormat="1">
      <c r="C98" s="295"/>
      <c r="F98" s="271"/>
      <c r="G98" s="271"/>
      <c r="H98" s="271"/>
    </row>
    <row r="99" spans="2:8" s="346" customFormat="1">
      <c r="B99" s="366" t="s">
        <v>4057</v>
      </c>
      <c r="C99" s="328" t="s">
        <v>117</v>
      </c>
      <c r="F99" s="347"/>
      <c r="G99" s="347"/>
      <c r="H99" s="347"/>
    </row>
    <row r="100" spans="2:8" s="346" customFormat="1">
      <c r="B100" s="366"/>
      <c r="C100" s="328"/>
      <c r="F100" s="347"/>
      <c r="G100" s="347"/>
      <c r="H100" s="347"/>
    </row>
    <row r="101" spans="2:8" s="346" customFormat="1" ht="15">
      <c r="B101" s="281" t="s">
        <v>2641</v>
      </c>
      <c r="C101" s="367"/>
      <c r="F101" s="347"/>
      <c r="G101" s="347"/>
      <c r="H101" s="347"/>
    </row>
    <row r="102" spans="2:8" s="346" customFormat="1" ht="15.75">
      <c r="B102" s="312" t="s">
        <v>2454</v>
      </c>
      <c r="C102" s="145" t="s">
        <v>2455</v>
      </c>
      <c r="F102" s="347"/>
      <c r="G102" s="347"/>
      <c r="H102" s="347"/>
    </row>
    <row r="103" spans="2:8" s="296" customFormat="1" ht="15">
      <c r="B103" s="158" t="s">
        <v>117</v>
      </c>
      <c r="C103" s="157" t="s">
        <v>117</v>
      </c>
      <c r="F103" s="295"/>
      <c r="G103" s="295"/>
      <c r="H103" s="295"/>
    </row>
    <row r="104" spans="2:8" s="270" customFormat="1">
      <c r="C104" s="368"/>
      <c r="F104" s="271"/>
      <c r="G104" s="271"/>
      <c r="H104" s="271"/>
    </row>
    <row r="105" spans="2:8" s="270" customFormat="1">
      <c r="C105" s="368"/>
      <c r="F105" s="271"/>
      <c r="G105" s="271"/>
      <c r="H105" s="271"/>
    </row>
    <row r="106" spans="2:8" s="346" customFormat="1" ht="15.75">
      <c r="B106" s="312" t="s">
        <v>2459</v>
      </c>
      <c r="C106" s="145" t="s">
        <v>2455</v>
      </c>
      <c r="F106" s="347"/>
      <c r="G106" s="347"/>
      <c r="H106" s="347"/>
    </row>
    <row r="107" spans="2:8" s="270" customFormat="1" ht="15">
      <c r="B107" s="158" t="s">
        <v>117</v>
      </c>
      <c r="C107" s="157" t="s">
        <v>117</v>
      </c>
      <c r="F107" s="271"/>
      <c r="G107" s="271"/>
      <c r="H107" s="271"/>
    </row>
    <row r="108" spans="2:8" s="270" customFormat="1">
      <c r="C108" s="368"/>
      <c r="F108" s="271"/>
      <c r="G108" s="271"/>
      <c r="H108" s="271"/>
    </row>
    <row r="109" spans="2:8" s="270" customFormat="1">
      <c r="C109" s="368"/>
      <c r="F109" s="271"/>
      <c r="G109" s="271"/>
      <c r="H109" s="271"/>
    </row>
    <row r="110" spans="2:8" s="346" customFormat="1" ht="15.75">
      <c r="B110" s="283" t="s">
        <v>2460</v>
      </c>
      <c r="C110" s="145" t="s">
        <v>3779</v>
      </c>
      <c r="F110" s="347"/>
      <c r="G110" s="347"/>
      <c r="H110" s="347"/>
    </row>
    <row r="111" spans="2:8" s="270" customFormat="1" ht="15">
      <c r="B111" s="158" t="s">
        <v>117</v>
      </c>
      <c r="C111" s="157" t="s">
        <v>117</v>
      </c>
      <c r="F111" s="271"/>
      <c r="G111" s="271"/>
      <c r="H111" s="271"/>
    </row>
    <row r="112" spans="2:8" s="270" customFormat="1">
      <c r="C112" s="368"/>
      <c r="F112" s="271"/>
      <c r="G112" s="271"/>
      <c r="H112" s="271"/>
    </row>
    <row r="113" spans="2:8" s="346" customFormat="1" ht="15.75">
      <c r="B113" s="283" t="s">
        <v>2462</v>
      </c>
      <c r="C113" s="145" t="s">
        <v>3779</v>
      </c>
      <c r="F113" s="347"/>
      <c r="G113" s="347"/>
      <c r="H113" s="347"/>
    </row>
    <row r="114" spans="2:8" s="270" customFormat="1" ht="15">
      <c r="B114" s="158" t="s">
        <v>117</v>
      </c>
      <c r="C114" s="157" t="s">
        <v>117</v>
      </c>
      <c r="F114" s="271"/>
      <c r="G114" s="271"/>
      <c r="H114" s="271"/>
    </row>
    <row r="115" spans="2:8" s="270" customFormat="1">
      <c r="C115" s="368"/>
      <c r="F115" s="271"/>
      <c r="G115" s="271"/>
      <c r="H115" s="271"/>
    </row>
    <row r="116" spans="2:8" s="346" customFormat="1" ht="15">
      <c r="B116" s="369" t="s">
        <v>2463</v>
      </c>
      <c r="C116" s="157" t="s">
        <v>117</v>
      </c>
      <c r="F116" s="347"/>
      <c r="G116" s="347"/>
      <c r="H116" s="347"/>
    </row>
    <row r="117" spans="2:8" s="270" customFormat="1">
      <c r="C117" s="368"/>
      <c r="F117" s="271"/>
      <c r="G117" s="271"/>
      <c r="H117" s="271"/>
    </row>
    <row r="118" spans="2:8" s="270" customFormat="1">
      <c r="C118" s="368"/>
      <c r="F118" s="271"/>
      <c r="G118" s="271"/>
      <c r="H118" s="271"/>
    </row>
    <row r="119" spans="2:8" s="270" customFormat="1" ht="15">
      <c r="B119" s="288" t="s">
        <v>3782</v>
      </c>
      <c r="C119" s="269">
        <v>44834</v>
      </c>
      <c r="D119" s="165"/>
      <c r="E119" s="289"/>
      <c r="F119" s="290"/>
      <c r="G119" s="271"/>
      <c r="H119" s="271"/>
    </row>
    <row r="120" spans="2:8" s="270" customFormat="1" ht="51">
      <c r="B120" s="291" t="s">
        <v>2449</v>
      </c>
      <c r="C120" s="291" t="s">
        <v>3783</v>
      </c>
      <c r="D120" s="168" t="s">
        <v>2451</v>
      </c>
      <c r="E120" s="292" t="s">
        <v>2452</v>
      </c>
      <c r="F120" s="263" t="s">
        <v>2453</v>
      </c>
      <c r="G120" s="271"/>
      <c r="H120" s="271"/>
    </row>
    <row r="121" spans="2:8" s="296" customFormat="1">
      <c r="B121" s="293" t="s">
        <v>117</v>
      </c>
      <c r="C121" s="294" t="s">
        <v>117</v>
      </c>
      <c r="D121" s="173" t="s">
        <v>117</v>
      </c>
      <c r="E121" s="173" t="s">
        <v>117</v>
      </c>
      <c r="F121" s="173" t="s">
        <v>117</v>
      </c>
      <c r="G121" s="295"/>
      <c r="H121" s="295"/>
    </row>
    <row r="122" spans="2:8" s="270" customFormat="1">
      <c r="B122" s="297"/>
      <c r="C122" s="298"/>
      <c r="D122" s="298"/>
      <c r="E122" s="298"/>
      <c r="F122" s="290"/>
      <c r="G122" s="271"/>
      <c r="H122" s="271"/>
    </row>
    <row r="123" spans="2:8" s="270" customFormat="1">
      <c r="B123" s="298"/>
      <c r="C123" s="298"/>
      <c r="D123" s="298"/>
      <c r="E123" s="298"/>
      <c r="F123" s="290"/>
      <c r="G123" s="271"/>
      <c r="H123" s="271"/>
    </row>
    <row r="124" spans="2:8" s="270" customFormat="1">
      <c r="B124" s="270" t="s">
        <v>3784</v>
      </c>
      <c r="C124" s="294" t="s">
        <v>117</v>
      </c>
      <c r="D124" s="298"/>
      <c r="E124" s="298"/>
      <c r="F124" s="290"/>
      <c r="G124" s="271"/>
      <c r="H124" s="271"/>
    </row>
    <row r="125" spans="2:8" s="270" customFormat="1">
      <c r="B125" s="298"/>
      <c r="C125" s="298"/>
      <c r="D125" s="298"/>
      <c r="E125" s="298"/>
      <c r="F125" s="290"/>
      <c r="G125" s="271"/>
      <c r="H125" s="271"/>
    </row>
    <row r="126" spans="2:8" s="270" customFormat="1" ht="15">
      <c r="B126" s="281" t="s">
        <v>4048</v>
      </c>
      <c r="C126" s="298"/>
      <c r="E126" s="298"/>
      <c r="F126" s="290"/>
      <c r="G126" s="271"/>
      <c r="H126" s="271"/>
    </row>
    <row r="127" spans="2:8" s="270" customFormat="1">
      <c r="B127" s="298"/>
      <c r="C127" s="298"/>
      <c r="E127" s="298"/>
      <c r="F127" s="290"/>
      <c r="G127" s="271"/>
      <c r="H127" s="271"/>
    </row>
    <row r="128" spans="2:8" s="270" customFormat="1" ht="15">
      <c r="B128" s="300" t="s">
        <v>3785</v>
      </c>
      <c r="C128" s="175" t="s">
        <v>2455</v>
      </c>
      <c r="E128" s="298"/>
      <c r="F128" s="290"/>
      <c r="G128" s="271"/>
      <c r="H128" s="271"/>
    </row>
    <row r="129" spans="2:8" s="270" customFormat="1" ht="15">
      <c r="B129" s="158" t="s">
        <v>117</v>
      </c>
      <c r="C129" s="157" t="s">
        <v>117</v>
      </c>
      <c r="E129" s="298"/>
      <c r="F129" s="290"/>
      <c r="G129" s="271"/>
      <c r="H129" s="271"/>
    </row>
    <row r="130" spans="2:8" s="270" customFormat="1" ht="15">
      <c r="B130" s="161"/>
      <c r="C130" s="232"/>
      <c r="E130" s="298"/>
      <c r="F130" s="290"/>
      <c r="G130" s="271"/>
      <c r="H130" s="271"/>
    </row>
    <row r="131" spans="2:8" s="270" customFormat="1">
      <c r="E131" s="298"/>
      <c r="F131" s="290"/>
      <c r="G131" s="271"/>
      <c r="H131" s="271"/>
    </row>
    <row r="132" spans="2:8" s="270" customFormat="1" ht="15">
      <c r="B132" s="303" t="s">
        <v>3776</v>
      </c>
      <c r="C132" s="178" t="s">
        <v>2455</v>
      </c>
      <c r="E132" s="298"/>
      <c r="F132" s="290"/>
      <c r="G132" s="271"/>
      <c r="H132" s="271"/>
    </row>
    <row r="133" spans="2:8" s="270" customFormat="1" ht="15">
      <c r="B133" s="158" t="s">
        <v>117</v>
      </c>
      <c r="C133" s="157" t="s">
        <v>117</v>
      </c>
      <c r="E133" s="298"/>
      <c r="F133" s="290"/>
      <c r="G133" s="271"/>
      <c r="H133" s="271"/>
    </row>
    <row r="134" spans="2:8" s="270" customFormat="1" ht="15">
      <c r="B134" s="370"/>
      <c r="C134" s="371"/>
      <c r="E134" s="298"/>
      <c r="F134" s="290"/>
      <c r="G134" s="271"/>
      <c r="H134" s="271"/>
    </row>
    <row r="135" spans="2:8" s="270" customFormat="1">
      <c r="C135" s="296"/>
      <c r="E135" s="298"/>
      <c r="F135" s="290"/>
      <c r="G135" s="271"/>
      <c r="H135" s="271"/>
    </row>
    <row r="136" spans="2:8" s="270" customFormat="1" ht="15">
      <c r="B136" s="300" t="s">
        <v>3786</v>
      </c>
      <c r="C136" s="175" t="s">
        <v>3779</v>
      </c>
      <c r="E136" s="298"/>
      <c r="F136" s="290"/>
      <c r="G136" s="271"/>
      <c r="H136" s="271"/>
    </row>
    <row r="137" spans="2:8" s="270" customFormat="1" ht="15">
      <c r="B137" s="158" t="s">
        <v>117</v>
      </c>
      <c r="C137" s="157" t="s">
        <v>117</v>
      </c>
      <c r="E137" s="298"/>
      <c r="F137" s="290"/>
      <c r="G137" s="271"/>
      <c r="H137" s="271"/>
    </row>
    <row r="138" spans="2:8" s="270" customFormat="1">
      <c r="C138" s="296"/>
      <c r="F138" s="271"/>
      <c r="G138" s="271"/>
      <c r="H138" s="271"/>
    </row>
    <row r="139" spans="2:8" s="270" customFormat="1" ht="15">
      <c r="B139" s="303" t="s">
        <v>3787</v>
      </c>
      <c r="C139" s="179" t="s">
        <v>3779</v>
      </c>
      <c r="F139" s="271"/>
      <c r="G139" s="271"/>
      <c r="H139" s="271"/>
    </row>
    <row r="140" spans="2:8" s="270" customFormat="1" ht="15">
      <c r="B140" s="158" t="s">
        <v>117</v>
      </c>
      <c r="C140" s="157" t="s">
        <v>117</v>
      </c>
      <c r="F140" s="271"/>
      <c r="G140" s="271"/>
      <c r="H140" s="271"/>
    </row>
    <row r="141" spans="2:8" s="270" customFormat="1">
      <c r="C141" s="296"/>
      <c r="F141" s="271"/>
      <c r="G141" s="271"/>
      <c r="H141" s="271"/>
    </row>
    <row r="142" spans="2:8" s="270" customFormat="1" ht="15">
      <c r="B142" s="304" t="s">
        <v>3788</v>
      </c>
      <c r="C142" s="157" t="s">
        <v>117</v>
      </c>
      <c r="F142" s="271"/>
      <c r="G142" s="271"/>
      <c r="H142" s="271"/>
    </row>
  </sheetData>
  <mergeCells count="3">
    <mergeCell ref="B1:E1"/>
    <mergeCell ref="C3:C7"/>
    <mergeCell ref="D3:D7"/>
  </mergeCells>
  <conditionalFormatting sqref="C130">
    <cfRule type="expression" dxfId="916" priority="1">
      <formula>#REF!="Total"</formula>
    </cfRule>
  </conditionalFormatting>
  <conditionalFormatting sqref="C130">
    <cfRule type="expression" dxfId="915" priority="11" stopIfTrue="1">
      <formula>$C130="Total"</formula>
    </cfRule>
  </conditionalFormatting>
  <conditionalFormatting sqref="C130">
    <cfRule type="expression" dxfId="914" priority="10">
      <formula>#REF!="Total"</formula>
    </cfRule>
  </conditionalFormatting>
  <conditionalFormatting sqref="C130">
    <cfRule type="expression" dxfId="913" priority="9">
      <formula>#REF!="Total"</formula>
    </cfRule>
  </conditionalFormatting>
  <conditionalFormatting sqref="C130">
    <cfRule type="expression" dxfId="912" priority="8">
      <formula>#REF!="Total"</formula>
    </cfRule>
  </conditionalFormatting>
  <conditionalFormatting sqref="C130">
    <cfRule type="expression" dxfId="911" priority="7">
      <formula>#REF!="Total"</formula>
    </cfRule>
  </conditionalFormatting>
  <conditionalFormatting sqref="C130">
    <cfRule type="expression" dxfId="910" priority="6">
      <formula>#REF!="Total"</formula>
    </cfRule>
  </conditionalFormatting>
  <conditionalFormatting sqref="C130">
    <cfRule type="expression" dxfId="909" priority="5">
      <formula>#REF!="Total"</formula>
    </cfRule>
  </conditionalFormatting>
  <conditionalFormatting sqref="C130">
    <cfRule type="expression" dxfId="908" priority="4">
      <formula>#REF!="Total"</formula>
    </cfRule>
  </conditionalFormatting>
  <conditionalFormatting sqref="C130">
    <cfRule type="expression" dxfId="907" priority="12">
      <formula>#REF!="Total"</formula>
    </cfRule>
  </conditionalFormatting>
  <conditionalFormatting sqref="C130">
    <cfRule type="expression" dxfId="906" priority="13">
      <formula>#REF!="Total"</formula>
    </cfRule>
  </conditionalFormatting>
  <conditionalFormatting sqref="C130">
    <cfRule type="expression" dxfId="905" priority="14">
      <formula>#REF!="Total"</formula>
    </cfRule>
  </conditionalFormatting>
  <conditionalFormatting sqref="C130">
    <cfRule type="expression" dxfId="904" priority="15">
      <formula>#REF!="Total"</formula>
    </cfRule>
  </conditionalFormatting>
  <conditionalFormatting sqref="C130">
    <cfRule type="expression" dxfId="903" priority="16">
      <formula>$A130="Total"</formula>
    </cfRule>
  </conditionalFormatting>
  <conditionalFormatting sqref="C130">
    <cfRule type="expression" dxfId="902" priority="3">
      <formula>#REF!="Total"</formula>
    </cfRule>
  </conditionalFormatting>
  <conditionalFormatting sqref="C130">
    <cfRule type="expression" dxfId="901" priority="2">
      <formula>#REF!="Total"</formula>
    </cfRule>
  </conditionalFormatting>
  <conditionalFormatting sqref="C130">
    <cfRule type="expression" dxfId="900" priority="17" stopIfTrue="1">
      <formula>#REF!="Total"</formula>
    </cfRule>
  </conditionalFormatting>
  <conditionalFormatting sqref="C130">
    <cfRule type="expression" dxfId="899" priority="18">
      <formula>#REF!="Total"</formula>
    </cfRule>
  </conditionalFormatting>
  <conditionalFormatting sqref="C130">
    <cfRule type="expression" dxfId="898" priority="19">
      <formula>#REF!="Total"</formula>
    </cfRule>
  </conditionalFormatting>
  <conditionalFormatting sqref="C130">
    <cfRule type="expression" dxfId="897" priority="20">
      <formula>#REF!="Total"</formula>
    </cfRule>
  </conditionalFormatting>
  <conditionalFormatting sqref="C130">
    <cfRule type="expression" dxfId="896" priority="21">
      <formula>#REF!="Total"</formula>
    </cfRule>
  </conditionalFormatting>
  <conditionalFormatting sqref="C130">
    <cfRule type="expression" dxfId="895" priority="22">
      <formula>#REF!="Total"</formula>
    </cfRule>
  </conditionalFormatting>
  <conditionalFormatting sqref="C130">
    <cfRule type="expression" dxfId="894" priority="23">
      <formula>#REF!="Total"</formula>
    </cfRule>
  </conditionalFormatting>
  <conditionalFormatting sqref="C130">
    <cfRule type="expression" dxfId="893" priority="24">
      <formula>#REF!="Total"</formula>
    </cfRule>
  </conditionalFormatting>
  <conditionalFormatting sqref="C130">
    <cfRule type="expression" dxfId="892" priority="25">
      <formula>#REF!="Total"</formula>
    </cfRule>
  </conditionalFormatting>
  <conditionalFormatting sqref="C130">
    <cfRule type="expression" dxfId="891" priority="26">
      <formula>#REF!="Total"</formula>
    </cfRule>
  </conditionalFormatting>
  <conditionalFormatting sqref="C130">
    <cfRule type="expression" dxfId="890" priority="27">
      <formula>#REF!="Total"</formula>
    </cfRule>
  </conditionalFormatting>
  <conditionalFormatting sqref="C130">
    <cfRule type="expression" dxfId="889" priority="28">
      <formula>#REF!="Total"</formula>
    </cfRule>
  </conditionalFormatting>
  <conditionalFormatting sqref="C130">
    <cfRule type="expression" dxfId="888" priority="29">
      <formula>#REF!="Total"</formula>
    </cfRule>
  </conditionalFormatting>
  <conditionalFormatting sqref="C130">
    <cfRule type="expression" dxfId="887" priority="30">
      <formula>#REF!="Total"</formula>
    </cfRule>
  </conditionalFormatting>
  <conditionalFormatting sqref="C130">
    <cfRule type="expression" dxfId="886" priority="31">
      <formula>#REF!="Total"</formula>
    </cfRule>
  </conditionalFormatting>
  <conditionalFormatting sqref="C130">
    <cfRule type="expression" dxfId="885" priority="32">
      <formula>#REF!="Total"</formula>
    </cfRule>
  </conditionalFormatting>
  <conditionalFormatting sqref="C130">
    <cfRule type="expression" dxfId="884" priority="33">
      <formula>#REF!="Total"</formula>
    </cfRule>
  </conditionalFormatting>
  <hyperlinks>
    <hyperlink ref="A1" location="Index!A1" display="Index" xr:uid="{8232EAAF-A454-4762-8F67-5C464B8DDF4B}"/>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44054-E56E-4F3E-81F8-0BB3648DCA92}">
  <dimension ref="A1:I133"/>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1.85546875" style="16" customWidth="1"/>
    <col min="7" max="7" width="18.140625" style="16" bestFit="1" customWidth="1"/>
    <col min="8" max="8" width="9.140625" style="16"/>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3.5703125" style="12" bestFit="1" customWidth="1"/>
    <col min="262" max="262" width="10.28515625" style="12" bestFit="1" customWidth="1"/>
    <col min="263" max="263" width="18.140625" style="12" bestFit="1" customWidth="1"/>
    <col min="264"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3.5703125" style="12" bestFit="1" customWidth="1"/>
    <col min="518" max="518" width="10.28515625" style="12" bestFit="1" customWidth="1"/>
    <col min="519" max="519" width="18.140625" style="12" bestFit="1" customWidth="1"/>
    <col min="520"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3.5703125" style="12" bestFit="1" customWidth="1"/>
    <col min="774" max="774" width="10.28515625" style="12" bestFit="1" customWidth="1"/>
    <col min="775" max="775" width="18.140625" style="12" bestFit="1" customWidth="1"/>
    <col min="776"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3.5703125" style="12" bestFit="1" customWidth="1"/>
    <col min="1030" max="1030" width="10.28515625" style="12" bestFit="1" customWidth="1"/>
    <col min="1031" max="1031" width="18.140625" style="12" bestFit="1" customWidth="1"/>
    <col min="1032"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3.5703125" style="12" bestFit="1" customWidth="1"/>
    <col min="1286" max="1286" width="10.28515625" style="12" bestFit="1" customWidth="1"/>
    <col min="1287" max="1287" width="18.140625" style="12" bestFit="1" customWidth="1"/>
    <col min="1288"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3.5703125" style="12" bestFit="1" customWidth="1"/>
    <col min="1542" max="1542" width="10.28515625" style="12" bestFit="1" customWidth="1"/>
    <col min="1543" max="1543" width="18.140625" style="12" bestFit="1" customWidth="1"/>
    <col min="1544"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3.5703125" style="12" bestFit="1" customWidth="1"/>
    <col min="1798" max="1798" width="10.28515625" style="12" bestFit="1" customWidth="1"/>
    <col min="1799" max="1799" width="18.140625" style="12" bestFit="1" customWidth="1"/>
    <col min="1800"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3.5703125" style="12" bestFit="1" customWidth="1"/>
    <col min="2054" max="2054" width="10.28515625" style="12" bestFit="1" customWidth="1"/>
    <col min="2055" max="2055" width="18.140625" style="12" bestFit="1" customWidth="1"/>
    <col min="2056"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3.5703125" style="12" bestFit="1" customWidth="1"/>
    <col min="2310" max="2310" width="10.28515625" style="12" bestFit="1" customWidth="1"/>
    <col min="2311" max="2311" width="18.140625" style="12" bestFit="1" customWidth="1"/>
    <col min="2312"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3.5703125" style="12" bestFit="1" customWidth="1"/>
    <col min="2566" max="2566" width="10.28515625" style="12" bestFit="1" customWidth="1"/>
    <col min="2567" max="2567" width="18.140625" style="12" bestFit="1" customWidth="1"/>
    <col min="2568"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3.5703125" style="12" bestFit="1" customWidth="1"/>
    <col min="2822" max="2822" width="10.28515625" style="12" bestFit="1" customWidth="1"/>
    <col min="2823" max="2823" width="18.140625" style="12" bestFit="1" customWidth="1"/>
    <col min="2824"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3.5703125" style="12" bestFit="1" customWidth="1"/>
    <col min="3078" max="3078" width="10.28515625" style="12" bestFit="1" customWidth="1"/>
    <col min="3079" max="3079" width="18.140625" style="12" bestFit="1" customWidth="1"/>
    <col min="3080"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3.5703125" style="12" bestFit="1" customWidth="1"/>
    <col min="3334" max="3334" width="10.28515625" style="12" bestFit="1" customWidth="1"/>
    <col min="3335" max="3335" width="18.140625" style="12" bestFit="1" customWidth="1"/>
    <col min="3336"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3.5703125" style="12" bestFit="1" customWidth="1"/>
    <col min="3590" max="3590" width="10.28515625" style="12" bestFit="1" customWidth="1"/>
    <col min="3591" max="3591" width="18.140625" style="12" bestFit="1" customWidth="1"/>
    <col min="3592"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3.5703125" style="12" bestFit="1" customWidth="1"/>
    <col min="3846" max="3846" width="10.28515625" style="12" bestFit="1" customWidth="1"/>
    <col min="3847" max="3847" width="18.140625" style="12" bestFit="1" customWidth="1"/>
    <col min="3848"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3.5703125" style="12" bestFit="1" customWidth="1"/>
    <col min="4102" max="4102" width="10.28515625" style="12" bestFit="1" customWidth="1"/>
    <col min="4103" max="4103" width="18.140625" style="12" bestFit="1" customWidth="1"/>
    <col min="4104"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3.5703125" style="12" bestFit="1" customWidth="1"/>
    <col min="4358" max="4358" width="10.28515625" style="12" bestFit="1" customWidth="1"/>
    <col min="4359" max="4359" width="18.140625" style="12" bestFit="1" customWidth="1"/>
    <col min="4360"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3.5703125" style="12" bestFit="1" customWidth="1"/>
    <col min="4614" max="4614" width="10.28515625" style="12" bestFit="1" customWidth="1"/>
    <col min="4615" max="4615" width="18.140625" style="12" bestFit="1" customWidth="1"/>
    <col min="4616"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3.5703125" style="12" bestFit="1" customWidth="1"/>
    <col min="4870" max="4870" width="10.28515625" style="12" bestFit="1" customWidth="1"/>
    <col min="4871" max="4871" width="18.140625" style="12" bestFit="1" customWidth="1"/>
    <col min="4872"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3.5703125" style="12" bestFit="1" customWidth="1"/>
    <col min="5126" max="5126" width="10.28515625" style="12" bestFit="1" customWidth="1"/>
    <col min="5127" max="5127" width="18.140625" style="12" bestFit="1" customWidth="1"/>
    <col min="5128"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3.5703125" style="12" bestFit="1" customWidth="1"/>
    <col min="5382" max="5382" width="10.28515625" style="12" bestFit="1" customWidth="1"/>
    <col min="5383" max="5383" width="18.140625" style="12" bestFit="1" customWidth="1"/>
    <col min="5384"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3.5703125" style="12" bestFit="1" customWidth="1"/>
    <col min="5638" max="5638" width="10.28515625" style="12" bestFit="1" customWidth="1"/>
    <col min="5639" max="5639" width="18.140625" style="12" bestFit="1" customWidth="1"/>
    <col min="5640"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3.5703125" style="12" bestFit="1" customWidth="1"/>
    <col min="5894" max="5894" width="10.28515625" style="12" bestFit="1" customWidth="1"/>
    <col min="5895" max="5895" width="18.140625" style="12" bestFit="1" customWidth="1"/>
    <col min="5896"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3.5703125" style="12" bestFit="1" customWidth="1"/>
    <col min="6150" max="6150" width="10.28515625" style="12" bestFit="1" customWidth="1"/>
    <col min="6151" max="6151" width="18.140625" style="12" bestFit="1" customWidth="1"/>
    <col min="6152"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3.5703125" style="12" bestFit="1" customWidth="1"/>
    <col min="6406" max="6406" width="10.28515625" style="12" bestFit="1" customWidth="1"/>
    <col min="6407" max="6407" width="18.140625" style="12" bestFit="1" customWidth="1"/>
    <col min="6408"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3.5703125" style="12" bestFit="1" customWidth="1"/>
    <col min="6662" max="6662" width="10.28515625" style="12" bestFit="1" customWidth="1"/>
    <col min="6663" max="6663" width="18.140625" style="12" bestFit="1" customWidth="1"/>
    <col min="6664"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3.5703125" style="12" bestFit="1" customWidth="1"/>
    <col min="6918" max="6918" width="10.28515625" style="12" bestFit="1" customWidth="1"/>
    <col min="6919" max="6919" width="18.140625" style="12" bestFit="1" customWidth="1"/>
    <col min="6920"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3.5703125" style="12" bestFit="1" customWidth="1"/>
    <col min="7174" max="7174" width="10.28515625" style="12" bestFit="1" customWidth="1"/>
    <col min="7175" max="7175" width="18.140625" style="12" bestFit="1" customWidth="1"/>
    <col min="7176"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3.5703125" style="12" bestFit="1" customWidth="1"/>
    <col min="7430" max="7430" width="10.28515625" style="12" bestFit="1" customWidth="1"/>
    <col min="7431" max="7431" width="18.140625" style="12" bestFit="1" customWidth="1"/>
    <col min="7432"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3.5703125" style="12" bestFit="1" customWidth="1"/>
    <col min="7686" max="7686" width="10.28515625" style="12" bestFit="1" customWidth="1"/>
    <col min="7687" max="7687" width="18.140625" style="12" bestFit="1" customWidth="1"/>
    <col min="7688"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3.5703125" style="12" bestFit="1" customWidth="1"/>
    <col min="7942" max="7942" width="10.28515625" style="12" bestFit="1" customWidth="1"/>
    <col min="7943" max="7943" width="18.140625" style="12" bestFit="1" customWidth="1"/>
    <col min="7944"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3.5703125" style="12" bestFit="1" customWidth="1"/>
    <col min="8198" max="8198" width="10.28515625" style="12" bestFit="1" customWidth="1"/>
    <col min="8199" max="8199" width="18.140625" style="12" bestFit="1" customWidth="1"/>
    <col min="8200"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3.5703125" style="12" bestFit="1" customWidth="1"/>
    <col min="8454" max="8454" width="10.28515625" style="12" bestFit="1" customWidth="1"/>
    <col min="8455" max="8455" width="18.140625" style="12" bestFit="1" customWidth="1"/>
    <col min="8456"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3.5703125" style="12" bestFit="1" customWidth="1"/>
    <col min="8710" max="8710" width="10.28515625" style="12" bestFit="1" customWidth="1"/>
    <col min="8711" max="8711" width="18.140625" style="12" bestFit="1" customWidth="1"/>
    <col min="8712"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3.5703125" style="12" bestFit="1" customWidth="1"/>
    <col min="8966" max="8966" width="10.28515625" style="12" bestFit="1" customWidth="1"/>
    <col min="8967" max="8967" width="18.140625" style="12" bestFit="1" customWidth="1"/>
    <col min="8968"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3.5703125" style="12" bestFit="1" customWidth="1"/>
    <col min="9222" max="9222" width="10.28515625" style="12" bestFit="1" customWidth="1"/>
    <col min="9223" max="9223" width="18.140625" style="12" bestFit="1" customWidth="1"/>
    <col min="9224"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3.5703125" style="12" bestFit="1" customWidth="1"/>
    <col min="9478" max="9478" width="10.28515625" style="12" bestFit="1" customWidth="1"/>
    <col min="9479" max="9479" width="18.140625" style="12" bestFit="1" customWidth="1"/>
    <col min="9480"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3.5703125" style="12" bestFit="1" customWidth="1"/>
    <col min="9734" max="9734" width="10.28515625" style="12" bestFit="1" customWidth="1"/>
    <col min="9735" max="9735" width="18.140625" style="12" bestFit="1" customWidth="1"/>
    <col min="9736"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3.5703125" style="12" bestFit="1" customWidth="1"/>
    <col min="9990" max="9990" width="10.28515625" style="12" bestFit="1" customWidth="1"/>
    <col min="9991" max="9991" width="18.140625" style="12" bestFit="1" customWidth="1"/>
    <col min="9992"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3.5703125" style="12" bestFit="1" customWidth="1"/>
    <col min="10246" max="10246" width="10.28515625" style="12" bestFit="1" customWidth="1"/>
    <col min="10247" max="10247" width="18.140625" style="12" bestFit="1" customWidth="1"/>
    <col min="10248"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3.5703125" style="12" bestFit="1" customWidth="1"/>
    <col min="10502" max="10502" width="10.28515625" style="12" bestFit="1" customWidth="1"/>
    <col min="10503" max="10503" width="18.140625" style="12" bestFit="1" customWidth="1"/>
    <col min="10504"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3.5703125" style="12" bestFit="1" customWidth="1"/>
    <col min="10758" max="10758" width="10.28515625" style="12" bestFit="1" customWidth="1"/>
    <col min="10759" max="10759" width="18.140625" style="12" bestFit="1" customWidth="1"/>
    <col min="10760"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3.5703125" style="12" bestFit="1" customWidth="1"/>
    <col min="11014" max="11014" width="10.28515625" style="12" bestFit="1" customWidth="1"/>
    <col min="11015" max="11015" width="18.140625" style="12" bestFit="1" customWidth="1"/>
    <col min="11016"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3.5703125" style="12" bestFit="1" customWidth="1"/>
    <col min="11270" max="11270" width="10.28515625" style="12" bestFit="1" customWidth="1"/>
    <col min="11271" max="11271" width="18.140625" style="12" bestFit="1" customWidth="1"/>
    <col min="11272"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3.5703125" style="12" bestFit="1" customWidth="1"/>
    <col min="11526" max="11526" width="10.28515625" style="12" bestFit="1" customWidth="1"/>
    <col min="11527" max="11527" width="18.140625" style="12" bestFit="1" customWidth="1"/>
    <col min="11528"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3.5703125" style="12" bestFit="1" customWidth="1"/>
    <col min="11782" max="11782" width="10.28515625" style="12" bestFit="1" customWidth="1"/>
    <col min="11783" max="11783" width="18.140625" style="12" bestFit="1" customWidth="1"/>
    <col min="11784"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3.5703125" style="12" bestFit="1" customWidth="1"/>
    <col min="12038" max="12038" width="10.28515625" style="12" bestFit="1" customWidth="1"/>
    <col min="12039" max="12039" width="18.140625" style="12" bestFit="1" customWidth="1"/>
    <col min="12040"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3.5703125" style="12" bestFit="1" customWidth="1"/>
    <col min="12294" max="12294" width="10.28515625" style="12" bestFit="1" customWidth="1"/>
    <col min="12295" max="12295" width="18.140625" style="12" bestFit="1" customWidth="1"/>
    <col min="12296"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3.5703125" style="12" bestFit="1" customWidth="1"/>
    <col min="12550" max="12550" width="10.28515625" style="12" bestFit="1" customWidth="1"/>
    <col min="12551" max="12551" width="18.140625" style="12" bestFit="1" customWidth="1"/>
    <col min="12552"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3.5703125" style="12" bestFit="1" customWidth="1"/>
    <col min="12806" max="12806" width="10.28515625" style="12" bestFit="1" customWidth="1"/>
    <col min="12807" max="12807" width="18.140625" style="12" bestFit="1" customWidth="1"/>
    <col min="12808"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3.5703125" style="12" bestFit="1" customWidth="1"/>
    <col min="13062" max="13062" width="10.28515625" style="12" bestFit="1" customWidth="1"/>
    <col min="13063" max="13063" width="18.140625" style="12" bestFit="1" customWidth="1"/>
    <col min="13064"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3.5703125" style="12" bestFit="1" customWidth="1"/>
    <col min="13318" max="13318" width="10.28515625" style="12" bestFit="1" customWidth="1"/>
    <col min="13319" max="13319" width="18.140625" style="12" bestFit="1" customWidth="1"/>
    <col min="13320"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3.5703125" style="12" bestFit="1" customWidth="1"/>
    <col min="13574" max="13574" width="10.28515625" style="12" bestFit="1" customWidth="1"/>
    <col min="13575" max="13575" width="18.140625" style="12" bestFit="1" customWidth="1"/>
    <col min="13576"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3.5703125" style="12" bestFit="1" customWidth="1"/>
    <col min="13830" max="13830" width="10.28515625" style="12" bestFit="1" customWidth="1"/>
    <col min="13831" max="13831" width="18.140625" style="12" bestFit="1" customWidth="1"/>
    <col min="13832"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3.5703125" style="12" bestFit="1" customWidth="1"/>
    <col min="14086" max="14086" width="10.28515625" style="12" bestFit="1" customWidth="1"/>
    <col min="14087" max="14087" width="18.140625" style="12" bestFit="1" customWidth="1"/>
    <col min="14088"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3.5703125" style="12" bestFit="1" customWidth="1"/>
    <col min="14342" max="14342" width="10.28515625" style="12" bestFit="1" customWidth="1"/>
    <col min="14343" max="14343" width="18.140625" style="12" bestFit="1" customWidth="1"/>
    <col min="14344"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3.5703125" style="12" bestFit="1" customWidth="1"/>
    <col min="14598" max="14598" width="10.28515625" style="12" bestFit="1" customWidth="1"/>
    <col min="14599" max="14599" width="18.140625" style="12" bestFit="1" customWidth="1"/>
    <col min="14600"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3.5703125" style="12" bestFit="1" customWidth="1"/>
    <col min="14854" max="14854" width="10.28515625" style="12" bestFit="1" customWidth="1"/>
    <col min="14855" max="14855" width="18.140625" style="12" bestFit="1" customWidth="1"/>
    <col min="14856"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3.5703125" style="12" bestFit="1" customWidth="1"/>
    <col min="15110" max="15110" width="10.28515625" style="12" bestFit="1" customWidth="1"/>
    <col min="15111" max="15111" width="18.140625" style="12" bestFit="1" customWidth="1"/>
    <col min="15112"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3.5703125" style="12" bestFit="1" customWidth="1"/>
    <col min="15366" max="15366" width="10.28515625" style="12" bestFit="1" customWidth="1"/>
    <col min="15367" max="15367" width="18.140625" style="12" bestFit="1" customWidth="1"/>
    <col min="15368"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3.5703125" style="12" bestFit="1" customWidth="1"/>
    <col min="15622" max="15622" width="10.28515625" style="12" bestFit="1" customWidth="1"/>
    <col min="15623" max="15623" width="18.140625" style="12" bestFit="1" customWidth="1"/>
    <col min="15624"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3.5703125" style="12" bestFit="1" customWidth="1"/>
    <col min="15878" max="15878" width="10.28515625" style="12" bestFit="1" customWidth="1"/>
    <col min="15879" max="15879" width="18.140625" style="12" bestFit="1" customWidth="1"/>
    <col min="15880"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3.5703125" style="12" bestFit="1" customWidth="1"/>
    <col min="16134" max="16134" width="10.28515625" style="12" bestFit="1" customWidth="1"/>
    <col min="16135" max="16135" width="18.140625" style="12" bestFit="1" customWidth="1"/>
    <col min="16136" max="16384" width="9.140625" style="12"/>
  </cols>
  <sheetData>
    <row r="1" spans="1:9" s="1" customFormat="1">
      <c r="A1" s="3" t="s">
        <v>0</v>
      </c>
      <c r="B1" s="420" t="s">
        <v>95</v>
      </c>
      <c r="C1" s="420"/>
      <c r="D1" s="420"/>
      <c r="E1" s="420"/>
      <c r="F1" s="4"/>
      <c r="G1" s="4"/>
      <c r="H1" s="4"/>
    </row>
    <row r="2" spans="1:9" s="1" customFormat="1" ht="13.5" thickBot="1">
      <c r="C2" s="5"/>
      <c r="F2" s="4"/>
      <c r="G2" s="4"/>
      <c r="H2" s="4"/>
    </row>
    <row r="3" spans="1:9" s="13" customFormat="1" ht="15">
      <c r="B3" s="48" t="s">
        <v>4020</v>
      </c>
      <c r="C3" s="421"/>
      <c r="D3" s="424"/>
      <c r="F3" s="18"/>
      <c r="G3" s="18"/>
      <c r="H3" s="18"/>
    </row>
    <row r="4" spans="1:9" s="13" customFormat="1" ht="30">
      <c r="B4" s="49" t="s">
        <v>4021</v>
      </c>
      <c r="C4" s="422"/>
      <c r="D4" s="425"/>
      <c r="F4" s="18"/>
      <c r="G4" s="18"/>
      <c r="H4" s="18"/>
    </row>
    <row r="5" spans="1:9" s="13" customFormat="1" ht="15">
      <c r="B5" s="49" t="s">
        <v>1556</v>
      </c>
      <c r="C5" s="422"/>
      <c r="D5" s="425"/>
      <c r="F5" s="18"/>
      <c r="G5" s="18"/>
      <c r="H5" s="18"/>
    </row>
    <row r="6" spans="1:9" s="13" customFormat="1" ht="30.75" thickBot="1">
      <c r="B6" s="50" t="s">
        <v>4022</v>
      </c>
      <c r="C6" s="423"/>
      <c r="D6" s="426"/>
      <c r="F6" s="18"/>
      <c r="G6" s="18"/>
      <c r="H6" s="18"/>
    </row>
    <row r="7" spans="1:9" s="13" customFormat="1">
      <c r="C7" s="14" t="s">
        <v>1558</v>
      </c>
      <c r="D7" s="14" t="s">
        <v>1559</v>
      </c>
      <c r="F7" s="18"/>
      <c r="G7" s="18"/>
      <c r="H7" s="18"/>
    </row>
    <row r="10" spans="1:9">
      <c r="B10" s="12" t="s">
        <v>98</v>
      </c>
    </row>
    <row r="12" spans="1:9">
      <c r="B12" s="254" t="s">
        <v>99</v>
      </c>
      <c r="C12" s="255" t="s">
        <v>122</v>
      </c>
      <c r="D12" s="254" t="s">
        <v>123</v>
      </c>
      <c r="E12" s="254" t="s">
        <v>101</v>
      </c>
      <c r="F12" s="256" t="s">
        <v>102</v>
      </c>
      <c r="G12" s="256" t="s">
        <v>103</v>
      </c>
      <c r="H12" s="256" t="s">
        <v>104</v>
      </c>
      <c r="I12" s="132" t="s">
        <v>124</v>
      </c>
    </row>
    <row r="13" spans="1:9">
      <c r="B13" s="132" t="s">
        <v>125</v>
      </c>
      <c r="C13" s="200"/>
    </row>
    <row r="14" spans="1:9">
      <c r="B14" s="132" t="s">
        <v>126</v>
      </c>
      <c r="C14" s="200"/>
    </row>
    <row r="15" spans="1:9">
      <c r="B15" s="12" t="s">
        <v>1044</v>
      </c>
      <c r="C15" s="200" t="s">
        <v>127</v>
      </c>
      <c r="D15" s="12" t="s">
        <v>128</v>
      </c>
      <c r="E15" s="12" t="s">
        <v>129</v>
      </c>
      <c r="F15" s="16">
        <v>243000</v>
      </c>
      <c r="G15" s="16">
        <v>2094.66</v>
      </c>
      <c r="H15" s="16">
        <v>8.0399999999999991</v>
      </c>
    </row>
    <row r="16" spans="1:9">
      <c r="B16" s="12" t="s">
        <v>1078</v>
      </c>
      <c r="C16" s="200" t="s">
        <v>127</v>
      </c>
      <c r="D16" s="12" t="s">
        <v>128</v>
      </c>
      <c r="E16" s="12" t="s">
        <v>130</v>
      </c>
      <c r="F16" s="16">
        <v>102200</v>
      </c>
      <c r="G16" s="16">
        <v>1452.62</v>
      </c>
      <c r="H16" s="16">
        <v>5.58</v>
      </c>
    </row>
    <row r="17" spans="2:8">
      <c r="B17" s="12" t="s">
        <v>1116</v>
      </c>
      <c r="C17" s="200" t="s">
        <v>127</v>
      </c>
      <c r="D17" s="12" t="s">
        <v>131</v>
      </c>
      <c r="E17" s="12" t="s">
        <v>132</v>
      </c>
      <c r="F17" s="16">
        <v>60000</v>
      </c>
      <c r="G17" s="16">
        <v>1426.65</v>
      </c>
      <c r="H17" s="16">
        <v>5.48</v>
      </c>
    </row>
    <row r="18" spans="2:8">
      <c r="B18" s="12" t="s">
        <v>1113</v>
      </c>
      <c r="C18" s="200" t="s">
        <v>127</v>
      </c>
      <c r="D18" s="12" t="s">
        <v>133</v>
      </c>
      <c r="E18" s="12" t="s">
        <v>134</v>
      </c>
      <c r="F18" s="16">
        <v>87500</v>
      </c>
      <c r="G18" s="16">
        <v>1236.77</v>
      </c>
      <c r="H18" s="16">
        <v>4.75</v>
      </c>
    </row>
    <row r="19" spans="2:8">
      <c r="B19" s="12" t="s">
        <v>1126</v>
      </c>
      <c r="C19" s="200" t="s">
        <v>127</v>
      </c>
      <c r="D19" s="12" t="s">
        <v>133</v>
      </c>
      <c r="E19" s="12" t="s">
        <v>135</v>
      </c>
      <c r="F19" s="16">
        <v>31214</v>
      </c>
      <c r="G19" s="16">
        <v>937.84</v>
      </c>
      <c r="H19" s="16">
        <v>3.6</v>
      </c>
    </row>
    <row r="20" spans="2:8">
      <c r="B20" s="12" t="s">
        <v>1172</v>
      </c>
      <c r="C20" s="200" t="s">
        <v>127</v>
      </c>
      <c r="D20" s="12" t="s">
        <v>136</v>
      </c>
      <c r="E20" s="12" t="s">
        <v>137</v>
      </c>
      <c r="F20" s="16">
        <v>250000</v>
      </c>
      <c r="G20" s="16">
        <v>830.5</v>
      </c>
      <c r="H20" s="16">
        <v>3.19</v>
      </c>
    </row>
    <row r="21" spans="2:8">
      <c r="B21" s="12" t="s">
        <v>1050</v>
      </c>
      <c r="C21" s="200" t="s">
        <v>127</v>
      </c>
      <c r="D21" s="12" t="s">
        <v>128</v>
      </c>
      <c r="E21" s="12" t="s">
        <v>138</v>
      </c>
      <c r="F21" s="16">
        <v>43600</v>
      </c>
      <c r="G21" s="16">
        <v>793.17</v>
      </c>
      <c r="H21" s="16">
        <v>3.04</v>
      </c>
    </row>
    <row r="22" spans="2:8">
      <c r="B22" s="12" t="s">
        <v>1166</v>
      </c>
      <c r="C22" s="200" t="s">
        <v>127</v>
      </c>
      <c r="D22" s="12" t="s">
        <v>139</v>
      </c>
      <c r="E22" s="12" t="s">
        <v>140</v>
      </c>
      <c r="F22" s="16">
        <v>29200</v>
      </c>
      <c r="G22" s="16">
        <v>761.23</v>
      </c>
      <c r="H22" s="16">
        <v>2.92</v>
      </c>
    </row>
    <row r="23" spans="2:8">
      <c r="B23" s="12" t="s">
        <v>1067</v>
      </c>
      <c r="C23" s="200" t="s">
        <v>127</v>
      </c>
      <c r="D23" s="12" t="s">
        <v>141</v>
      </c>
      <c r="E23" s="12" t="s">
        <v>142</v>
      </c>
      <c r="F23" s="16">
        <v>26800</v>
      </c>
      <c r="G23" s="16">
        <v>613.12</v>
      </c>
      <c r="H23" s="16">
        <v>2.35</v>
      </c>
    </row>
    <row r="24" spans="2:8">
      <c r="B24" s="12" t="s">
        <v>1079</v>
      </c>
      <c r="C24" s="200" t="s">
        <v>127</v>
      </c>
      <c r="D24" s="12" t="s">
        <v>128</v>
      </c>
      <c r="E24" s="12" t="s">
        <v>143</v>
      </c>
      <c r="F24" s="16">
        <v>82500</v>
      </c>
      <c r="G24" s="16">
        <v>604.89</v>
      </c>
      <c r="H24" s="16">
        <v>2.3199999999999998</v>
      </c>
    </row>
    <row r="25" spans="2:8">
      <c r="B25" s="12" t="s">
        <v>1141</v>
      </c>
      <c r="C25" s="200" t="s">
        <v>127</v>
      </c>
      <c r="D25" s="12" t="s">
        <v>136</v>
      </c>
      <c r="E25" s="12" t="s">
        <v>144</v>
      </c>
      <c r="F25" s="16">
        <v>22300</v>
      </c>
      <c r="G25" s="16">
        <v>601.30999999999995</v>
      </c>
      <c r="H25" s="16">
        <v>2.31</v>
      </c>
    </row>
    <row r="26" spans="2:8">
      <c r="B26" s="12" t="s">
        <v>1494</v>
      </c>
      <c r="C26" s="200" t="s">
        <v>127</v>
      </c>
      <c r="D26" s="12" t="s">
        <v>128</v>
      </c>
      <c r="E26" s="12" t="s">
        <v>145</v>
      </c>
      <c r="F26" s="16">
        <v>725000</v>
      </c>
      <c r="G26" s="16">
        <v>590.88</v>
      </c>
      <c r="H26" s="16">
        <v>2.27</v>
      </c>
    </row>
    <row r="27" spans="2:8">
      <c r="B27" s="12" t="s">
        <v>1540</v>
      </c>
      <c r="C27" s="200" t="s">
        <v>127</v>
      </c>
      <c r="D27" s="12" t="s">
        <v>146</v>
      </c>
      <c r="E27" s="12" t="s">
        <v>147</v>
      </c>
      <c r="F27" s="16">
        <v>720</v>
      </c>
      <c r="G27" s="16">
        <v>587.91</v>
      </c>
      <c r="H27" s="16">
        <v>2.2599999999999998</v>
      </c>
    </row>
    <row r="28" spans="2:8">
      <c r="B28" s="12" t="s">
        <v>1315</v>
      </c>
      <c r="C28" s="200" t="s">
        <v>127</v>
      </c>
      <c r="D28" s="12" t="s">
        <v>148</v>
      </c>
      <c r="E28" s="12" t="s">
        <v>149</v>
      </c>
      <c r="F28" s="16">
        <v>67000</v>
      </c>
      <c r="G28" s="16">
        <v>535.92999999999995</v>
      </c>
      <c r="H28" s="16">
        <v>2.06</v>
      </c>
    </row>
    <row r="29" spans="2:8">
      <c r="B29" s="12" t="s">
        <v>1477</v>
      </c>
      <c r="C29" s="200" t="s">
        <v>127</v>
      </c>
      <c r="D29" s="12" t="s">
        <v>150</v>
      </c>
      <c r="E29" s="12" t="s">
        <v>151</v>
      </c>
      <c r="F29" s="16">
        <v>25000</v>
      </c>
      <c r="G29" s="16">
        <v>516.04</v>
      </c>
      <c r="H29" s="16">
        <v>1.98</v>
      </c>
    </row>
    <row r="30" spans="2:8">
      <c r="B30" s="12" t="s">
        <v>1154</v>
      </c>
      <c r="C30" s="200" t="s">
        <v>127</v>
      </c>
      <c r="D30" s="12" t="s">
        <v>152</v>
      </c>
      <c r="E30" s="12" t="s">
        <v>153</v>
      </c>
      <c r="F30" s="16">
        <v>26000</v>
      </c>
      <c r="G30" s="16">
        <v>480.4</v>
      </c>
      <c r="H30" s="16">
        <v>1.84</v>
      </c>
    </row>
    <row r="31" spans="2:8">
      <c r="B31" s="12" t="s">
        <v>1371</v>
      </c>
      <c r="C31" s="200" t="s">
        <v>127</v>
      </c>
      <c r="D31" s="12" t="s">
        <v>154</v>
      </c>
      <c r="E31" s="12" t="s">
        <v>155</v>
      </c>
      <c r="F31" s="16">
        <v>21500</v>
      </c>
      <c r="G31" s="16">
        <v>466.44</v>
      </c>
      <c r="H31" s="16">
        <v>1.79</v>
      </c>
    </row>
    <row r="32" spans="2:8">
      <c r="B32" s="12" t="s">
        <v>1519</v>
      </c>
      <c r="C32" s="200" t="s">
        <v>127</v>
      </c>
      <c r="D32" s="12" t="s">
        <v>156</v>
      </c>
      <c r="E32" s="12" t="s">
        <v>157</v>
      </c>
      <c r="F32" s="16">
        <v>54000</v>
      </c>
      <c r="G32" s="16">
        <v>437.78</v>
      </c>
      <c r="H32" s="16">
        <v>1.68</v>
      </c>
    </row>
    <row r="33" spans="2:8">
      <c r="B33" s="12" t="s">
        <v>1057</v>
      </c>
      <c r="C33" s="200" t="s">
        <v>127</v>
      </c>
      <c r="D33" s="12" t="s">
        <v>158</v>
      </c>
      <c r="E33" s="12" t="s">
        <v>159</v>
      </c>
      <c r="F33" s="16">
        <v>51000</v>
      </c>
      <c r="G33" s="16">
        <v>429.57</v>
      </c>
      <c r="H33" s="16">
        <v>1.65</v>
      </c>
    </row>
    <row r="34" spans="2:8">
      <c r="B34" s="12" t="s">
        <v>1403</v>
      </c>
      <c r="C34" s="200" t="s">
        <v>127</v>
      </c>
      <c r="D34" s="12" t="s">
        <v>160</v>
      </c>
      <c r="E34" s="12" t="s">
        <v>161</v>
      </c>
      <c r="F34" s="16">
        <v>9700</v>
      </c>
      <c r="G34" s="16">
        <v>425.5</v>
      </c>
      <c r="H34" s="16">
        <v>1.63</v>
      </c>
    </row>
    <row r="35" spans="2:8">
      <c r="B35" s="12" t="s">
        <v>1322</v>
      </c>
      <c r="C35" s="200" t="s">
        <v>127</v>
      </c>
      <c r="D35" s="12" t="s">
        <v>162</v>
      </c>
      <c r="E35" s="12" t="s">
        <v>163</v>
      </c>
      <c r="F35" s="16">
        <v>9600</v>
      </c>
      <c r="G35" s="16">
        <v>416.23</v>
      </c>
      <c r="H35" s="16">
        <v>1.6</v>
      </c>
    </row>
    <row r="36" spans="2:8">
      <c r="B36" s="12" t="s">
        <v>1055</v>
      </c>
      <c r="C36" s="200" t="s">
        <v>127</v>
      </c>
      <c r="D36" s="12" t="s">
        <v>164</v>
      </c>
      <c r="E36" s="12" t="s">
        <v>165</v>
      </c>
      <c r="F36" s="16">
        <v>17000</v>
      </c>
      <c r="G36" s="16">
        <v>410.66</v>
      </c>
      <c r="H36" s="16">
        <v>1.58</v>
      </c>
    </row>
    <row r="37" spans="2:8">
      <c r="B37" s="12" t="s">
        <v>1438</v>
      </c>
      <c r="C37" s="200" t="s">
        <v>127</v>
      </c>
      <c r="D37" s="12" t="s">
        <v>139</v>
      </c>
      <c r="E37" s="12" t="s">
        <v>166</v>
      </c>
      <c r="F37" s="16">
        <v>224000</v>
      </c>
      <c r="G37" s="16">
        <v>402.75</v>
      </c>
      <c r="H37" s="16">
        <v>1.55</v>
      </c>
    </row>
    <row r="38" spans="2:8">
      <c r="B38" s="12" t="s">
        <v>1085</v>
      </c>
      <c r="C38" s="200" t="s">
        <v>127</v>
      </c>
      <c r="D38" s="12" t="s">
        <v>167</v>
      </c>
      <c r="E38" s="12" t="s">
        <v>168</v>
      </c>
      <c r="F38" s="16">
        <v>50000</v>
      </c>
      <c r="G38" s="16">
        <v>401.43</v>
      </c>
      <c r="H38" s="16">
        <v>1.54</v>
      </c>
    </row>
    <row r="39" spans="2:8">
      <c r="B39" s="12" t="s">
        <v>1514</v>
      </c>
      <c r="C39" s="200" t="s">
        <v>127</v>
      </c>
      <c r="D39" s="12" t="s">
        <v>169</v>
      </c>
      <c r="E39" s="12" t="s">
        <v>170</v>
      </c>
      <c r="F39" s="16">
        <v>19500</v>
      </c>
      <c r="G39" s="16">
        <v>397.02</v>
      </c>
      <c r="H39" s="16">
        <v>1.52</v>
      </c>
    </row>
    <row r="40" spans="2:8">
      <c r="B40" s="12" t="s">
        <v>1175</v>
      </c>
      <c r="C40" s="200" t="s">
        <v>127</v>
      </c>
      <c r="D40" s="12" t="s">
        <v>133</v>
      </c>
      <c r="E40" s="12" t="s">
        <v>171</v>
      </c>
      <c r="F40" s="16">
        <v>100000</v>
      </c>
      <c r="G40" s="16">
        <v>394.25</v>
      </c>
      <c r="H40" s="16">
        <v>1.51</v>
      </c>
    </row>
    <row r="41" spans="2:8">
      <c r="B41" s="12" t="s">
        <v>172</v>
      </c>
      <c r="C41" s="200" t="s">
        <v>127</v>
      </c>
      <c r="D41" s="12" t="s">
        <v>128</v>
      </c>
      <c r="E41" s="12" t="s">
        <v>173</v>
      </c>
      <c r="F41" s="16">
        <v>200000</v>
      </c>
      <c r="G41" s="16">
        <v>393.7</v>
      </c>
      <c r="H41" s="16">
        <v>1.51</v>
      </c>
    </row>
    <row r="42" spans="2:8">
      <c r="B42" s="12" t="s">
        <v>174</v>
      </c>
      <c r="C42" s="200" t="s">
        <v>127</v>
      </c>
      <c r="D42" s="12" t="s">
        <v>175</v>
      </c>
      <c r="E42" s="12" t="s">
        <v>176</v>
      </c>
      <c r="F42" s="16">
        <v>34336</v>
      </c>
      <c r="G42" s="16">
        <v>387.86</v>
      </c>
      <c r="H42" s="16">
        <v>1.49</v>
      </c>
    </row>
    <row r="43" spans="2:8">
      <c r="B43" s="12" t="s">
        <v>1109</v>
      </c>
      <c r="C43" s="200" t="s">
        <v>127</v>
      </c>
      <c r="D43" s="12" t="s">
        <v>177</v>
      </c>
      <c r="E43" s="12" t="s">
        <v>178</v>
      </c>
      <c r="F43" s="16">
        <v>72000</v>
      </c>
      <c r="G43" s="16">
        <v>387.25</v>
      </c>
      <c r="H43" s="16">
        <v>1.49</v>
      </c>
    </row>
    <row r="44" spans="2:8">
      <c r="B44" s="12" t="s">
        <v>1100</v>
      </c>
      <c r="C44" s="200" t="s">
        <v>127</v>
      </c>
      <c r="D44" s="12" t="s">
        <v>164</v>
      </c>
      <c r="E44" s="12" t="s">
        <v>179</v>
      </c>
      <c r="F44" s="16">
        <v>5900</v>
      </c>
      <c r="G44" s="16">
        <v>369.05</v>
      </c>
      <c r="H44" s="16">
        <v>1.42</v>
      </c>
    </row>
    <row r="45" spans="2:8">
      <c r="B45" s="12" t="s">
        <v>1503</v>
      </c>
      <c r="C45" s="200" t="s">
        <v>127</v>
      </c>
      <c r="D45" s="12" t="s">
        <v>139</v>
      </c>
      <c r="E45" s="12" t="s">
        <v>180</v>
      </c>
      <c r="F45" s="16">
        <v>40000</v>
      </c>
      <c r="G45" s="16">
        <v>366.42</v>
      </c>
      <c r="H45" s="16">
        <v>1.41</v>
      </c>
    </row>
    <row r="46" spans="2:8">
      <c r="B46" s="12" t="s">
        <v>1430</v>
      </c>
      <c r="C46" s="200" t="s">
        <v>127</v>
      </c>
      <c r="D46" s="12" t="s">
        <v>181</v>
      </c>
      <c r="E46" s="12" t="s">
        <v>182</v>
      </c>
      <c r="F46" s="16">
        <v>50000</v>
      </c>
      <c r="G46" s="16">
        <v>361.38</v>
      </c>
      <c r="H46" s="16">
        <v>1.39</v>
      </c>
    </row>
    <row r="47" spans="2:8">
      <c r="B47" s="12" t="s">
        <v>1416</v>
      </c>
      <c r="C47" s="200" t="s">
        <v>127</v>
      </c>
      <c r="D47" s="12" t="s">
        <v>162</v>
      </c>
      <c r="E47" s="12" t="s">
        <v>183</v>
      </c>
      <c r="F47" s="16">
        <v>10700</v>
      </c>
      <c r="G47" s="16">
        <v>350.66</v>
      </c>
      <c r="H47" s="16">
        <v>1.35</v>
      </c>
    </row>
    <row r="48" spans="2:8">
      <c r="B48" s="12" t="s">
        <v>1436</v>
      </c>
      <c r="C48" s="200" t="s">
        <v>127</v>
      </c>
      <c r="D48" s="12" t="s">
        <v>128</v>
      </c>
      <c r="E48" s="12" t="s">
        <v>184</v>
      </c>
      <c r="F48" s="16">
        <v>336000</v>
      </c>
      <c r="G48" s="16">
        <v>345.41</v>
      </c>
      <c r="H48" s="16">
        <v>1.33</v>
      </c>
    </row>
    <row r="49" spans="2:8">
      <c r="B49" s="12" t="s">
        <v>1174</v>
      </c>
      <c r="C49" s="200" t="s">
        <v>127</v>
      </c>
      <c r="D49" s="12" t="s">
        <v>162</v>
      </c>
      <c r="E49" s="12" t="s">
        <v>185</v>
      </c>
      <c r="F49" s="16">
        <v>9000</v>
      </c>
      <c r="G49" s="16">
        <v>333.47</v>
      </c>
      <c r="H49" s="16">
        <v>1.28</v>
      </c>
    </row>
    <row r="50" spans="2:8">
      <c r="B50" s="12" t="s">
        <v>1158</v>
      </c>
      <c r="C50" s="200" t="s">
        <v>127</v>
      </c>
      <c r="D50" s="12" t="s">
        <v>133</v>
      </c>
      <c r="E50" s="12" t="s">
        <v>186</v>
      </c>
      <c r="F50" s="16">
        <v>10400</v>
      </c>
      <c r="G50" s="16">
        <v>328.55</v>
      </c>
      <c r="H50" s="16">
        <v>1.26</v>
      </c>
    </row>
    <row r="51" spans="2:8">
      <c r="B51" s="12" t="s">
        <v>1087</v>
      </c>
      <c r="C51" s="200" t="s">
        <v>127</v>
      </c>
      <c r="D51" s="12" t="s">
        <v>187</v>
      </c>
      <c r="E51" s="12" t="s">
        <v>188</v>
      </c>
      <c r="F51" s="16">
        <v>27000</v>
      </c>
      <c r="G51" s="16">
        <v>310.81</v>
      </c>
      <c r="H51" s="16">
        <v>1.19</v>
      </c>
    </row>
    <row r="52" spans="2:8">
      <c r="B52" s="12" t="s">
        <v>1385</v>
      </c>
      <c r="C52" s="200" t="s">
        <v>127</v>
      </c>
      <c r="D52" s="12" t="s">
        <v>189</v>
      </c>
      <c r="E52" s="12" t="s">
        <v>190</v>
      </c>
      <c r="F52" s="16">
        <v>340000</v>
      </c>
      <c r="G52" s="16">
        <v>296.31</v>
      </c>
      <c r="H52" s="16">
        <v>1.1399999999999999</v>
      </c>
    </row>
    <row r="53" spans="2:8">
      <c r="B53" s="12" t="s">
        <v>1428</v>
      </c>
      <c r="C53" s="200" t="s">
        <v>127</v>
      </c>
      <c r="D53" s="12" t="s">
        <v>191</v>
      </c>
      <c r="E53" s="12" t="s">
        <v>192</v>
      </c>
      <c r="F53" s="16">
        <v>1200</v>
      </c>
      <c r="G53" s="16">
        <v>295.27999999999997</v>
      </c>
      <c r="H53" s="16">
        <v>1.1299999999999999</v>
      </c>
    </row>
    <row r="54" spans="2:8">
      <c r="B54" s="12" t="s">
        <v>1318</v>
      </c>
      <c r="C54" s="200" t="s">
        <v>127</v>
      </c>
      <c r="D54" s="12" t="s">
        <v>193</v>
      </c>
      <c r="E54" s="12" t="s">
        <v>194</v>
      </c>
      <c r="F54" s="16">
        <v>8000</v>
      </c>
      <c r="G54" s="16">
        <v>293.73</v>
      </c>
      <c r="H54" s="16">
        <v>1.1299999999999999</v>
      </c>
    </row>
    <row r="55" spans="2:8">
      <c r="B55" s="12" t="s">
        <v>1173</v>
      </c>
      <c r="C55" s="200" t="s">
        <v>127</v>
      </c>
      <c r="D55" s="12" t="s">
        <v>133</v>
      </c>
      <c r="E55" s="12" t="s">
        <v>195</v>
      </c>
      <c r="F55" s="16">
        <v>9000</v>
      </c>
      <c r="G55" s="16">
        <v>291.70999999999998</v>
      </c>
      <c r="H55" s="16">
        <v>1.1200000000000001</v>
      </c>
    </row>
    <row r="56" spans="2:8">
      <c r="B56" s="12" t="s">
        <v>1327</v>
      </c>
      <c r="C56" s="200" t="s">
        <v>127</v>
      </c>
      <c r="D56" s="12" t="s">
        <v>169</v>
      </c>
      <c r="E56" s="12" t="s">
        <v>196</v>
      </c>
      <c r="F56" s="16">
        <v>8500</v>
      </c>
      <c r="G56" s="16">
        <v>281.5</v>
      </c>
      <c r="H56" s="16">
        <v>1.08</v>
      </c>
    </row>
    <row r="57" spans="2:8">
      <c r="B57" s="12" t="s">
        <v>1059</v>
      </c>
      <c r="C57" s="200" t="s">
        <v>127</v>
      </c>
      <c r="D57" s="12" t="s">
        <v>187</v>
      </c>
      <c r="E57" s="12" t="s">
        <v>197</v>
      </c>
      <c r="F57" s="16">
        <v>52000</v>
      </c>
      <c r="G57" s="16">
        <v>275.83</v>
      </c>
      <c r="H57" s="16">
        <v>1.06</v>
      </c>
    </row>
    <row r="58" spans="2:8">
      <c r="B58" s="12" t="s">
        <v>1329</v>
      </c>
      <c r="C58" s="200" t="s">
        <v>127</v>
      </c>
      <c r="D58" s="12" t="s">
        <v>139</v>
      </c>
      <c r="E58" s="12" t="s">
        <v>198</v>
      </c>
      <c r="F58" s="16">
        <v>11500</v>
      </c>
      <c r="G58" s="16">
        <v>271.83</v>
      </c>
      <c r="H58" s="16">
        <v>1.04</v>
      </c>
    </row>
    <row r="59" spans="2:8">
      <c r="B59" s="12" t="s">
        <v>1135</v>
      </c>
      <c r="C59" s="200" t="s">
        <v>127</v>
      </c>
      <c r="D59" s="12" t="s">
        <v>133</v>
      </c>
      <c r="E59" s="12" t="s">
        <v>199</v>
      </c>
      <c r="F59" s="16">
        <v>84292</v>
      </c>
      <c r="G59" s="16">
        <v>238.08</v>
      </c>
      <c r="H59" s="16">
        <v>0.91</v>
      </c>
    </row>
    <row r="60" spans="2:8">
      <c r="B60" s="12" t="s">
        <v>200</v>
      </c>
      <c r="C60" s="200" t="s">
        <v>127</v>
      </c>
      <c r="D60" s="12" t="s">
        <v>201</v>
      </c>
      <c r="E60" s="12" t="s">
        <v>202</v>
      </c>
      <c r="F60" s="16">
        <v>44121</v>
      </c>
      <c r="G60" s="16">
        <v>234.5</v>
      </c>
      <c r="H60" s="16">
        <v>0.9</v>
      </c>
    </row>
    <row r="61" spans="2:8">
      <c r="B61" s="12" t="s">
        <v>1511</v>
      </c>
      <c r="C61" s="200" t="s">
        <v>127</v>
      </c>
      <c r="D61" s="12" t="s">
        <v>162</v>
      </c>
      <c r="E61" s="12" t="s">
        <v>203</v>
      </c>
      <c r="F61" s="16">
        <v>4000</v>
      </c>
      <c r="G61" s="16">
        <v>231.23</v>
      </c>
      <c r="H61" s="16">
        <v>0.89</v>
      </c>
    </row>
    <row r="62" spans="2:8">
      <c r="B62" s="12" t="s">
        <v>1474</v>
      </c>
      <c r="C62" s="200" t="s">
        <v>127</v>
      </c>
      <c r="D62" s="12" t="s">
        <v>204</v>
      </c>
      <c r="E62" s="12" t="s">
        <v>205</v>
      </c>
      <c r="F62" s="16">
        <v>29833</v>
      </c>
      <c r="G62" s="16">
        <v>214.32</v>
      </c>
      <c r="H62" s="16">
        <v>0.82</v>
      </c>
    </row>
    <row r="63" spans="2:8">
      <c r="B63" s="12" t="s">
        <v>1541</v>
      </c>
      <c r="C63" s="200" t="s">
        <v>127</v>
      </c>
      <c r="D63" s="12" t="s">
        <v>141</v>
      </c>
      <c r="E63" s="12" t="s">
        <v>206</v>
      </c>
      <c r="F63" s="16">
        <v>20000</v>
      </c>
      <c r="G63" s="16">
        <v>198.82</v>
      </c>
      <c r="H63" s="16">
        <v>0.76</v>
      </c>
    </row>
    <row r="64" spans="2:8">
      <c r="B64" s="12" t="s">
        <v>1094</v>
      </c>
      <c r="C64" s="200" t="s">
        <v>127</v>
      </c>
      <c r="D64" s="12" t="s">
        <v>146</v>
      </c>
      <c r="E64" s="12" t="s">
        <v>207</v>
      </c>
      <c r="F64" s="16">
        <v>125000</v>
      </c>
      <c r="G64" s="16">
        <v>196.19</v>
      </c>
      <c r="H64" s="16">
        <v>0.75</v>
      </c>
    </row>
    <row r="65" spans="2:8">
      <c r="B65" s="132" t="s">
        <v>208</v>
      </c>
      <c r="C65" s="204"/>
      <c r="D65" s="132"/>
      <c r="E65" s="132"/>
      <c r="F65" s="205"/>
      <c r="G65" s="205">
        <f>SUM(G12:G64)</f>
        <v>25499.440000000006</v>
      </c>
      <c r="H65" s="205">
        <f>SUM(H12:H64)</f>
        <v>97.890000000000015</v>
      </c>
    </row>
    <row r="66" spans="2:8">
      <c r="B66" s="132" t="s">
        <v>209</v>
      </c>
      <c r="C66" s="204"/>
      <c r="D66" s="132"/>
      <c r="E66" s="132"/>
      <c r="F66" s="205"/>
      <c r="G66" s="205">
        <v>769.87</v>
      </c>
      <c r="H66" s="205">
        <v>2.96</v>
      </c>
    </row>
    <row r="67" spans="2:8">
      <c r="B67" s="132" t="s">
        <v>110</v>
      </c>
      <c r="C67" s="204"/>
      <c r="D67" s="132"/>
      <c r="E67" s="132"/>
      <c r="F67" s="205"/>
      <c r="G67" s="205">
        <v>26269.309999999998</v>
      </c>
      <c r="H67" s="205">
        <v>100.84</v>
      </c>
    </row>
    <row r="68" spans="2:8">
      <c r="B68" s="132" t="s">
        <v>111</v>
      </c>
      <c r="C68" s="204"/>
      <c r="D68" s="132"/>
      <c r="E68" s="132"/>
      <c r="F68" s="205"/>
      <c r="G68" s="205">
        <v>-218.75718270000027</v>
      </c>
      <c r="H68" s="205">
        <v>-0.84000000000000341</v>
      </c>
    </row>
    <row r="69" spans="2:8">
      <c r="B69" s="132" t="s">
        <v>112</v>
      </c>
      <c r="C69" s="204"/>
      <c r="D69" s="132"/>
      <c r="E69" s="132"/>
      <c r="F69" s="205"/>
      <c r="G69" s="205">
        <v>26050.552817299998</v>
      </c>
      <c r="H69" s="205">
        <v>100</v>
      </c>
    </row>
    <row r="70" spans="2:8">
      <c r="B70" s="12" t="s">
        <v>113</v>
      </c>
    </row>
    <row r="71" spans="2:8">
      <c r="B71" s="12" t="s">
        <v>114</v>
      </c>
    </row>
    <row r="72" spans="2:8">
      <c r="B72" s="12" t="s">
        <v>115</v>
      </c>
      <c r="C72" s="259">
        <v>44834</v>
      </c>
    </row>
    <row r="73" spans="2:8" ht="25.5">
      <c r="B73" s="260" t="s">
        <v>116</v>
      </c>
      <c r="C73" s="15" t="s">
        <v>117</v>
      </c>
    </row>
    <row r="74" spans="2:8">
      <c r="B74" s="132"/>
    </row>
    <row r="75" spans="2:8">
      <c r="B75" s="132" t="s">
        <v>118</v>
      </c>
    </row>
    <row r="76" spans="2:8">
      <c r="B76" s="132" t="s">
        <v>210</v>
      </c>
    </row>
    <row r="77" spans="2:8">
      <c r="B77" s="132" t="s">
        <v>119</v>
      </c>
    </row>
    <row r="78" spans="2:8">
      <c r="B78" s="132" t="s">
        <v>211</v>
      </c>
      <c r="C78" s="204"/>
    </row>
    <row r="79" spans="2:8">
      <c r="B79" s="132" t="s">
        <v>212</v>
      </c>
      <c r="C79" s="204"/>
    </row>
    <row r="80" spans="2:8">
      <c r="B80" s="132" t="s">
        <v>213</v>
      </c>
      <c r="C80" s="204"/>
    </row>
    <row r="81" spans="1:8">
      <c r="B81" s="132" t="s">
        <v>214</v>
      </c>
      <c r="C81" s="204"/>
    </row>
    <row r="82" spans="1:8">
      <c r="B82" s="324" t="s">
        <v>2447</v>
      </c>
      <c r="C82" s="204"/>
    </row>
    <row r="83" spans="1:8">
      <c r="B83" s="324" t="s">
        <v>120</v>
      </c>
    </row>
    <row r="84" spans="1:8">
      <c r="B84" s="324" t="s">
        <v>121</v>
      </c>
    </row>
    <row r="86" spans="1:8" s="270" customFormat="1" ht="15">
      <c r="A86" s="270" t="s">
        <v>4056</v>
      </c>
      <c r="B86" s="268" t="s">
        <v>2448</v>
      </c>
      <c r="C86" s="269">
        <v>44834</v>
      </c>
      <c r="F86" s="271"/>
      <c r="G86" s="271"/>
      <c r="H86" s="271"/>
    </row>
    <row r="87" spans="1:8" s="270" customFormat="1" ht="45">
      <c r="B87" s="272" t="s">
        <v>2449</v>
      </c>
      <c r="C87" s="272" t="s">
        <v>2450</v>
      </c>
      <c r="D87" s="137" t="s">
        <v>2451</v>
      </c>
      <c r="E87" s="272" t="s">
        <v>2452</v>
      </c>
      <c r="F87" s="273" t="s">
        <v>2453</v>
      </c>
      <c r="G87" s="271"/>
      <c r="H87" s="271"/>
    </row>
    <row r="88" spans="1:8" s="296" customFormat="1">
      <c r="B88" s="364" t="s">
        <v>117</v>
      </c>
      <c r="C88" s="364" t="s">
        <v>117</v>
      </c>
      <c r="D88" s="364" t="s">
        <v>117</v>
      </c>
      <c r="E88" s="364" t="s">
        <v>117</v>
      </c>
      <c r="F88" s="365"/>
      <c r="G88" s="295"/>
      <c r="H88" s="295"/>
    </row>
    <row r="89" spans="1:8" s="270" customFormat="1">
      <c r="C89" s="295"/>
      <c r="F89" s="271"/>
      <c r="G89" s="271"/>
      <c r="H89" s="271"/>
    </row>
    <row r="90" spans="1:8" s="346" customFormat="1">
      <c r="B90" s="366" t="s">
        <v>4057</v>
      </c>
      <c r="C90" s="328" t="s">
        <v>117</v>
      </c>
      <c r="F90" s="347"/>
      <c r="G90" s="347"/>
      <c r="H90" s="347"/>
    </row>
    <row r="91" spans="1:8" s="346" customFormat="1">
      <c r="B91" s="366"/>
      <c r="C91" s="328"/>
      <c r="F91" s="347"/>
      <c r="G91" s="347"/>
      <c r="H91" s="347"/>
    </row>
    <row r="92" spans="1:8" s="346" customFormat="1" ht="15">
      <c r="B92" s="281" t="s">
        <v>2641</v>
      </c>
      <c r="C92" s="367"/>
      <c r="F92" s="347"/>
      <c r="G92" s="347"/>
      <c r="H92" s="347"/>
    </row>
    <row r="93" spans="1:8" s="346" customFormat="1" ht="15.75">
      <c r="B93" s="312" t="s">
        <v>2454</v>
      </c>
      <c r="C93" s="145" t="s">
        <v>2455</v>
      </c>
      <c r="F93" s="347"/>
      <c r="G93" s="347"/>
      <c r="H93" s="347"/>
    </row>
    <row r="94" spans="1:8" s="296" customFormat="1" ht="15">
      <c r="B94" s="158" t="s">
        <v>117</v>
      </c>
      <c r="C94" s="157" t="s">
        <v>117</v>
      </c>
      <c r="F94" s="295"/>
      <c r="G94" s="295"/>
      <c r="H94" s="295"/>
    </row>
    <row r="95" spans="1:8" s="270" customFormat="1">
      <c r="C95" s="368"/>
      <c r="F95" s="271"/>
      <c r="G95" s="271"/>
      <c r="H95" s="271"/>
    </row>
    <row r="96" spans="1:8" s="270" customFormat="1">
      <c r="C96" s="368"/>
      <c r="F96" s="271"/>
      <c r="G96" s="271"/>
      <c r="H96" s="271"/>
    </row>
    <row r="97" spans="2:8" s="346" customFormat="1" ht="15.75">
      <c r="B97" s="312" t="s">
        <v>2459</v>
      </c>
      <c r="C97" s="145" t="s">
        <v>2455</v>
      </c>
      <c r="F97" s="347"/>
      <c r="G97" s="347"/>
      <c r="H97" s="347"/>
    </row>
    <row r="98" spans="2:8" s="270" customFormat="1" ht="15">
      <c r="B98" s="158" t="s">
        <v>117</v>
      </c>
      <c r="C98" s="157" t="s">
        <v>117</v>
      </c>
      <c r="F98" s="271"/>
      <c r="G98" s="271"/>
      <c r="H98" s="271"/>
    </row>
    <row r="99" spans="2:8" s="270" customFormat="1">
      <c r="C99" s="368"/>
      <c r="F99" s="271"/>
      <c r="G99" s="271"/>
      <c r="H99" s="271"/>
    </row>
    <row r="100" spans="2:8" s="270" customFormat="1">
      <c r="C100" s="368"/>
      <c r="F100" s="271"/>
      <c r="G100" s="271"/>
      <c r="H100" s="271"/>
    </row>
    <row r="101" spans="2:8" s="346" customFormat="1" ht="15.75">
      <c r="B101" s="283" t="s">
        <v>2460</v>
      </c>
      <c r="C101" s="145" t="s">
        <v>3779</v>
      </c>
      <c r="F101" s="347"/>
      <c r="G101" s="347"/>
      <c r="H101" s="347"/>
    </row>
    <row r="102" spans="2:8" s="270" customFormat="1" ht="15">
      <c r="B102" s="158" t="s">
        <v>117</v>
      </c>
      <c r="C102" s="157" t="s">
        <v>117</v>
      </c>
      <c r="F102" s="271"/>
      <c r="G102" s="271"/>
      <c r="H102" s="271"/>
    </row>
    <row r="103" spans="2:8" s="270" customFormat="1">
      <c r="C103" s="368"/>
      <c r="F103" s="271"/>
      <c r="G103" s="271"/>
      <c r="H103" s="271"/>
    </row>
    <row r="104" spans="2:8" s="346" customFormat="1" ht="15.75">
      <c r="B104" s="283" t="s">
        <v>2462</v>
      </c>
      <c r="C104" s="145" t="s">
        <v>3779</v>
      </c>
      <c r="F104" s="347"/>
      <c r="G104" s="347"/>
      <c r="H104" s="347"/>
    </row>
    <row r="105" spans="2:8" s="270" customFormat="1" ht="15">
      <c r="B105" s="158" t="s">
        <v>117</v>
      </c>
      <c r="C105" s="157" t="s">
        <v>117</v>
      </c>
      <c r="F105" s="271"/>
      <c r="G105" s="271"/>
      <c r="H105" s="271"/>
    </row>
    <row r="106" spans="2:8" s="270" customFormat="1">
      <c r="C106" s="368"/>
      <c r="F106" s="271"/>
      <c r="G106" s="271"/>
      <c r="H106" s="271"/>
    </row>
    <row r="107" spans="2:8" s="346" customFormat="1" ht="15">
      <c r="B107" s="369" t="s">
        <v>2463</v>
      </c>
      <c r="C107" s="157" t="s">
        <v>117</v>
      </c>
      <c r="F107" s="347"/>
      <c r="G107" s="347"/>
      <c r="H107" s="347"/>
    </row>
    <row r="108" spans="2:8" s="270" customFormat="1">
      <c r="C108" s="368"/>
      <c r="F108" s="271"/>
      <c r="G108" s="271"/>
      <c r="H108" s="271"/>
    </row>
    <row r="109" spans="2:8" s="270" customFormat="1">
      <c r="C109" s="368"/>
      <c r="F109" s="271"/>
      <c r="G109" s="271"/>
      <c r="H109" s="271"/>
    </row>
    <row r="110" spans="2:8" s="270" customFormat="1" ht="15">
      <c r="B110" s="288" t="s">
        <v>3782</v>
      </c>
      <c r="C110" s="269">
        <v>44834</v>
      </c>
      <c r="D110" s="165"/>
      <c r="E110" s="289"/>
      <c r="F110" s="290"/>
      <c r="G110" s="271"/>
      <c r="H110" s="271"/>
    </row>
    <row r="111" spans="2:8" s="270" customFormat="1" ht="45">
      <c r="B111" s="291" t="s">
        <v>2449</v>
      </c>
      <c r="C111" s="291" t="s">
        <v>3783</v>
      </c>
      <c r="D111" s="168" t="s">
        <v>2451</v>
      </c>
      <c r="E111" s="292" t="s">
        <v>2452</v>
      </c>
      <c r="F111" s="263" t="s">
        <v>2453</v>
      </c>
      <c r="G111" s="271"/>
      <c r="H111" s="271"/>
    </row>
    <row r="112" spans="2:8" s="296" customFormat="1">
      <c r="B112" s="293" t="s">
        <v>117</v>
      </c>
      <c r="C112" s="294" t="s">
        <v>117</v>
      </c>
      <c r="D112" s="173" t="s">
        <v>117</v>
      </c>
      <c r="E112" s="173" t="s">
        <v>117</v>
      </c>
      <c r="F112" s="173" t="s">
        <v>117</v>
      </c>
      <c r="G112" s="295"/>
      <c r="H112" s="295"/>
    </row>
    <row r="113" spans="2:8" s="270" customFormat="1">
      <c r="B113" s="297"/>
      <c r="C113" s="298"/>
      <c r="D113" s="298"/>
      <c r="E113" s="298"/>
      <c r="F113" s="290"/>
      <c r="G113" s="271"/>
      <c r="H113" s="271"/>
    </row>
    <row r="114" spans="2:8" s="270" customFormat="1">
      <c r="B114" s="298"/>
      <c r="C114" s="298"/>
      <c r="D114" s="298"/>
      <c r="E114" s="298"/>
      <c r="F114" s="290"/>
      <c r="G114" s="271"/>
      <c r="H114" s="271"/>
    </row>
    <row r="115" spans="2:8" s="270" customFormat="1">
      <c r="B115" s="270" t="s">
        <v>3784</v>
      </c>
      <c r="C115" s="294" t="s">
        <v>117</v>
      </c>
      <c r="D115" s="298"/>
      <c r="E115" s="298"/>
      <c r="F115" s="290"/>
      <c r="G115" s="271"/>
      <c r="H115" s="271"/>
    </row>
    <row r="116" spans="2:8" s="270" customFormat="1">
      <c r="B116" s="298"/>
      <c r="C116" s="298"/>
      <c r="D116" s="298"/>
      <c r="E116" s="298"/>
      <c r="F116" s="290"/>
      <c r="G116" s="271"/>
      <c r="H116" s="271"/>
    </row>
    <row r="117" spans="2:8" s="270" customFormat="1" ht="15">
      <c r="B117" s="281" t="s">
        <v>4048</v>
      </c>
      <c r="C117" s="298"/>
      <c r="E117" s="298"/>
      <c r="F117" s="290"/>
      <c r="G117" s="271"/>
      <c r="H117" s="271"/>
    </row>
    <row r="118" spans="2:8" s="270" customFormat="1">
      <c r="B118" s="298"/>
      <c r="C118" s="298"/>
      <c r="E118" s="298"/>
      <c r="F118" s="290"/>
      <c r="G118" s="271"/>
      <c r="H118" s="271"/>
    </row>
    <row r="119" spans="2:8" s="270" customFormat="1" ht="15">
      <c r="B119" s="300" t="s">
        <v>3785</v>
      </c>
      <c r="C119" s="175" t="s">
        <v>2455</v>
      </c>
      <c r="E119" s="298"/>
      <c r="F119" s="290"/>
      <c r="G119" s="271"/>
      <c r="H119" s="271"/>
    </row>
    <row r="120" spans="2:8" s="270" customFormat="1" ht="15">
      <c r="B120" s="158" t="s">
        <v>117</v>
      </c>
      <c r="C120" s="157" t="s">
        <v>117</v>
      </c>
      <c r="E120" s="298"/>
      <c r="F120" s="290"/>
      <c r="G120" s="271"/>
      <c r="H120" s="271"/>
    </row>
    <row r="121" spans="2:8" s="270" customFormat="1" ht="15">
      <c r="B121" s="161"/>
      <c r="C121" s="232"/>
      <c r="E121" s="298"/>
      <c r="F121" s="290"/>
      <c r="G121" s="271"/>
      <c r="H121" s="271"/>
    </row>
    <row r="122" spans="2:8" s="270" customFormat="1">
      <c r="E122" s="298"/>
      <c r="F122" s="290"/>
      <c r="G122" s="271"/>
      <c r="H122" s="271"/>
    </row>
    <row r="123" spans="2:8" s="270" customFormat="1" ht="15">
      <c r="B123" s="303" t="s">
        <v>3776</v>
      </c>
      <c r="C123" s="178" t="s">
        <v>2455</v>
      </c>
      <c r="E123" s="298"/>
      <c r="F123" s="290"/>
      <c r="G123" s="271"/>
      <c r="H123" s="271"/>
    </row>
    <row r="124" spans="2:8" s="270" customFormat="1" ht="15">
      <c r="B124" s="158" t="s">
        <v>117</v>
      </c>
      <c r="C124" s="157" t="s">
        <v>117</v>
      </c>
      <c r="E124" s="298"/>
      <c r="F124" s="290"/>
      <c r="G124" s="271"/>
      <c r="H124" s="271"/>
    </row>
    <row r="125" spans="2:8" s="270" customFormat="1" ht="15">
      <c r="B125" s="370"/>
      <c r="C125" s="371"/>
      <c r="E125" s="298"/>
      <c r="F125" s="290"/>
      <c r="G125" s="271"/>
      <c r="H125" s="271"/>
    </row>
    <row r="126" spans="2:8" s="270" customFormat="1">
      <c r="C126" s="296"/>
      <c r="E126" s="298"/>
      <c r="F126" s="290"/>
      <c r="G126" s="271"/>
      <c r="H126" s="271"/>
    </row>
    <row r="127" spans="2:8" s="270" customFormat="1" ht="15">
      <c r="B127" s="300" t="s">
        <v>3786</v>
      </c>
      <c r="C127" s="175" t="s">
        <v>3779</v>
      </c>
      <c r="E127" s="298"/>
      <c r="F127" s="290"/>
      <c r="G127" s="271"/>
      <c r="H127" s="271"/>
    </row>
    <row r="128" spans="2:8" s="270" customFormat="1" ht="15">
      <c r="B128" s="158" t="s">
        <v>117</v>
      </c>
      <c r="C128" s="157" t="s">
        <v>117</v>
      </c>
      <c r="E128" s="298"/>
      <c r="F128" s="290"/>
      <c r="G128" s="271"/>
      <c r="H128" s="271"/>
    </row>
    <row r="129" spans="2:8" s="270" customFormat="1">
      <c r="C129" s="296"/>
      <c r="F129" s="271"/>
      <c r="G129" s="271"/>
      <c r="H129" s="271"/>
    </row>
    <row r="130" spans="2:8" s="270" customFormat="1" ht="15">
      <c r="B130" s="303" t="s">
        <v>3787</v>
      </c>
      <c r="C130" s="179" t="s">
        <v>3779</v>
      </c>
      <c r="F130" s="271"/>
      <c r="G130" s="271"/>
      <c r="H130" s="271"/>
    </row>
    <row r="131" spans="2:8" s="270" customFormat="1" ht="15">
      <c r="B131" s="158" t="s">
        <v>117</v>
      </c>
      <c r="C131" s="157" t="s">
        <v>117</v>
      </c>
      <c r="F131" s="271"/>
      <c r="G131" s="271"/>
      <c r="H131" s="271"/>
    </row>
    <row r="132" spans="2:8" s="270" customFormat="1">
      <c r="C132" s="296"/>
      <c r="F132" s="271"/>
      <c r="G132" s="271"/>
      <c r="H132" s="271"/>
    </row>
    <row r="133" spans="2:8" s="270" customFormat="1" ht="15">
      <c r="B133" s="304" t="s">
        <v>3788</v>
      </c>
      <c r="C133" s="157" t="s">
        <v>117</v>
      </c>
      <c r="F133" s="271"/>
      <c r="G133" s="271"/>
      <c r="H133" s="271"/>
    </row>
  </sheetData>
  <mergeCells count="3">
    <mergeCell ref="B1:E1"/>
    <mergeCell ref="C3:C6"/>
    <mergeCell ref="D3:D6"/>
  </mergeCells>
  <conditionalFormatting sqref="C121">
    <cfRule type="expression" dxfId="883" priority="1">
      <formula>#REF!="Total"</formula>
    </cfRule>
  </conditionalFormatting>
  <conditionalFormatting sqref="C121">
    <cfRule type="expression" dxfId="882" priority="11" stopIfTrue="1">
      <formula>$C121="Total"</formula>
    </cfRule>
  </conditionalFormatting>
  <conditionalFormatting sqref="C121">
    <cfRule type="expression" dxfId="881" priority="10">
      <formula>#REF!="Total"</formula>
    </cfRule>
  </conditionalFormatting>
  <conditionalFormatting sqref="C121">
    <cfRule type="expression" dxfId="880" priority="9">
      <formula>#REF!="Total"</formula>
    </cfRule>
  </conditionalFormatting>
  <conditionalFormatting sqref="C121">
    <cfRule type="expression" dxfId="879" priority="8">
      <formula>#REF!="Total"</formula>
    </cfRule>
  </conditionalFormatting>
  <conditionalFormatting sqref="C121">
    <cfRule type="expression" dxfId="878" priority="7">
      <formula>#REF!="Total"</formula>
    </cfRule>
  </conditionalFormatting>
  <conditionalFormatting sqref="C121">
    <cfRule type="expression" dxfId="877" priority="6">
      <formula>#REF!="Total"</formula>
    </cfRule>
  </conditionalFormatting>
  <conditionalFormatting sqref="C121">
    <cfRule type="expression" dxfId="876" priority="5">
      <formula>#REF!="Total"</formula>
    </cfRule>
  </conditionalFormatting>
  <conditionalFormatting sqref="C121">
    <cfRule type="expression" dxfId="875" priority="4">
      <formula>#REF!="Total"</formula>
    </cfRule>
  </conditionalFormatting>
  <conditionalFormatting sqref="C121">
    <cfRule type="expression" dxfId="874" priority="12">
      <formula>#REF!="Total"</formula>
    </cfRule>
  </conditionalFormatting>
  <conditionalFormatting sqref="C121">
    <cfRule type="expression" dxfId="873" priority="13">
      <formula>#REF!="Total"</formula>
    </cfRule>
  </conditionalFormatting>
  <conditionalFormatting sqref="C121">
    <cfRule type="expression" dxfId="872" priority="14">
      <formula>#REF!="Total"</formula>
    </cfRule>
  </conditionalFormatting>
  <conditionalFormatting sqref="C121">
    <cfRule type="expression" dxfId="871" priority="15">
      <formula>#REF!="Total"</formula>
    </cfRule>
  </conditionalFormatting>
  <conditionalFormatting sqref="C121">
    <cfRule type="expression" dxfId="870" priority="16">
      <formula>$A121="Total"</formula>
    </cfRule>
  </conditionalFormatting>
  <conditionalFormatting sqref="C121">
    <cfRule type="expression" dxfId="869" priority="3">
      <formula>#REF!="Total"</formula>
    </cfRule>
  </conditionalFormatting>
  <conditionalFormatting sqref="C121">
    <cfRule type="expression" dxfId="868" priority="2">
      <formula>#REF!="Total"</formula>
    </cfRule>
  </conditionalFormatting>
  <conditionalFormatting sqref="C121">
    <cfRule type="expression" dxfId="867" priority="17" stopIfTrue="1">
      <formula>#REF!="Total"</formula>
    </cfRule>
  </conditionalFormatting>
  <conditionalFormatting sqref="C121">
    <cfRule type="expression" dxfId="866" priority="18">
      <formula>#REF!="Total"</formula>
    </cfRule>
  </conditionalFormatting>
  <conditionalFormatting sqref="C121">
    <cfRule type="expression" dxfId="865" priority="19">
      <formula>#REF!="Total"</formula>
    </cfRule>
  </conditionalFormatting>
  <conditionalFormatting sqref="C121">
    <cfRule type="expression" dxfId="864" priority="20">
      <formula>#REF!="Total"</formula>
    </cfRule>
  </conditionalFormatting>
  <conditionalFormatting sqref="C121">
    <cfRule type="expression" dxfId="863" priority="21">
      <formula>#REF!="Total"</formula>
    </cfRule>
  </conditionalFormatting>
  <conditionalFormatting sqref="C121">
    <cfRule type="expression" dxfId="862" priority="22">
      <formula>#REF!="Total"</formula>
    </cfRule>
  </conditionalFormatting>
  <conditionalFormatting sqref="C121">
    <cfRule type="expression" dxfId="861" priority="23">
      <formula>#REF!="Total"</formula>
    </cfRule>
  </conditionalFormatting>
  <conditionalFormatting sqref="C121">
    <cfRule type="expression" dxfId="860" priority="24">
      <formula>#REF!="Total"</formula>
    </cfRule>
  </conditionalFormatting>
  <conditionalFormatting sqref="C121">
    <cfRule type="expression" dxfId="859" priority="25">
      <formula>#REF!="Total"</formula>
    </cfRule>
  </conditionalFormatting>
  <conditionalFormatting sqref="C121">
    <cfRule type="expression" dxfId="858" priority="26">
      <formula>#REF!="Total"</formula>
    </cfRule>
  </conditionalFormatting>
  <conditionalFormatting sqref="C121">
    <cfRule type="expression" dxfId="857" priority="27">
      <formula>#REF!="Total"</formula>
    </cfRule>
  </conditionalFormatting>
  <conditionalFormatting sqref="C121">
    <cfRule type="expression" dxfId="856" priority="28">
      <formula>#REF!="Total"</formula>
    </cfRule>
  </conditionalFormatting>
  <conditionalFormatting sqref="C121">
    <cfRule type="expression" dxfId="855" priority="29">
      <formula>#REF!="Total"</formula>
    </cfRule>
  </conditionalFormatting>
  <conditionalFormatting sqref="C121">
    <cfRule type="expression" dxfId="854" priority="30">
      <formula>#REF!="Total"</formula>
    </cfRule>
  </conditionalFormatting>
  <conditionalFormatting sqref="C121">
    <cfRule type="expression" dxfId="853" priority="31">
      <formula>#REF!="Total"</formula>
    </cfRule>
  </conditionalFormatting>
  <conditionalFormatting sqref="C121">
    <cfRule type="expression" dxfId="852" priority="32">
      <formula>#REF!="Total"</formula>
    </cfRule>
  </conditionalFormatting>
  <conditionalFormatting sqref="C121">
    <cfRule type="expression" dxfId="851" priority="33">
      <formula>#REF!="Total"</formula>
    </cfRule>
  </conditionalFormatting>
  <hyperlinks>
    <hyperlink ref="A1" location="Index!A1" display="Index" xr:uid="{036D8EF0-62DE-4E2C-852C-8733C432C2D7}"/>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D6976-09A1-4BA0-A17E-42B63E52E397}">
  <dimension ref="A1:I146"/>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2.140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3.5703125"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3.5703125"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3.5703125"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3.5703125"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3.5703125"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3.5703125"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3.5703125"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3.5703125"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3.5703125"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3.5703125"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3.5703125"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3.5703125"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3.5703125"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3.5703125"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3.5703125"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3.5703125"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3.5703125"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3.5703125"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3.5703125"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3.5703125"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3.5703125"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3.5703125"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3.5703125"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3.5703125"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3.5703125"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3.5703125"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3.5703125"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3.5703125"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3.5703125"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3.5703125"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3.5703125"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3.5703125"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3.5703125"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3.5703125"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3.5703125"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3.5703125"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3.5703125"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3.5703125"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3.5703125"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3.5703125"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3.5703125"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3.5703125"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3.5703125"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3.5703125"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3.5703125"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3.5703125"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3.5703125"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3.5703125"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3.5703125"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3.5703125"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3.5703125"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3.5703125"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3.5703125"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3.5703125"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3.5703125"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3.5703125"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3.5703125"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3.5703125"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3.5703125"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3.5703125"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3.5703125"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3.5703125"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3.5703125"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37</v>
      </c>
      <c r="C1" s="420"/>
      <c r="D1" s="420"/>
      <c r="E1" s="420"/>
      <c r="F1" s="4"/>
      <c r="G1" s="4"/>
      <c r="H1" s="4"/>
    </row>
    <row r="2" spans="1:9" s="1" customFormat="1" ht="13.5" thickBot="1">
      <c r="C2" s="5"/>
      <c r="F2" s="4"/>
      <c r="G2" s="4"/>
      <c r="H2" s="4"/>
    </row>
    <row r="3" spans="1:9" s="13" customFormat="1" ht="15">
      <c r="B3" s="48" t="s">
        <v>2471</v>
      </c>
      <c r="C3" s="421"/>
      <c r="D3" s="424"/>
      <c r="F3" s="18"/>
      <c r="G3" s="18"/>
      <c r="H3" s="18"/>
    </row>
    <row r="4" spans="1:9" s="13" customFormat="1" ht="15">
      <c r="B4" s="49" t="s">
        <v>4023</v>
      </c>
      <c r="C4" s="422"/>
      <c r="D4" s="425"/>
      <c r="F4" s="18"/>
      <c r="G4" s="18"/>
      <c r="H4" s="18"/>
    </row>
    <row r="5" spans="1:9" s="13" customFormat="1" ht="15">
      <c r="B5" s="49" t="s">
        <v>1556</v>
      </c>
      <c r="C5" s="422"/>
      <c r="D5" s="425"/>
      <c r="F5" s="18"/>
      <c r="G5" s="18"/>
      <c r="H5" s="18"/>
    </row>
    <row r="6" spans="1:9" s="13" customFormat="1" ht="15">
      <c r="B6" s="49" t="s">
        <v>3950</v>
      </c>
      <c r="C6" s="422"/>
      <c r="D6" s="425"/>
      <c r="F6" s="18"/>
      <c r="G6" s="18"/>
      <c r="H6" s="18"/>
    </row>
    <row r="7" spans="1:9" s="13" customFormat="1" ht="45.75" thickBot="1">
      <c r="B7" s="50" t="s">
        <v>4024</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1044</v>
      </c>
      <c r="C16" s="200" t="s">
        <v>127</v>
      </c>
      <c r="D16" s="12" t="s">
        <v>128</v>
      </c>
      <c r="E16" s="12" t="s">
        <v>129</v>
      </c>
      <c r="F16" s="16">
        <v>689000</v>
      </c>
      <c r="G16" s="16">
        <v>5939.18</v>
      </c>
      <c r="H16" s="16">
        <v>6.56</v>
      </c>
    </row>
    <row r="17" spans="2:8">
      <c r="B17" s="12" t="s">
        <v>1116</v>
      </c>
      <c r="C17" s="200" t="s">
        <v>127</v>
      </c>
      <c r="D17" s="12" t="s">
        <v>131</v>
      </c>
      <c r="E17" s="12" t="s">
        <v>132</v>
      </c>
      <c r="F17" s="16">
        <v>194000</v>
      </c>
      <c r="G17" s="16">
        <v>4612.84</v>
      </c>
      <c r="H17" s="16">
        <v>5.09</v>
      </c>
    </row>
    <row r="18" spans="2:8">
      <c r="B18" s="12" t="s">
        <v>278</v>
      </c>
      <c r="C18" s="200" t="s">
        <v>127</v>
      </c>
      <c r="D18" s="12" t="s">
        <v>128</v>
      </c>
      <c r="E18" s="12" t="s">
        <v>279</v>
      </c>
      <c r="F18" s="16">
        <v>742125</v>
      </c>
      <c r="G18" s="16">
        <v>3937.72</v>
      </c>
      <c r="H18" s="16">
        <v>4.3499999999999996</v>
      </c>
    </row>
    <row r="19" spans="2:8">
      <c r="B19" s="12" t="s">
        <v>1154</v>
      </c>
      <c r="C19" s="200" t="s">
        <v>127</v>
      </c>
      <c r="D19" s="12" t="s">
        <v>152</v>
      </c>
      <c r="E19" s="12" t="s">
        <v>153</v>
      </c>
      <c r="F19" s="16">
        <v>185000</v>
      </c>
      <c r="G19" s="16">
        <v>3418.25</v>
      </c>
      <c r="H19" s="16">
        <v>3.77</v>
      </c>
    </row>
    <row r="20" spans="2:8">
      <c r="B20" s="12" t="s">
        <v>1315</v>
      </c>
      <c r="C20" s="200" t="s">
        <v>127</v>
      </c>
      <c r="D20" s="12" t="s">
        <v>148</v>
      </c>
      <c r="E20" s="12" t="s">
        <v>149</v>
      </c>
      <c r="F20" s="16">
        <v>415000</v>
      </c>
      <c r="G20" s="16">
        <v>3319.59</v>
      </c>
      <c r="H20" s="16">
        <v>3.67</v>
      </c>
    </row>
    <row r="21" spans="2:8">
      <c r="B21" s="12" t="s">
        <v>489</v>
      </c>
      <c r="C21" s="200" t="s">
        <v>127</v>
      </c>
      <c r="D21" s="12" t="s">
        <v>128</v>
      </c>
      <c r="E21" s="12" t="s">
        <v>490</v>
      </c>
      <c r="F21" s="16">
        <v>2485000</v>
      </c>
      <c r="G21" s="16">
        <v>3290.14</v>
      </c>
      <c r="H21" s="16">
        <v>3.63</v>
      </c>
    </row>
    <row r="22" spans="2:8">
      <c r="B22" s="12" t="s">
        <v>1142</v>
      </c>
      <c r="C22" s="200" t="s">
        <v>127</v>
      </c>
      <c r="D22" s="12" t="s">
        <v>162</v>
      </c>
      <c r="E22" s="12" t="s">
        <v>285</v>
      </c>
      <c r="F22" s="16">
        <v>298977</v>
      </c>
      <c r="G22" s="16">
        <v>2836.25</v>
      </c>
      <c r="H22" s="16">
        <v>3.13</v>
      </c>
    </row>
    <row r="23" spans="2:8">
      <c r="B23" s="12" t="s">
        <v>1075</v>
      </c>
      <c r="C23" s="200" t="s">
        <v>127</v>
      </c>
      <c r="D23" s="12" t="s">
        <v>266</v>
      </c>
      <c r="E23" s="12" t="s">
        <v>290</v>
      </c>
      <c r="F23" s="16">
        <v>1755000</v>
      </c>
      <c r="G23" s="16">
        <v>2801.86</v>
      </c>
      <c r="H23" s="16">
        <v>3.09</v>
      </c>
    </row>
    <row r="24" spans="2:8">
      <c r="B24" s="12" t="s">
        <v>1320</v>
      </c>
      <c r="C24" s="200" t="s">
        <v>127</v>
      </c>
      <c r="D24" s="12" t="s">
        <v>162</v>
      </c>
      <c r="E24" s="12" t="s">
        <v>469</v>
      </c>
      <c r="F24" s="16">
        <v>243500</v>
      </c>
      <c r="G24" s="16">
        <v>2714.9</v>
      </c>
      <c r="H24" s="16">
        <v>3</v>
      </c>
    </row>
    <row r="25" spans="2:8">
      <c r="B25" s="12" t="s">
        <v>1079</v>
      </c>
      <c r="C25" s="200" t="s">
        <v>127</v>
      </c>
      <c r="D25" s="12" t="s">
        <v>128</v>
      </c>
      <c r="E25" s="12" t="s">
        <v>143</v>
      </c>
      <c r="F25" s="16">
        <v>342500</v>
      </c>
      <c r="G25" s="16">
        <v>2511.21</v>
      </c>
      <c r="H25" s="16">
        <v>2.77</v>
      </c>
    </row>
    <row r="26" spans="2:8">
      <c r="B26" s="12" t="s">
        <v>1078</v>
      </c>
      <c r="C26" s="200" t="s">
        <v>127</v>
      </c>
      <c r="D26" s="12" t="s">
        <v>128</v>
      </c>
      <c r="E26" s="12" t="s">
        <v>130</v>
      </c>
      <c r="F26" s="16">
        <v>170000</v>
      </c>
      <c r="G26" s="16">
        <v>2416.3000000000002</v>
      </c>
      <c r="H26" s="16">
        <v>2.67</v>
      </c>
    </row>
    <row r="27" spans="2:8">
      <c r="B27" s="12" t="s">
        <v>1130</v>
      </c>
      <c r="C27" s="200" t="s">
        <v>127</v>
      </c>
      <c r="D27" s="12" t="s">
        <v>128</v>
      </c>
      <c r="E27" s="12" t="s">
        <v>411</v>
      </c>
      <c r="F27" s="16">
        <v>1965000</v>
      </c>
      <c r="G27" s="16">
        <v>2333.44</v>
      </c>
      <c r="H27" s="16">
        <v>2.58</v>
      </c>
    </row>
    <row r="28" spans="2:8">
      <c r="B28" s="12" t="s">
        <v>1372</v>
      </c>
      <c r="C28" s="200" t="s">
        <v>127</v>
      </c>
      <c r="D28" s="12" t="s">
        <v>150</v>
      </c>
      <c r="E28" s="12" t="s">
        <v>498</v>
      </c>
      <c r="F28" s="16">
        <v>323000</v>
      </c>
      <c r="G28" s="16">
        <v>2246.4699999999998</v>
      </c>
      <c r="H28" s="16">
        <v>2.48</v>
      </c>
    </row>
    <row r="29" spans="2:8">
      <c r="B29" s="12" t="s">
        <v>1126</v>
      </c>
      <c r="C29" s="200" t="s">
        <v>127</v>
      </c>
      <c r="D29" s="12" t="s">
        <v>133</v>
      </c>
      <c r="E29" s="12" t="s">
        <v>135</v>
      </c>
      <c r="F29" s="16">
        <v>70522</v>
      </c>
      <c r="G29" s="16">
        <v>2118.87</v>
      </c>
      <c r="H29" s="16">
        <v>2.34</v>
      </c>
    </row>
    <row r="30" spans="2:8">
      <c r="B30" s="12" t="s">
        <v>1113</v>
      </c>
      <c r="C30" s="200" t="s">
        <v>127</v>
      </c>
      <c r="D30" s="12" t="s">
        <v>133</v>
      </c>
      <c r="E30" s="12" t="s">
        <v>134</v>
      </c>
      <c r="F30" s="16">
        <v>149570</v>
      </c>
      <c r="G30" s="16">
        <v>2114.1</v>
      </c>
      <c r="H30" s="16">
        <v>2.33</v>
      </c>
    </row>
    <row r="31" spans="2:8">
      <c r="B31" s="12" t="s">
        <v>1066</v>
      </c>
      <c r="C31" s="200" t="s">
        <v>127</v>
      </c>
      <c r="D31" s="12" t="s">
        <v>321</v>
      </c>
      <c r="E31" s="12" t="s">
        <v>537</v>
      </c>
      <c r="F31" s="16">
        <v>1314000</v>
      </c>
      <c r="G31" s="16">
        <v>2005.82</v>
      </c>
      <c r="H31" s="16">
        <v>2.21</v>
      </c>
    </row>
    <row r="32" spans="2:8">
      <c r="B32" s="12" t="s">
        <v>1159</v>
      </c>
      <c r="C32" s="200" t="s">
        <v>127</v>
      </c>
      <c r="D32" s="12" t="s">
        <v>164</v>
      </c>
      <c r="E32" s="12" t="s">
        <v>368</v>
      </c>
      <c r="F32" s="16">
        <v>116000</v>
      </c>
      <c r="G32" s="16">
        <v>1942.83</v>
      </c>
      <c r="H32" s="16">
        <v>2.15</v>
      </c>
    </row>
    <row r="33" spans="2:8">
      <c r="B33" s="12" t="s">
        <v>1370</v>
      </c>
      <c r="C33" s="200" t="s">
        <v>127</v>
      </c>
      <c r="D33" s="12" t="s">
        <v>313</v>
      </c>
      <c r="E33" s="12" t="s">
        <v>493</v>
      </c>
      <c r="F33" s="16">
        <v>378400</v>
      </c>
      <c r="G33" s="16">
        <v>1924.92</v>
      </c>
      <c r="H33" s="16">
        <v>2.13</v>
      </c>
    </row>
    <row r="34" spans="2:8">
      <c r="B34" s="12" t="s">
        <v>1055</v>
      </c>
      <c r="C34" s="200" t="s">
        <v>127</v>
      </c>
      <c r="D34" s="12" t="s">
        <v>164</v>
      </c>
      <c r="E34" s="12" t="s">
        <v>165</v>
      </c>
      <c r="F34" s="16">
        <v>75000</v>
      </c>
      <c r="G34" s="16">
        <v>1811.74</v>
      </c>
      <c r="H34" s="16">
        <v>2</v>
      </c>
    </row>
    <row r="35" spans="2:8">
      <c r="B35" s="12" t="s">
        <v>1319</v>
      </c>
      <c r="C35" s="200" t="s">
        <v>127</v>
      </c>
      <c r="D35" s="12" t="s">
        <v>266</v>
      </c>
      <c r="E35" s="12" t="s">
        <v>291</v>
      </c>
      <c r="F35" s="16">
        <v>825000</v>
      </c>
      <c r="G35" s="16">
        <v>1750.65</v>
      </c>
      <c r="H35" s="16">
        <v>1.93</v>
      </c>
    </row>
    <row r="36" spans="2:8">
      <c r="B36" s="12" t="s">
        <v>1318</v>
      </c>
      <c r="C36" s="200" t="s">
        <v>127</v>
      </c>
      <c r="D36" s="12" t="s">
        <v>193</v>
      </c>
      <c r="E36" s="12" t="s">
        <v>194</v>
      </c>
      <c r="F36" s="16">
        <v>47500</v>
      </c>
      <c r="G36" s="16">
        <v>1744.01</v>
      </c>
      <c r="H36" s="16">
        <v>1.93</v>
      </c>
    </row>
    <row r="37" spans="2:8">
      <c r="B37" s="12" t="s">
        <v>1411</v>
      </c>
      <c r="C37" s="200" t="s">
        <v>127</v>
      </c>
      <c r="D37" s="12" t="s">
        <v>150</v>
      </c>
      <c r="E37" s="12" t="s">
        <v>532</v>
      </c>
      <c r="F37" s="16">
        <v>68100</v>
      </c>
      <c r="G37" s="16">
        <v>1708.77</v>
      </c>
      <c r="H37" s="16">
        <v>1.89</v>
      </c>
    </row>
    <row r="38" spans="2:8">
      <c r="B38" s="12" t="s">
        <v>1083</v>
      </c>
      <c r="C38" s="200" t="s">
        <v>127</v>
      </c>
      <c r="D38" s="12" t="s">
        <v>154</v>
      </c>
      <c r="E38" s="12" t="s">
        <v>536</v>
      </c>
      <c r="F38" s="16">
        <v>2850000</v>
      </c>
      <c r="G38" s="16">
        <v>1707.15</v>
      </c>
      <c r="H38" s="16">
        <v>1.88</v>
      </c>
    </row>
    <row r="39" spans="2:8">
      <c r="B39" s="12" t="s">
        <v>1153</v>
      </c>
      <c r="C39" s="200" t="s">
        <v>127</v>
      </c>
      <c r="D39" s="12" t="s">
        <v>371</v>
      </c>
      <c r="E39" s="12" t="s">
        <v>372</v>
      </c>
      <c r="F39" s="16">
        <v>432000</v>
      </c>
      <c r="G39" s="16">
        <v>1687.18</v>
      </c>
      <c r="H39" s="16">
        <v>1.86</v>
      </c>
    </row>
    <row r="40" spans="2:8">
      <c r="B40" s="12" t="s">
        <v>1096</v>
      </c>
      <c r="C40" s="200" t="s">
        <v>127</v>
      </c>
      <c r="D40" s="12" t="s">
        <v>313</v>
      </c>
      <c r="E40" s="12" t="s">
        <v>494</v>
      </c>
      <c r="F40" s="16">
        <v>470000</v>
      </c>
      <c r="G40" s="16">
        <v>1676.49</v>
      </c>
      <c r="H40" s="16">
        <v>1.85</v>
      </c>
    </row>
    <row r="41" spans="2:8">
      <c r="B41" s="12" t="s">
        <v>1063</v>
      </c>
      <c r="C41" s="200" t="s">
        <v>127</v>
      </c>
      <c r="D41" s="12" t="s">
        <v>224</v>
      </c>
      <c r="E41" s="12" t="s">
        <v>476</v>
      </c>
      <c r="F41" s="16">
        <v>36268</v>
      </c>
      <c r="G41" s="16">
        <v>1589.77</v>
      </c>
      <c r="H41" s="16">
        <v>1.76</v>
      </c>
    </row>
    <row r="42" spans="2:8">
      <c r="B42" s="12" t="s">
        <v>1436</v>
      </c>
      <c r="C42" s="200" t="s">
        <v>127</v>
      </c>
      <c r="D42" s="12" t="s">
        <v>128</v>
      </c>
      <c r="E42" s="12" t="s">
        <v>184</v>
      </c>
      <c r="F42" s="16">
        <v>1508000</v>
      </c>
      <c r="G42" s="16">
        <v>1550.22</v>
      </c>
      <c r="H42" s="16">
        <v>1.71</v>
      </c>
    </row>
    <row r="43" spans="2:8">
      <c r="B43" s="12" t="s">
        <v>1056</v>
      </c>
      <c r="C43" s="200" t="s">
        <v>127</v>
      </c>
      <c r="D43" s="12" t="s">
        <v>133</v>
      </c>
      <c r="E43" s="12" t="s">
        <v>286</v>
      </c>
      <c r="F43" s="16">
        <v>163000</v>
      </c>
      <c r="G43" s="16">
        <v>1519.73</v>
      </c>
      <c r="H43" s="16">
        <v>1.68</v>
      </c>
    </row>
    <row r="44" spans="2:8">
      <c r="B44" s="12" t="s">
        <v>1067</v>
      </c>
      <c r="C44" s="200" t="s">
        <v>127</v>
      </c>
      <c r="D44" s="12" t="s">
        <v>141</v>
      </c>
      <c r="E44" s="12" t="s">
        <v>142</v>
      </c>
      <c r="F44" s="16">
        <v>65000</v>
      </c>
      <c r="G44" s="16">
        <v>1487.04</v>
      </c>
      <c r="H44" s="16">
        <v>1.64</v>
      </c>
    </row>
    <row r="45" spans="2:8">
      <c r="B45" s="12" t="s">
        <v>1317</v>
      </c>
      <c r="C45" s="200" t="s">
        <v>127</v>
      </c>
      <c r="D45" s="12" t="s">
        <v>133</v>
      </c>
      <c r="E45" s="12" t="s">
        <v>294</v>
      </c>
      <c r="F45" s="16">
        <v>143004</v>
      </c>
      <c r="G45" s="16">
        <v>1442.34</v>
      </c>
      <c r="H45" s="16">
        <v>1.59</v>
      </c>
    </row>
    <row r="46" spans="2:8">
      <c r="B46" s="12" t="s">
        <v>1084</v>
      </c>
      <c r="C46" s="200" t="s">
        <v>127</v>
      </c>
      <c r="D46" s="12" t="s">
        <v>150</v>
      </c>
      <c r="E46" s="12" t="s">
        <v>496</v>
      </c>
      <c r="F46" s="16">
        <v>120000</v>
      </c>
      <c r="G46" s="16">
        <v>1435.02</v>
      </c>
      <c r="H46" s="16">
        <v>1.58</v>
      </c>
    </row>
    <row r="47" spans="2:8">
      <c r="B47" s="12" t="s">
        <v>1542</v>
      </c>
      <c r="C47" s="200" t="s">
        <v>127</v>
      </c>
      <c r="D47" s="12" t="s">
        <v>313</v>
      </c>
      <c r="E47" s="12" t="s">
        <v>831</v>
      </c>
      <c r="F47" s="16">
        <v>136470</v>
      </c>
      <c r="G47" s="16">
        <v>1261.26</v>
      </c>
      <c r="H47" s="16">
        <v>1.39</v>
      </c>
    </row>
    <row r="48" spans="2:8">
      <c r="B48" s="12" t="s">
        <v>1325</v>
      </c>
      <c r="C48" s="200" t="s">
        <v>127</v>
      </c>
      <c r="D48" s="12" t="s">
        <v>193</v>
      </c>
      <c r="E48" s="12" t="s">
        <v>467</v>
      </c>
      <c r="F48" s="16">
        <v>310000</v>
      </c>
      <c r="G48" s="16">
        <v>1254.26</v>
      </c>
      <c r="H48" s="16">
        <v>1.38</v>
      </c>
    </row>
    <row r="49" spans="2:8">
      <c r="B49" s="12" t="s">
        <v>1437</v>
      </c>
      <c r="C49" s="200" t="s">
        <v>127</v>
      </c>
      <c r="D49" s="12" t="s">
        <v>150</v>
      </c>
      <c r="E49" s="12" t="s">
        <v>218</v>
      </c>
      <c r="F49" s="16">
        <v>220000</v>
      </c>
      <c r="G49" s="16">
        <v>1250.7</v>
      </c>
      <c r="H49" s="16">
        <v>1.38</v>
      </c>
    </row>
    <row r="50" spans="2:8">
      <c r="B50" s="12" t="s">
        <v>1371</v>
      </c>
      <c r="C50" s="200" t="s">
        <v>127</v>
      </c>
      <c r="D50" s="12" t="s">
        <v>154</v>
      </c>
      <c r="E50" s="12" t="s">
        <v>155</v>
      </c>
      <c r="F50" s="16">
        <v>56764</v>
      </c>
      <c r="G50" s="16">
        <v>1231.49</v>
      </c>
      <c r="H50" s="16">
        <v>1.36</v>
      </c>
    </row>
    <row r="51" spans="2:8">
      <c r="B51" s="12" t="s">
        <v>1089</v>
      </c>
      <c r="C51" s="200" t="s">
        <v>127</v>
      </c>
      <c r="D51" s="12" t="s">
        <v>128</v>
      </c>
      <c r="E51" s="12" t="s">
        <v>429</v>
      </c>
      <c r="F51" s="16">
        <v>1010000</v>
      </c>
      <c r="G51" s="16">
        <v>1148.8800000000001</v>
      </c>
      <c r="H51" s="16">
        <v>1.27</v>
      </c>
    </row>
    <row r="52" spans="2:8">
      <c r="B52" s="12" t="s">
        <v>1333</v>
      </c>
      <c r="C52" s="200" t="s">
        <v>127</v>
      </c>
      <c r="D52" s="12" t="s">
        <v>148</v>
      </c>
      <c r="E52" s="12" t="s">
        <v>503</v>
      </c>
      <c r="F52" s="16">
        <v>272857</v>
      </c>
      <c r="G52" s="16">
        <v>1097.02</v>
      </c>
      <c r="H52" s="16">
        <v>1.21</v>
      </c>
    </row>
    <row r="53" spans="2:8">
      <c r="B53" s="12" t="s">
        <v>1322</v>
      </c>
      <c r="C53" s="200" t="s">
        <v>127</v>
      </c>
      <c r="D53" s="12" t="s">
        <v>162</v>
      </c>
      <c r="E53" s="12" t="s">
        <v>163</v>
      </c>
      <c r="F53" s="16">
        <v>22656</v>
      </c>
      <c r="G53" s="16">
        <v>982.3</v>
      </c>
      <c r="H53" s="16">
        <v>1.08</v>
      </c>
    </row>
    <row r="54" spans="2:8">
      <c r="B54" s="12" t="s">
        <v>1321</v>
      </c>
      <c r="C54" s="200" t="s">
        <v>127</v>
      </c>
      <c r="D54" s="12" t="s">
        <v>154</v>
      </c>
      <c r="E54" s="12" t="s">
        <v>497</v>
      </c>
      <c r="F54" s="16">
        <v>215889</v>
      </c>
      <c r="G54" s="16">
        <v>970.96</v>
      </c>
      <c r="H54" s="16">
        <v>1.07</v>
      </c>
    </row>
    <row r="55" spans="2:8">
      <c r="B55" s="12" t="s">
        <v>1327</v>
      </c>
      <c r="C55" s="200" t="s">
        <v>127</v>
      </c>
      <c r="D55" s="12" t="s">
        <v>169</v>
      </c>
      <c r="E55" s="12" t="s">
        <v>196</v>
      </c>
      <c r="F55" s="16">
        <v>28000</v>
      </c>
      <c r="G55" s="16">
        <v>927.3</v>
      </c>
      <c r="H55" s="16">
        <v>1.02</v>
      </c>
    </row>
    <row r="56" spans="2:8">
      <c r="B56" s="12" t="s">
        <v>1070</v>
      </c>
      <c r="C56" s="200" t="s">
        <v>127</v>
      </c>
      <c r="D56" s="12" t="s">
        <v>141</v>
      </c>
      <c r="E56" s="12" t="s">
        <v>222</v>
      </c>
      <c r="F56" s="16">
        <v>1300000</v>
      </c>
      <c r="G56" s="16">
        <v>862.55</v>
      </c>
      <c r="H56" s="16">
        <v>0.95</v>
      </c>
    </row>
    <row r="57" spans="2:8">
      <c r="B57" s="12" t="s">
        <v>1132</v>
      </c>
      <c r="C57" s="200" t="s">
        <v>127</v>
      </c>
      <c r="D57" s="12" t="s">
        <v>154</v>
      </c>
      <c r="E57" s="12" t="s">
        <v>559</v>
      </c>
      <c r="F57" s="16">
        <v>29700</v>
      </c>
      <c r="G57" s="16">
        <v>822.93</v>
      </c>
      <c r="H57" s="16">
        <v>0.91</v>
      </c>
    </row>
    <row r="58" spans="2:8">
      <c r="B58" s="12" t="s">
        <v>1543</v>
      </c>
      <c r="C58" s="200" t="s">
        <v>127</v>
      </c>
      <c r="D58" s="12" t="s">
        <v>234</v>
      </c>
      <c r="E58" s="12" t="s">
        <v>832</v>
      </c>
      <c r="F58" s="16">
        <v>811496</v>
      </c>
      <c r="G58" s="16">
        <v>773.36</v>
      </c>
      <c r="H58" s="16">
        <v>0.85</v>
      </c>
    </row>
    <row r="59" spans="2:8">
      <c r="B59" s="12" t="s">
        <v>1376</v>
      </c>
      <c r="C59" s="200" t="s">
        <v>127</v>
      </c>
      <c r="D59" s="12" t="s">
        <v>141</v>
      </c>
      <c r="E59" s="12" t="s">
        <v>502</v>
      </c>
      <c r="F59" s="16">
        <v>197000</v>
      </c>
      <c r="G59" s="16">
        <v>772.93</v>
      </c>
      <c r="H59" s="16">
        <v>0.85</v>
      </c>
    </row>
    <row r="60" spans="2:8">
      <c r="B60" s="12" t="s">
        <v>1069</v>
      </c>
      <c r="C60" s="200" t="s">
        <v>127</v>
      </c>
      <c r="D60" s="12" t="s">
        <v>162</v>
      </c>
      <c r="E60" s="12" t="s">
        <v>792</v>
      </c>
      <c r="F60" s="16">
        <v>136800</v>
      </c>
      <c r="G60" s="16">
        <v>529.28</v>
      </c>
      <c r="H60" s="16">
        <v>0.57999999999999996</v>
      </c>
    </row>
    <row r="61" spans="2:8">
      <c r="B61" s="12" t="s">
        <v>1129</v>
      </c>
      <c r="C61" s="200" t="s">
        <v>127</v>
      </c>
      <c r="D61" s="12" t="s">
        <v>131</v>
      </c>
      <c r="E61" s="12" t="s">
        <v>380</v>
      </c>
      <c r="F61" s="16">
        <v>210000</v>
      </c>
      <c r="G61" s="16">
        <v>454.23</v>
      </c>
      <c r="H61" s="16">
        <v>0.5</v>
      </c>
    </row>
    <row r="62" spans="2:8">
      <c r="B62" s="132" t="s">
        <v>208</v>
      </c>
      <c r="C62" s="257"/>
      <c r="D62" s="132"/>
      <c r="E62" s="132"/>
      <c r="F62" s="205"/>
      <c r="G62" s="205">
        <f>SUM(G13:G61)</f>
        <v>87934.249999999985</v>
      </c>
      <c r="H62" s="205">
        <f>SUM(H13:H61)</f>
        <v>97.04999999999994</v>
      </c>
    </row>
    <row r="63" spans="2:8">
      <c r="B63" s="132" t="s">
        <v>458</v>
      </c>
      <c r="C63" s="200"/>
    </row>
    <row r="64" spans="2:8">
      <c r="B64" s="12" t="s">
        <v>79</v>
      </c>
      <c r="C64" s="200" t="s">
        <v>127</v>
      </c>
      <c r="D64" s="12" t="s">
        <v>459</v>
      </c>
      <c r="E64" s="12" t="s">
        <v>460</v>
      </c>
      <c r="F64" s="16">
        <v>1601</v>
      </c>
      <c r="G64" s="16">
        <v>0.88</v>
      </c>
      <c r="H64" s="16">
        <v>0</v>
      </c>
    </row>
    <row r="65" spans="2:9">
      <c r="B65" s="132" t="s">
        <v>208</v>
      </c>
      <c r="C65" s="204"/>
      <c r="D65" s="132"/>
      <c r="E65" s="132"/>
      <c r="F65" s="205"/>
      <c r="G65" s="205">
        <f>SUM(G63:G64)</f>
        <v>0.88</v>
      </c>
      <c r="H65" s="205">
        <f>SUM(H63:H64)</f>
        <v>0</v>
      </c>
      <c r="I65" s="12" t="s">
        <v>431</v>
      </c>
    </row>
    <row r="66" spans="2:9">
      <c r="B66" s="132" t="s">
        <v>209</v>
      </c>
      <c r="C66" s="204"/>
      <c r="D66" s="132"/>
      <c r="E66" s="132"/>
      <c r="F66" s="205"/>
      <c r="G66" s="205">
        <v>2884.59</v>
      </c>
      <c r="H66" s="205">
        <v>3.19</v>
      </c>
    </row>
    <row r="67" spans="2:9">
      <c r="B67" s="132" t="s">
        <v>110</v>
      </c>
      <c r="C67" s="204"/>
      <c r="D67" s="132"/>
      <c r="E67" s="132"/>
      <c r="F67" s="205"/>
      <c r="G67" s="205">
        <v>90819.72</v>
      </c>
      <c r="H67" s="205">
        <v>100.29</v>
      </c>
    </row>
    <row r="68" spans="2:9">
      <c r="B68" s="132" t="s">
        <v>111</v>
      </c>
      <c r="C68" s="204"/>
      <c r="D68" s="132"/>
      <c r="E68" s="132"/>
      <c r="F68" s="205"/>
      <c r="G68" s="205">
        <v>-254.71074240000235</v>
      </c>
      <c r="H68" s="205">
        <v>-0.29000000000000625</v>
      </c>
    </row>
    <row r="69" spans="2:9">
      <c r="B69" s="132" t="s">
        <v>112</v>
      </c>
      <c r="C69" s="204"/>
      <c r="D69" s="132"/>
      <c r="E69" s="132"/>
      <c r="F69" s="205"/>
      <c r="G69" s="205">
        <v>90565.009257600002</v>
      </c>
      <c r="H69" s="205">
        <v>100</v>
      </c>
    </row>
    <row r="70" spans="2:9">
      <c r="B70" s="12" t="s">
        <v>113</v>
      </c>
    </row>
    <row r="71" spans="2:9">
      <c r="B71" s="12" t="s">
        <v>114</v>
      </c>
    </row>
    <row r="72" spans="2:9">
      <c r="B72" s="12" t="s">
        <v>115</v>
      </c>
      <c r="C72" s="259">
        <v>44834</v>
      </c>
    </row>
    <row r="73" spans="2:9" ht="25.5">
      <c r="B73" s="260" t="s">
        <v>116</v>
      </c>
      <c r="C73" s="15" t="s">
        <v>117</v>
      </c>
    </row>
    <row r="74" spans="2:9">
      <c r="B74" s="132"/>
    </row>
    <row r="75" spans="2:9">
      <c r="B75" s="132" t="s">
        <v>118</v>
      </c>
    </row>
    <row r="76" spans="2:9">
      <c r="B76" s="132" t="s">
        <v>210</v>
      </c>
    </row>
    <row r="77" spans="2:9">
      <c r="B77" s="132" t="s">
        <v>119</v>
      </c>
    </row>
    <row r="78" spans="2:9">
      <c r="B78" s="132" t="s">
        <v>833</v>
      </c>
      <c r="C78" s="204"/>
    </row>
    <row r="79" spans="2:9">
      <c r="B79" s="132" t="s">
        <v>834</v>
      </c>
      <c r="C79" s="204"/>
    </row>
    <row r="80" spans="2:9">
      <c r="B80" s="132" t="s">
        <v>835</v>
      </c>
      <c r="C80" s="204"/>
    </row>
    <row r="81" spans="2:8">
      <c r="B81" s="132" t="s">
        <v>836</v>
      </c>
      <c r="C81" s="204"/>
    </row>
    <row r="82" spans="2:8">
      <c r="B82" s="132" t="s">
        <v>837</v>
      </c>
      <c r="C82" s="204"/>
    </row>
    <row r="83" spans="2:8">
      <c r="B83" s="132" t="s">
        <v>838</v>
      </c>
      <c r="C83" s="204"/>
    </row>
    <row r="84" spans="2:8">
      <c r="B84" s="132" t="s">
        <v>839</v>
      </c>
      <c r="C84" s="204"/>
    </row>
    <row r="85" spans="2:8">
      <c r="B85" s="132" t="s">
        <v>840</v>
      </c>
      <c r="C85" s="204"/>
    </row>
    <row r="86" spans="2:8">
      <c r="B86" s="324" t="s">
        <v>2467</v>
      </c>
      <c r="C86" s="204"/>
    </row>
    <row r="87" spans="2:8">
      <c r="B87" s="324" t="s">
        <v>120</v>
      </c>
    </row>
    <row r="88" spans="2:8">
      <c r="B88" s="324" t="s">
        <v>121</v>
      </c>
    </row>
    <row r="91" spans="2:8" ht="15">
      <c r="B91" s="268" t="s">
        <v>2448</v>
      </c>
      <c r="C91" s="269">
        <v>44804</v>
      </c>
      <c r="D91" s="270"/>
      <c r="E91" s="270"/>
      <c r="F91" s="271"/>
    </row>
    <row r="92" spans="2:8" ht="45">
      <c r="B92" s="272" t="s">
        <v>2449</v>
      </c>
      <c r="C92" s="272" t="s">
        <v>2450</v>
      </c>
      <c r="D92" s="137" t="s">
        <v>2451</v>
      </c>
      <c r="E92" s="272" t="s">
        <v>2452</v>
      </c>
      <c r="F92" s="272" t="s">
        <v>2453</v>
      </c>
    </row>
    <row r="93" spans="2:8" ht="15">
      <c r="B93" s="372" t="s">
        <v>117</v>
      </c>
      <c r="C93" s="373" t="s">
        <v>117</v>
      </c>
      <c r="D93" s="138" t="s">
        <v>117</v>
      </c>
      <c r="E93" s="138" t="s">
        <v>117</v>
      </c>
      <c r="F93" s="138" t="s">
        <v>117</v>
      </c>
    </row>
    <row r="94" spans="2:8" s="270" customFormat="1">
      <c r="B94" s="297" t="s">
        <v>3833</v>
      </c>
      <c r="C94" s="298"/>
      <c r="D94" s="298"/>
      <c r="E94" s="298"/>
      <c r="F94" s="290"/>
      <c r="G94" s="271"/>
      <c r="H94" s="271"/>
    </row>
    <row r="95" spans="2:8" s="270" customFormat="1">
      <c r="B95" s="297"/>
      <c r="C95" s="298"/>
      <c r="D95" s="298"/>
      <c r="E95" s="298"/>
      <c r="F95" s="290"/>
      <c r="G95" s="271"/>
      <c r="H95" s="271"/>
    </row>
    <row r="97" spans="2:3" ht="15">
      <c r="B97" s="281" t="s">
        <v>2641</v>
      </c>
      <c r="C97" s="367"/>
    </row>
    <row r="98" spans="2:3" ht="15.75">
      <c r="B98" s="312" t="s">
        <v>2454</v>
      </c>
      <c r="C98" s="145" t="s">
        <v>2455</v>
      </c>
    </row>
    <row r="99" spans="2:3" ht="15">
      <c r="B99" s="240" t="s">
        <v>2474</v>
      </c>
      <c r="C99" s="150">
        <v>62</v>
      </c>
    </row>
    <row r="100" spans="2:3" ht="15">
      <c r="B100" s="240" t="s">
        <v>2475</v>
      </c>
      <c r="C100" s="150">
        <v>134</v>
      </c>
    </row>
    <row r="103" spans="2:3" ht="15.75">
      <c r="B103" s="312" t="s">
        <v>2459</v>
      </c>
      <c r="C103" s="145" t="s">
        <v>2455</v>
      </c>
    </row>
    <row r="104" spans="2:3" ht="15">
      <c r="B104" s="240" t="s">
        <v>2474</v>
      </c>
      <c r="C104" s="150">
        <v>62</v>
      </c>
    </row>
    <row r="105" spans="2:3" ht="15">
      <c r="B105" s="240" t="s">
        <v>2475</v>
      </c>
      <c r="C105" s="150">
        <v>134</v>
      </c>
    </row>
    <row r="108" spans="2:3" ht="15.75">
      <c r="B108" s="283" t="s">
        <v>2460</v>
      </c>
      <c r="C108" s="284" t="s">
        <v>2461</v>
      </c>
    </row>
    <row r="109" spans="2:3" ht="15">
      <c r="B109" s="240" t="s">
        <v>2474</v>
      </c>
      <c r="C109" s="382">
        <v>52661160</v>
      </c>
    </row>
    <row r="110" spans="2:3" ht="15">
      <c r="B110" s="240" t="s">
        <v>2475</v>
      </c>
      <c r="C110" s="382">
        <v>48280650</v>
      </c>
    </row>
    <row r="111" spans="2:3" ht="15">
      <c r="C111" s="148">
        <v>100941810</v>
      </c>
    </row>
    <row r="114" spans="2:8" ht="15.75">
      <c r="B114" s="283" t="s">
        <v>2462</v>
      </c>
      <c r="C114" s="284" t="s">
        <v>2461</v>
      </c>
    </row>
    <row r="115" spans="2:8" ht="15">
      <c r="B115" s="240" t="s">
        <v>2474</v>
      </c>
      <c r="C115" s="163">
        <v>55527420.960000001</v>
      </c>
    </row>
    <row r="116" spans="2:8" ht="15">
      <c r="B116" s="240" t="s">
        <v>2475</v>
      </c>
      <c r="C116" s="163">
        <v>46709247.299999997</v>
      </c>
    </row>
    <row r="117" spans="2:8" ht="15">
      <c r="C117" s="148">
        <v>102236668.25999999</v>
      </c>
    </row>
    <row r="120" spans="2:8" ht="15">
      <c r="B120" s="313" t="s">
        <v>2463</v>
      </c>
      <c r="C120" s="383">
        <v>1294858.2599999905</v>
      </c>
    </row>
    <row r="123" spans="2:8" s="270" customFormat="1" ht="15">
      <c r="B123" s="288" t="s">
        <v>3782</v>
      </c>
      <c r="C123" s="269">
        <v>44834</v>
      </c>
      <c r="D123" s="165"/>
      <c r="E123" s="289"/>
      <c r="F123" s="290"/>
      <c r="G123" s="271"/>
      <c r="H123" s="271"/>
    </row>
    <row r="124" spans="2:8" s="270" customFormat="1" ht="45">
      <c r="B124" s="291" t="s">
        <v>2449</v>
      </c>
      <c r="C124" s="291" t="s">
        <v>3783</v>
      </c>
      <c r="D124" s="168" t="s">
        <v>2451</v>
      </c>
      <c r="E124" s="292" t="s">
        <v>2452</v>
      </c>
      <c r="F124" s="263" t="s">
        <v>2453</v>
      </c>
      <c r="G124" s="271"/>
      <c r="H124" s="271"/>
    </row>
    <row r="125" spans="2:8" s="296" customFormat="1">
      <c r="B125" s="293" t="s">
        <v>117</v>
      </c>
      <c r="C125" s="294" t="s">
        <v>117</v>
      </c>
      <c r="D125" s="173" t="s">
        <v>117</v>
      </c>
      <c r="E125" s="173" t="s">
        <v>117</v>
      </c>
      <c r="F125" s="173" t="s">
        <v>117</v>
      </c>
      <c r="G125" s="295"/>
      <c r="H125" s="295"/>
    </row>
    <row r="126" spans="2:8" s="270" customFormat="1">
      <c r="B126" s="297"/>
      <c r="C126" s="298"/>
      <c r="D126" s="298"/>
      <c r="E126" s="298"/>
      <c r="F126" s="290"/>
      <c r="G126" s="271"/>
      <c r="H126" s="271"/>
    </row>
    <row r="127" spans="2:8" s="270" customFormat="1">
      <c r="B127" s="298"/>
      <c r="C127" s="298"/>
      <c r="D127" s="298"/>
      <c r="E127" s="298"/>
      <c r="F127" s="290"/>
      <c r="G127" s="271"/>
      <c r="H127" s="271"/>
    </row>
    <row r="128" spans="2:8" s="270" customFormat="1">
      <c r="B128" s="270" t="s">
        <v>3784</v>
      </c>
      <c r="C128" s="294" t="s">
        <v>117</v>
      </c>
      <c r="D128" s="298"/>
      <c r="E128" s="298"/>
      <c r="F128" s="290"/>
      <c r="G128" s="271"/>
      <c r="H128" s="271"/>
    </row>
    <row r="129" spans="2:8" s="270" customFormat="1">
      <c r="B129" s="298"/>
      <c r="C129" s="298"/>
      <c r="D129" s="298"/>
      <c r="E129" s="298"/>
      <c r="F129" s="290"/>
      <c r="G129" s="271"/>
      <c r="H129" s="271"/>
    </row>
    <row r="130" spans="2:8" s="270" customFormat="1" ht="15">
      <c r="B130" s="281" t="s">
        <v>4048</v>
      </c>
      <c r="C130" s="298"/>
      <c r="E130" s="298"/>
      <c r="F130" s="290"/>
      <c r="G130" s="271"/>
      <c r="H130" s="271"/>
    </row>
    <row r="131" spans="2:8" s="270" customFormat="1">
      <c r="B131" s="298"/>
      <c r="C131" s="298"/>
      <c r="E131" s="298"/>
      <c r="F131" s="290"/>
      <c r="G131" s="271"/>
      <c r="H131" s="271"/>
    </row>
    <row r="132" spans="2:8" s="270" customFormat="1" ht="15">
      <c r="B132" s="300" t="s">
        <v>3785</v>
      </c>
      <c r="C132" s="175" t="s">
        <v>2455</v>
      </c>
      <c r="E132" s="298"/>
      <c r="F132" s="290"/>
      <c r="G132" s="271"/>
      <c r="H132" s="271"/>
    </row>
    <row r="133" spans="2:8" s="270" customFormat="1" ht="15">
      <c r="B133" s="158" t="s">
        <v>117</v>
      </c>
      <c r="C133" s="157" t="s">
        <v>117</v>
      </c>
      <c r="E133" s="298"/>
      <c r="F133" s="290"/>
      <c r="G133" s="271"/>
      <c r="H133" s="271"/>
    </row>
    <row r="134" spans="2:8" s="270" customFormat="1" ht="15">
      <c r="B134" s="161"/>
      <c r="C134" s="232"/>
      <c r="E134" s="298"/>
      <c r="F134" s="290"/>
      <c r="G134" s="271"/>
      <c r="H134" s="271"/>
    </row>
    <row r="135" spans="2:8" s="270" customFormat="1">
      <c r="E135" s="298"/>
      <c r="F135" s="290"/>
      <c r="G135" s="271"/>
      <c r="H135" s="271"/>
    </row>
    <row r="136" spans="2:8" s="270" customFormat="1" ht="15">
      <c r="B136" s="303" t="s">
        <v>3776</v>
      </c>
      <c r="C136" s="178" t="s">
        <v>2455</v>
      </c>
      <c r="E136" s="298"/>
      <c r="F136" s="290"/>
      <c r="G136" s="271"/>
      <c r="H136" s="271"/>
    </row>
    <row r="137" spans="2:8" s="270" customFormat="1" ht="15">
      <c r="B137" s="158" t="s">
        <v>117</v>
      </c>
      <c r="C137" s="157" t="s">
        <v>117</v>
      </c>
      <c r="E137" s="298"/>
      <c r="F137" s="290"/>
      <c r="G137" s="271"/>
      <c r="H137" s="271"/>
    </row>
    <row r="138" spans="2:8" s="270" customFormat="1" ht="15">
      <c r="B138" s="370"/>
      <c r="C138" s="371"/>
      <c r="E138" s="298"/>
      <c r="F138" s="290"/>
      <c r="G138" s="271"/>
      <c r="H138" s="271"/>
    </row>
    <row r="139" spans="2:8" s="270" customFormat="1">
      <c r="C139" s="296"/>
      <c r="E139" s="298"/>
      <c r="F139" s="290"/>
      <c r="G139" s="271"/>
      <c r="H139" s="271"/>
    </row>
    <row r="140" spans="2:8" s="270" customFormat="1" ht="15">
      <c r="B140" s="300" t="s">
        <v>3786</v>
      </c>
      <c r="C140" s="175" t="s">
        <v>3779</v>
      </c>
      <c r="E140" s="298"/>
      <c r="F140" s="290"/>
      <c r="G140" s="271"/>
      <c r="H140" s="271"/>
    </row>
    <row r="141" spans="2:8" s="270" customFormat="1" ht="15">
      <c r="B141" s="158" t="s">
        <v>117</v>
      </c>
      <c r="C141" s="157" t="s">
        <v>117</v>
      </c>
      <c r="E141" s="298"/>
      <c r="F141" s="290"/>
      <c r="G141" s="271"/>
      <c r="H141" s="271"/>
    </row>
    <row r="142" spans="2:8" s="270" customFormat="1">
      <c r="C142" s="296"/>
      <c r="F142" s="271"/>
      <c r="G142" s="271"/>
      <c r="H142" s="271"/>
    </row>
    <row r="143" spans="2:8" s="270" customFormat="1" ht="15">
      <c r="B143" s="303" t="s">
        <v>3787</v>
      </c>
      <c r="C143" s="179" t="s">
        <v>3779</v>
      </c>
      <c r="F143" s="271"/>
      <c r="G143" s="271"/>
      <c r="H143" s="271"/>
    </row>
    <row r="144" spans="2:8" s="270" customFormat="1" ht="15">
      <c r="B144" s="158" t="s">
        <v>117</v>
      </c>
      <c r="C144" s="157" t="s">
        <v>117</v>
      </c>
      <c r="F144" s="271"/>
      <c r="G144" s="271"/>
      <c r="H144" s="271"/>
    </row>
    <row r="145" spans="2:8" s="270" customFormat="1">
      <c r="C145" s="296"/>
      <c r="F145" s="271"/>
      <c r="G145" s="271"/>
      <c r="H145" s="271"/>
    </row>
    <row r="146" spans="2:8" s="270" customFormat="1" ht="15">
      <c r="B146" s="304" t="s">
        <v>3788</v>
      </c>
      <c r="C146" s="157" t="s">
        <v>117</v>
      </c>
      <c r="F146" s="271"/>
      <c r="G146" s="271"/>
      <c r="H146" s="271"/>
    </row>
  </sheetData>
  <mergeCells count="3">
    <mergeCell ref="B1:E1"/>
    <mergeCell ref="C3:C7"/>
    <mergeCell ref="D3:D7"/>
  </mergeCells>
  <conditionalFormatting sqref="C109:C110">
    <cfRule type="expression" dxfId="850" priority="510">
      <formula>#REF!="Total"</formula>
    </cfRule>
  </conditionalFormatting>
  <conditionalFormatting sqref="C109:C110">
    <cfRule type="expression" dxfId="849" priority="509">
      <formula>#REF!="Total"</formula>
    </cfRule>
  </conditionalFormatting>
  <conditionalFormatting sqref="C109:C110">
    <cfRule type="expression" dxfId="848" priority="508">
      <formula>#REF!="Total"</formula>
    </cfRule>
  </conditionalFormatting>
  <conditionalFormatting sqref="C109:C110">
    <cfRule type="expression" dxfId="847" priority="506">
      <formula>#REF!="Total"</formula>
    </cfRule>
  </conditionalFormatting>
  <conditionalFormatting sqref="C109:C110">
    <cfRule type="expression" dxfId="846" priority="505">
      <formula>#REF!="Total"</formula>
    </cfRule>
  </conditionalFormatting>
  <conditionalFormatting sqref="C109:C110">
    <cfRule type="expression" dxfId="845" priority="504">
      <formula>#REF!="Total"</formula>
    </cfRule>
  </conditionalFormatting>
  <conditionalFormatting sqref="C109:C110">
    <cfRule type="expression" dxfId="844" priority="503">
      <formula>#REF!="Total"</formula>
    </cfRule>
  </conditionalFormatting>
  <conditionalFormatting sqref="C109:C110">
    <cfRule type="expression" dxfId="843" priority="502">
      <formula>#REF!="Total"</formula>
    </cfRule>
  </conditionalFormatting>
  <conditionalFormatting sqref="C109:C110">
    <cfRule type="expression" dxfId="842" priority="501">
      <formula>#REF!="Total"</formula>
    </cfRule>
  </conditionalFormatting>
  <conditionalFormatting sqref="C109:C110">
    <cfRule type="expression" dxfId="841" priority="500">
      <formula>#REF!="Total"</formula>
    </cfRule>
  </conditionalFormatting>
  <conditionalFormatting sqref="C109:C110">
    <cfRule type="expression" dxfId="840" priority="511">
      <formula>#REF!="Total"</formula>
    </cfRule>
  </conditionalFormatting>
  <conditionalFormatting sqref="C109:C110">
    <cfRule type="expression" dxfId="839" priority="512">
      <formula>#REF!="Total"</formula>
    </cfRule>
  </conditionalFormatting>
  <conditionalFormatting sqref="C109:C110">
    <cfRule type="expression" dxfId="838" priority="513">
      <formula>#REF!="Total"</formula>
    </cfRule>
  </conditionalFormatting>
  <conditionalFormatting sqref="C109:C110">
    <cfRule type="expression" dxfId="837" priority="514">
      <formula>#REF!="Total"</formula>
    </cfRule>
  </conditionalFormatting>
  <conditionalFormatting sqref="C109:C110">
    <cfRule type="expression" dxfId="836" priority="515">
      <formula>#REF!="Total"</formula>
    </cfRule>
  </conditionalFormatting>
  <conditionalFormatting sqref="C109:C110">
    <cfRule type="expression" dxfId="835" priority="495">
      <formula>#REF!="Total"</formula>
    </cfRule>
  </conditionalFormatting>
  <conditionalFormatting sqref="C109:C110">
    <cfRule type="expression" dxfId="834" priority="494">
      <formula>#REF!="Total"</formula>
    </cfRule>
  </conditionalFormatting>
  <conditionalFormatting sqref="C109:C110">
    <cfRule type="expression" dxfId="833" priority="516">
      <formula>#REF!="Total"</formula>
    </cfRule>
  </conditionalFormatting>
  <conditionalFormatting sqref="C109:C110">
    <cfRule type="expression" dxfId="832" priority="493">
      <formula>#REF!="Total"</formula>
    </cfRule>
  </conditionalFormatting>
  <conditionalFormatting sqref="C109:C110">
    <cfRule type="expression" dxfId="831" priority="517">
      <formula>#REF!="Total"</formula>
    </cfRule>
  </conditionalFormatting>
  <conditionalFormatting sqref="C109:C110">
    <cfRule type="expression" dxfId="830" priority="518">
      <formula>#REF!="Total"</formula>
    </cfRule>
  </conditionalFormatting>
  <conditionalFormatting sqref="C109:C110">
    <cfRule type="expression" dxfId="829" priority="519">
      <formula>#REF!="Total"</formula>
    </cfRule>
  </conditionalFormatting>
  <conditionalFormatting sqref="C109:C110">
    <cfRule type="expression" dxfId="828" priority="520">
      <formula>#REF!="Total"</formula>
    </cfRule>
  </conditionalFormatting>
  <conditionalFormatting sqref="C109:C110">
    <cfRule type="expression" dxfId="827" priority="521">
      <formula>#REF!="Total"</formula>
    </cfRule>
  </conditionalFormatting>
  <conditionalFormatting sqref="C109:C110">
    <cfRule type="expression" dxfId="826" priority="522">
      <formula>#REF!="Total"</formula>
    </cfRule>
  </conditionalFormatting>
  <conditionalFormatting sqref="C109:C110">
    <cfRule type="expression" dxfId="825" priority="523">
      <formula>#REF!="Total"</formula>
    </cfRule>
  </conditionalFormatting>
  <conditionalFormatting sqref="C109:C110">
    <cfRule type="expression" dxfId="824" priority="492">
      <formula>#REF!="Total"</formula>
    </cfRule>
  </conditionalFormatting>
  <conditionalFormatting sqref="C109:C110">
    <cfRule type="expression" dxfId="823" priority="524">
      <formula>#REF!="Total"</formula>
    </cfRule>
  </conditionalFormatting>
  <conditionalFormatting sqref="C109:C110">
    <cfRule type="expression" dxfId="822" priority="525">
      <formula>#REF!="Total"</formula>
    </cfRule>
  </conditionalFormatting>
  <conditionalFormatting sqref="C109:C110">
    <cfRule type="expression" dxfId="821" priority="526">
      <formula>#REF!="Total"</formula>
    </cfRule>
  </conditionalFormatting>
  <conditionalFormatting sqref="C109:C110">
    <cfRule type="expression" dxfId="820" priority="527">
      <formula>#REF!="Total"</formula>
    </cfRule>
  </conditionalFormatting>
  <conditionalFormatting sqref="C109:C110">
    <cfRule type="expression" dxfId="819" priority="528">
      <formula>#REF!="Total"</formula>
    </cfRule>
  </conditionalFormatting>
  <conditionalFormatting sqref="C109:C110">
    <cfRule type="expression" dxfId="818" priority="529">
      <formula>#REF!="Total"</formula>
    </cfRule>
  </conditionalFormatting>
  <conditionalFormatting sqref="C109:C110">
    <cfRule type="expression" dxfId="817" priority="530">
      <formula>#REF!="Total"</formula>
    </cfRule>
  </conditionalFormatting>
  <conditionalFormatting sqref="C109:C110">
    <cfRule type="expression" dxfId="816" priority="531">
      <formula>#REF!="Total"</formula>
    </cfRule>
  </conditionalFormatting>
  <conditionalFormatting sqref="C109:C110">
    <cfRule type="expression" dxfId="815" priority="532">
      <formula>#REF!="Total"</formula>
    </cfRule>
  </conditionalFormatting>
  <conditionalFormatting sqref="C109:C110">
    <cfRule type="expression" dxfId="814" priority="533">
      <formula>#REF!="Total"</formula>
    </cfRule>
  </conditionalFormatting>
  <conditionalFormatting sqref="C109:C110">
    <cfRule type="expression" dxfId="813" priority="534">
      <formula>#REF!="Total"</formula>
    </cfRule>
  </conditionalFormatting>
  <conditionalFormatting sqref="C109:C110">
    <cfRule type="expression" dxfId="812" priority="535">
      <formula>#REF!="Total"</formula>
    </cfRule>
  </conditionalFormatting>
  <conditionalFormatting sqref="C109:C110">
    <cfRule type="expression" dxfId="811" priority="536">
      <formula>#REF!="Total"</formula>
    </cfRule>
  </conditionalFormatting>
  <conditionalFormatting sqref="C109:C110">
    <cfRule type="expression" dxfId="810" priority="537">
      <formula>#REF!="Total"</formula>
    </cfRule>
  </conditionalFormatting>
  <conditionalFormatting sqref="C109:C110">
    <cfRule type="expression" dxfId="809" priority="538">
      <formula>#REF!="Total"</formula>
    </cfRule>
  </conditionalFormatting>
  <conditionalFormatting sqref="C109:C110">
    <cfRule type="expression" dxfId="808" priority="539">
      <formula>#REF!="Total"</formula>
    </cfRule>
  </conditionalFormatting>
  <conditionalFormatting sqref="C109:C110">
    <cfRule type="expression" dxfId="807" priority="540">
      <formula>#REF!="Total"</formula>
    </cfRule>
  </conditionalFormatting>
  <conditionalFormatting sqref="C109:C110">
    <cfRule type="expression" dxfId="806" priority="541">
      <formula>#REF!="Total"</formula>
    </cfRule>
  </conditionalFormatting>
  <conditionalFormatting sqref="C109:C110">
    <cfRule type="expression" dxfId="805" priority="542">
      <formula>#REF!="Total"</formula>
    </cfRule>
  </conditionalFormatting>
  <conditionalFormatting sqref="C109:C110">
    <cfRule type="expression" dxfId="804" priority="543">
      <formula>#REF!="Total"</formula>
    </cfRule>
  </conditionalFormatting>
  <conditionalFormatting sqref="C109:C110">
    <cfRule type="expression" dxfId="803" priority="544">
      <formula>#REF!="Total"</formula>
    </cfRule>
  </conditionalFormatting>
  <conditionalFormatting sqref="C109:C110">
    <cfRule type="expression" dxfId="802" priority="545">
      <formula>#REF!="Total"</formula>
    </cfRule>
  </conditionalFormatting>
  <conditionalFormatting sqref="C109:C110">
    <cfRule type="expression" dxfId="801" priority="546">
      <formula>#REF!="Total"</formula>
    </cfRule>
  </conditionalFormatting>
  <conditionalFormatting sqref="C109:C110">
    <cfRule type="expression" dxfId="800" priority="547">
      <formula>#REF!="Total"</formula>
    </cfRule>
  </conditionalFormatting>
  <conditionalFormatting sqref="C109:C110">
    <cfRule type="expression" dxfId="799" priority="548">
      <formula>#REF!="Total"</formula>
    </cfRule>
  </conditionalFormatting>
  <conditionalFormatting sqref="C109:C110">
    <cfRule type="expression" dxfId="798" priority="549">
      <formula>#REF!="Total"</formula>
    </cfRule>
  </conditionalFormatting>
  <conditionalFormatting sqref="C109:C110">
    <cfRule type="expression" dxfId="797" priority="550">
      <formula>#REF!="Total"</formula>
    </cfRule>
  </conditionalFormatting>
  <conditionalFormatting sqref="C109:C110">
    <cfRule type="expression" dxfId="796" priority="551">
      <formula>#REF!="Total"</formula>
    </cfRule>
  </conditionalFormatting>
  <conditionalFormatting sqref="C109:C110">
    <cfRule type="expression" dxfId="795" priority="552">
      <formula>#REF!="Total"</formula>
    </cfRule>
  </conditionalFormatting>
  <conditionalFormatting sqref="C109:C110">
    <cfRule type="expression" dxfId="794" priority="553">
      <formula>#REF!="Total"</formula>
    </cfRule>
  </conditionalFormatting>
  <conditionalFormatting sqref="C109:C110">
    <cfRule type="expression" dxfId="793" priority="554">
      <formula>#REF!="Total"</formula>
    </cfRule>
  </conditionalFormatting>
  <conditionalFormatting sqref="C109:C110">
    <cfRule type="expression" dxfId="792" priority="555">
      <formula>#REF!="Total"</formula>
    </cfRule>
  </conditionalFormatting>
  <conditionalFormatting sqref="C109:C110">
    <cfRule type="expression" dxfId="791" priority="556">
      <formula>#REF!="Total"</formula>
    </cfRule>
  </conditionalFormatting>
  <conditionalFormatting sqref="C109:C110">
    <cfRule type="expression" dxfId="790" priority="557">
      <formula>#REF!="Total"</formula>
    </cfRule>
  </conditionalFormatting>
  <conditionalFormatting sqref="C109:C110">
    <cfRule type="expression" dxfId="789" priority="491">
      <formula>#REF!="Total"</formula>
    </cfRule>
  </conditionalFormatting>
  <conditionalFormatting sqref="C109:C110">
    <cfRule type="expression" dxfId="788" priority="490">
      <formula>#REF!="Total"</formula>
    </cfRule>
  </conditionalFormatting>
  <conditionalFormatting sqref="C109:C110">
    <cfRule type="expression" dxfId="787" priority="558">
      <formula>#REF!="Total"</formula>
    </cfRule>
  </conditionalFormatting>
  <conditionalFormatting sqref="C109:C110">
    <cfRule type="expression" dxfId="786" priority="559">
      <formula>#REF!="Total"</formula>
    </cfRule>
  </conditionalFormatting>
  <conditionalFormatting sqref="C109:C110">
    <cfRule type="expression" dxfId="785" priority="488">
      <formula>#REF!="Total"</formula>
    </cfRule>
  </conditionalFormatting>
  <conditionalFormatting sqref="C109:C110">
    <cfRule type="expression" dxfId="784" priority="560">
      <formula>#REF!="Total"</formula>
    </cfRule>
  </conditionalFormatting>
  <conditionalFormatting sqref="C109:C110">
    <cfRule type="expression" dxfId="783" priority="449">
      <formula>#REF!="Total"</formula>
    </cfRule>
  </conditionalFormatting>
  <conditionalFormatting sqref="C109:C110">
    <cfRule type="expression" dxfId="782" priority="451">
      <formula>#REF!="Total"</formula>
    </cfRule>
  </conditionalFormatting>
  <conditionalFormatting sqref="C109:C110">
    <cfRule type="expression" dxfId="781" priority="452">
      <formula>#REF!="Total"</formula>
    </cfRule>
  </conditionalFormatting>
  <conditionalFormatting sqref="C109:C110">
    <cfRule type="expression" dxfId="780" priority="458">
      <formula>#REF!="Total"</formula>
    </cfRule>
  </conditionalFormatting>
  <conditionalFormatting sqref="C109:C110">
    <cfRule type="expression" dxfId="779" priority="462">
      <formula>#REF!="Total"</formula>
    </cfRule>
  </conditionalFormatting>
  <conditionalFormatting sqref="C109:C110">
    <cfRule type="expression" dxfId="778" priority="463">
      <formula>#REF!="Total"</formula>
    </cfRule>
  </conditionalFormatting>
  <conditionalFormatting sqref="C109:C110">
    <cfRule type="expression" dxfId="777" priority="484">
      <formula>#REF!="Total"</formula>
    </cfRule>
  </conditionalFormatting>
  <conditionalFormatting sqref="C109:C110">
    <cfRule type="expression" dxfId="776" priority="483">
      <formula>#REF!="Total"</formula>
    </cfRule>
  </conditionalFormatting>
  <conditionalFormatting sqref="C109:C110">
    <cfRule type="expression" dxfId="775" priority="482">
      <formula>#REF!="Total"</formula>
    </cfRule>
  </conditionalFormatting>
  <conditionalFormatting sqref="C109:C110">
    <cfRule type="expression" dxfId="774" priority="481">
      <formula>#REF!="Total"</formula>
    </cfRule>
  </conditionalFormatting>
  <conditionalFormatting sqref="C109:C110">
    <cfRule type="expression" dxfId="773" priority="480">
      <formula>#REF!="Total"</formula>
    </cfRule>
  </conditionalFormatting>
  <conditionalFormatting sqref="C109:C110">
    <cfRule type="expression" dxfId="772" priority="467">
      <formula>#REF!="Total"</formula>
    </cfRule>
  </conditionalFormatting>
  <conditionalFormatting sqref="C109:C110">
    <cfRule type="expression" dxfId="771" priority="468">
      <formula>#REF!="Total"</formula>
    </cfRule>
  </conditionalFormatting>
  <conditionalFormatting sqref="C109:C110">
    <cfRule type="expression" dxfId="770" priority="469">
      <formula>#REF!="Total"</formula>
    </cfRule>
  </conditionalFormatting>
  <conditionalFormatting sqref="C109:C110">
    <cfRule type="expression" dxfId="769" priority="479">
      <formula>#REF!="Total"</formula>
    </cfRule>
  </conditionalFormatting>
  <conditionalFormatting sqref="C109:C110">
    <cfRule type="expression" dxfId="768" priority="474">
      <formula>#REF!="Total"</formula>
    </cfRule>
  </conditionalFormatting>
  <conditionalFormatting sqref="C109:C110">
    <cfRule type="expression" dxfId="767" priority="475">
      <formula>#REF!="Total"</formula>
    </cfRule>
  </conditionalFormatting>
  <conditionalFormatting sqref="C109:C110">
    <cfRule type="expression" dxfId="766" priority="498">
      <formula>#REF!="Total"</formula>
    </cfRule>
  </conditionalFormatting>
  <conditionalFormatting sqref="C109:C110">
    <cfRule type="expression" dxfId="765" priority="499">
      <formula>#REF!="Total"</formula>
    </cfRule>
  </conditionalFormatting>
  <conditionalFormatting sqref="C109:C110">
    <cfRule type="expression" dxfId="764" priority="477">
      <formula>#REF!="Total"</formula>
    </cfRule>
  </conditionalFormatting>
  <conditionalFormatting sqref="C109:C110">
    <cfRule type="expression" dxfId="763" priority="478">
      <formula>#REF!="Total"</formula>
    </cfRule>
  </conditionalFormatting>
  <conditionalFormatting sqref="C109:C110">
    <cfRule type="expression" dxfId="762" priority="486">
      <formula>#REF!="Total"</formula>
    </cfRule>
  </conditionalFormatting>
  <conditionalFormatting sqref="C109:C110">
    <cfRule type="expression" dxfId="761" priority="487">
      <formula>#REF!="Total"</formula>
    </cfRule>
  </conditionalFormatting>
  <conditionalFormatting sqref="C109:C110">
    <cfRule type="expression" dxfId="760" priority="497">
      <formula>#REF!="Total"</formula>
    </cfRule>
  </conditionalFormatting>
  <conditionalFormatting sqref="C109:C110">
    <cfRule type="expression" dxfId="759" priority="476">
      <formula>#REF!="Total"</formula>
    </cfRule>
  </conditionalFormatting>
  <conditionalFormatting sqref="C109:C110">
    <cfRule type="expression" dxfId="758" priority="496">
      <formula>#REF!="Total"</formula>
    </cfRule>
  </conditionalFormatting>
  <conditionalFormatting sqref="C109:C110">
    <cfRule type="expression" dxfId="757" priority="485">
      <formula>#REF!="Total"</formula>
    </cfRule>
  </conditionalFormatting>
  <conditionalFormatting sqref="C109:C110">
    <cfRule type="expression" dxfId="756" priority="472">
      <formula>#REF!="Total"</formula>
    </cfRule>
  </conditionalFormatting>
  <conditionalFormatting sqref="C109:C110">
    <cfRule type="expression" dxfId="755" priority="507">
      <formula>#REF!="Total"</formula>
    </cfRule>
  </conditionalFormatting>
  <conditionalFormatting sqref="C109:C110">
    <cfRule type="expression" dxfId="754" priority="489">
      <formula>#REF!="Total"</formula>
    </cfRule>
  </conditionalFormatting>
  <conditionalFormatting sqref="C109:C110">
    <cfRule type="expression" dxfId="753" priority="471">
      <formula>#REF!="Total"</formula>
    </cfRule>
  </conditionalFormatting>
  <conditionalFormatting sqref="C109:C110">
    <cfRule type="expression" dxfId="752" priority="473">
      <formula>#REF!="Total"</formula>
    </cfRule>
  </conditionalFormatting>
  <conditionalFormatting sqref="C109:C110">
    <cfRule type="expression" dxfId="751" priority="470">
      <formula>#REF!="Total"</formula>
    </cfRule>
  </conditionalFormatting>
  <conditionalFormatting sqref="C109:C110">
    <cfRule type="expression" dxfId="750" priority="466">
      <formula>#REF!="Total"</formula>
    </cfRule>
  </conditionalFormatting>
  <conditionalFormatting sqref="C109:C110">
    <cfRule type="expression" dxfId="749" priority="465">
      <formula>$A109="Total"</formula>
    </cfRule>
  </conditionalFormatting>
  <conditionalFormatting sqref="C110">
    <cfRule type="expression" dxfId="748" priority="464">
      <formula>$A95="Total"</formula>
    </cfRule>
  </conditionalFormatting>
  <conditionalFormatting sqref="C109:C110">
    <cfRule type="expression" dxfId="747" priority="459">
      <formula>#REF!="Total"</formula>
    </cfRule>
  </conditionalFormatting>
  <conditionalFormatting sqref="C110">
    <cfRule type="expression" dxfId="746" priority="460">
      <formula>#REF!="Total"</formula>
    </cfRule>
  </conditionalFormatting>
  <conditionalFormatting sqref="C110">
    <cfRule type="expression" dxfId="745" priority="461">
      <formula>#REF!="Total"</formula>
    </cfRule>
  </conditionalFormatting>
  <conditionalFormatting sqref="C109:C110">
    <cfRule type="expression" dxfId="744" priority="456">
      <formula>$A108="Total"</formula>
    </cfRule>
  </conditionalFormatting>
  <conditionalFormatting sqref="C109:C110">
    <cfRule type="expression" dxfId="743" priority="455">
      <formula>#REF!="Total"</formula>
    </cfRule>
  </conditionalFormatting>
  <conditionalFormatting sqref="C109:C110">
    <cfRule type="expression" dxfId="742" priority="454">
      <formula>$A166="Total"</formula>
    </cfRule>
  </conditionalFormatting>
  <conditionalFormatting sqref="C109:C110">
    <cfRule type="expression" dxfId="741" priority="453">
      <formula>#REF!="Total"</formula>
    </cfRule>
  </conditionalFormatting>
  <conditionalFormatting sqref="C109:C110">
    <cfRule type="expression" dxfId="740" priority="450">
      <formula>#REF!="Total"</formula>
    </cfRule>
  </conditionalFormatting>
  <conditionalFormatting sqref="C109:C110">
    <cfRule type="expression" dxfId="739" priority="448">
      <formula>#REF!="Total"</formula>
    </cfRule>
  </conditionalFormatting>
  <conditionalFormatting sqref="C109:C110">
    <cfRule type="expression" dxfId="738" priority="447">
      <formula>$A138="Total"</formula>
    </cfRule>
  </conditionalFormatting>
  <conditionalFormatting sqref="C109:C110">
    <cfRule type="expression" dxfId="737" priority="446">
      <formula>$A107="Total"</formula>
    </cfRule>
  </conditionalFormatting>
  <conditionalFormatting sqref="C109:C110">
    <cfRule type="expression" dxfId="736" priority="445">
      <formula>$A106="Total"</formula>
    </cfRule>
  </conditionalFormatting>
  <conditionalFormatting sqref="C109:C110">
    <cfRule type="expression" dxfId="735" priority="444">
      <formula>$A107="Total"</formula>
    </cfRule>
  </conditionalFormatting>
  <conditionalFormatting sqref="C109:C110">
    <cfRule type="expression" dxfId="734" priority="443">
      <formula>$A106="Total"</formula>
    </cfRule>
  </conditionalFormatting>
  <conditionalFormatting sqref="C109:C110">
    <cfRule type="expression" dxfId="733" priority="442">
      <formula>$A103="Total"</formula>
    </cfRule>
  </conditionalFormatting>
  <conditionalFormatting sqref="C109:C110">
    <cfRule type="expression" dxfId="732" priority="441">
      <formula>#REF!="Total"</formula>
    </cfRule>
  </conditionalFormatting>
  <conditionalFormatting sqref="C109:C110">
    <cfRule type="expression" dxfId="731" priority="440">
      <formula>#REF!="Total"</formula>
    </cfRule>
  </conditionalFormatting>
  <conditionalFormatting sqref="C109:C110">
    <cfRule type="expression" dxfId="730" priority="439">
      <formula>#REF!="Total"</formula>
    </cfRule>
  </conditionalFormatting>
  <conditionalFormatting sqref="C109:C110">
    <cfRule type="expression" dxfId="729" priority="438">
      <formula>#REF!="Total"</formula>
    </cfRule>
  </conditionalFormatting>
  <conditionalFormatting sqref="C109:C110">
    <cfRule type="expression" dxfId="728" priority="437">
      <formula>$A120="Total"</formula>
    </cfRule>
  </conditionalFormatting>
  <conditionalFormatting sqref="C109:C110">
    <cfRule type="expression" dxfId="727" priority="436">
      <formula>#REF!="Total"</formula>
    </cfRule>
  </conditionalFormatting>
  <conditionalFormatting sqref="C109:C110">
    <cfRule type="expression" dxfId="726" priority="435">
      <formula>#REF!="Total"</formula>
    </cfRule>
  </conditionalFormatting>
  <conditionalFormatting sqref="C109:C110">
    <cfRule type="expression" dxfId="725" priority="434">
      <formula>#REF!="Total"</formula>
    </cfRule>
  </conditionalFormatting>
  <conditionalFormatting sqref="C109:C110">
    <cfRule type="expression" dxfId="724" priority="433">
      <formula>#REF!="Total"</formula>
    </cfRule>
  </conditionalFormatting>
  <conditionalFormatting sqref="C109:C110">
    <cfRule type="expression" dxfId="723" priority="432">
      <formula>#REF!="Total"</formula>
    </cfRule>
  </conditionalFormatting>
  <conditionalFormatting sqref="C109:C110">
    <cfRule type="expression" dxfId="722" priority="431">
      <formula>#REF!="Total"</formula>
    </cfRule>
  </conditionalFormatting>
  <conditionalFormatting sqref="C109:C110">
    <cfRule type="expression" dxfId="721" priority="430">
      <formula>#REF!="Total"</formula>
    </cfRule>
  </conditionalFormatting>
  <conditionalFormatting sqref="C109:C110">
    <cfRule type="expression" dxfId="720" priority="429">
      <formula>#REF!="Total"</formula>
    </cfRule>
  </conditionalFormatting>
  <conditionalFormatting sqref="C109:C110">
    <cfRule type="expression" dxfId="719" priority="428">
      <formula>#REF!="Total"</formula>
    </cfRule>
  </conditionalFormatting>
  <conditionalFormatting sqref="C109:C110">
    <cfRule type="expression" dxfId="718" priority="427">
      <formula>$A132="Total"</formula>
    </cfRule>
  </conditionalFormatting>
  <conditionalFormatting sqref="C109:C110">
    <cfRule type="expression" dxfId="717" priority="426">
      <formula>#REF!="Total"</formula>
    </cfRule>
  </conditionalFormatting>
  <conditionalFormatting sqref="C109:C110">
    <cfRule type="expression" dxfId="716" priority="425">
      <formula>#REF!="Total"</formula>
    </cfRule>
  </conditionalFormatting>
  <conditionalFormatting sqref="C109:C110">
    <cfRule type="expression" dxfId="715" priority="424">
      <formula>#REF!="Total"</formula>
    </cfRule>
  </conditionalFormatting>
  <conditionalFormatting sqref="C109:C110">
    <cfRule type="expression" dxfId="714" priority="423">
      <formula>#REF!="Total"</formula>
    </cfRule>
  </conditionalFormatting>
  <conditionalFormatting sqref="C109:C110">
    <cfRule type="expression" dxfId="713" priority="422">
      <formula>#REF!="Total"</formula>
    </cfRule>
  </conditionalFormatting>
  <conditionalFormatting sqref="C109:C110">
    <cfRule type="expression" dxfId="712" priority="421">
      <formula>#REF!="Total"</formula>
    </cfRule>
  </conditionalFormatting>
  <conditionalFormatting sqref="C109:C110">
    <cfRule type="expression" dxfId="711" priority="420">
      <formula>$A101="Total"</formula>
    </cfRule>
  </conditionalFormatting>
  <conditionalFormatting sqref="C109:C110">
    <cfRule type="expression" dxfId="710" priority="419">
      <formula>$A98="Total"</formula>
    </cfRule>
  </conditionalFormatting>
  <conditionalFormatting sqref="C109:C110">
    <cfRule type="expression" dxfId="709" priority="418">
      <formula>#REF!="Total"</formula>
    </cfRule>
  </conditionalFormatting>
  <conditionalFormatting sqref="C109:C110">
    <cfRule type="expression" dxfId="708" priority="417">
      <formula>#REF!="Total"</formula>
    </cfRule>
  </conditionalFormatting>
  <conditionalFormatting sqref="C109:C110">
    <cfRule type="expression" dxfId="707" priority="416">
      <formula>#REF!="Total"</formula>
    </cfRule>
  </conditionalFormatting>
  <conditionalFormatting sqref="C109:C110">
    <cfRule type="expression" dxfId="706" priority="415">
      <formula>#REF!="Total"</formula>
    </cfRule>
  </conditionalFormatting>
  <conditionalFormatting sqref="C109:C110">
    <cfRule type="expression" dxfId="705" priority="414">
      <formula>#REF!="Total"</formula>
    </cfRule>
  </conditionalFormatting>
  <conditionalFormatting sqref="C109:C110">
    <cfRule type="expression" dxfId="704" priority="413">
      <formula>#REF!="Total"</formula>
    </cfRule>
  </conditionalFormatting>
  <conditionalFormatting sqref="C109:C110">
    <cfRule type="expression" dxfId="703" priority="412">
      <formula>#REF!="Total"</formula>
    </cfRule>
  </conditionalFormatting>
  <conditionalFormatting sqref="C109:C110">
    <cfRule type="expression" dxfId="702" priority="411">
      <formula>#REF!="Total"</formula>
    </cfRule>
  </conditionalFormatting>
  <conditionalFormatting sqref="C109:C110">
    <cfRule type="expression" dxfId="701" priority="410">
      <formula>#REF!="Total"</formula>
    </cfRule>
  </conditionalFormatting>
  <conditionalFormatting sqref="C109:C110">
    <cfRule type="expression" dxfId="700" priority="409">
      <formula>#REF!="Total"</formula>
    </cfRule>
  </conditionalFormatting>
  <conditionalFormatting sqref="C109:C110">
    <cfRule type="expression" dxfId="699" priority="408">
      <formula>#REF!="Total"</formula>
    </cfRule>
  </conditionalFormatting>
  <conditionalFormatting sqref="C109:C110">
    <cfRule type="expression" dxfId="698" priority="407">
      <formula>$A107="Total"</formula>
    </cfRule>
  </conditionalFormatting>
  <conditionalFormatting sqref="C109:C110">
    <cfRule type="expression" dxfId="697" priority="406">
      <formula>$A106="Total"</formula>
    </cfRule>
  </conditionalFormatting>
  <conditionalFormatting sqref="C109:C110">
    <cfRule type="expression" dxfId="696" priority="405">
      <formula>#REF!="Total"</formula>
    </cfRule>
  </conditionalFormatting>
  <conditionalFormatting sqref="C109:C110">
    <cfRule type="expression" dxfId="695" priority="404">
      <formula>#REF!="Total"</formula>
    </cfRule>
  </conditionalFormatting>
  <conditionalFormatting sqref="C109:C110">
    <cfRule type="expression" dxfId="694" priority="403">
      <formula>#REF!="Total"</formula>
    </cfRule>
  </conditionalFormatting>
  <conditionalFormatting sqref="C109:C110">
    <cfRule type="expression" dxfId="693" priority="402">
      <formula>#REF!="Total"</formula>
    </cfRule>
  </conditionalFormatting>
  <conditionalFormatting sqref="C109:C110">
    <cfRule type="expression" dxfId="692" priority="401">
      <formula>#REF!="Total"</formula>
    </cfRule>
  </conditionalFormatting>
  <conditionalFormatting sqref="C109:C110">
    <cfRule type="expression" dxfId="691" priority="400">
      <formula>#REF!="Total"</formula>
    </cfRule>
  </conditionalFormatting>
  <conditionalFormatting sqref="C109:C110">
    <cfRule type="expression" dxfId="690" priority="399">
      <formula>$A119="Total"</formula>
    </cfRule>
  </conditionalFormatting>
  <conditionalFormatting sqref="C109:C110">
    <cfRule type="expression" dxfId="689" priority="398">
      <formula>#REF!="Total"</formula>
    </cfRule>
  </conditionalFormatting>
  <conditionalFormatting sqref="C109:C110">
    <cfRule type="expression" dxfId="688" priority="397">
      <formula>#REF!="Total"</formula>
    </cfRule>
  </conditionalFormatting>
  <conditionalFormatting sqref="C109:C110">
    <cfRule type="expression" dxfId="687" priority="396">
      <formula>$A167="Total"</formula>
    </cfRule>
  </conditionalFormatting>
  <conditionalFormatting sqref="C109:C110">
    <cfRule type="expression" dxfId="686" priority="395">
      <formula>#REF!="Total"</formula>
    </cfRule>
  </conditionalFormatting>
  <conditionalFormatting sqref="C109:C110">
    <cfRule type="expression" dxfId="685" priority="394">
      <formula>$A107="Total"</formula>
    </cfRule>
  </conditionalFormatting>
  <conditionalFormatting sqref="C109:C110">
    <cfRule type="expression" dxfId="684" priority="393">
      <formula>$A106="Total"</formula>
    </cfRule>
  </conditionalFormatting>
  <conditionalFormatting sqref="C109:C110">
    <cfRule type="expression" dxfId="683" priority="392">
      <formula>$A105="Total"</formula>
    </cfRule>
  </conditionalFormatting>
  <conditionalFormatting sqref="C109:C110">
    <cfRule type="expression" dxfId="682" priority="391">
      <formula>$A101="Total"</formula>
    </cfRule>
  </conditionalFormatting>
  <conditionalFormatting sqref="C109:C110">
    <cfRule type="expression" dxfId="681" priority="390">
      <formula>#REF!="Total"</formula>
    </cfRule>
  </conditionalFormatting>
  <conditionalFormatting sqref="C109:C110">
    <cfRule type="expression" dxfId="680" priority="389">
      <formula>#REF!="Total"</formula>
    </cfRule>
  </conditionalFormatting>
  <conditionalFormatting sqref="C109:C110">
    <cfRule type="expression" dxfId="679" priority="388">
      <formula>#REF!="Total"</formula>
    </cfRule>
  </conditionalFormatting>
  <conditionalFormatting sqref="C109:C110">
    <cfRule type="expression" dxfId="678" priority="387">
      <formula>$A107="Total"</formula>
    </cfRule>
  </conditionalFormatting>
  <conditionalFormatting sqref="C109:C110">
    <cfRule type="expression" dxfId="677" priority="386">
      <formula>$A106="Total"</formula>
    </cfRule>
  </conditionalFormatting>
  <conditionalFormatting sqref="C109:C110">
    <cfRule type="expression" dxfId="676" priority="385">
      <formula>$A103="Total"</formula>
    </cfRule>
  </conditionalFormatting>
  <conditionalFormatting sqref="C109:C110">
    <cfRule type="expression" dxfId="675" priority="384">
      <formula>#REF!="Total"</formula>
    </cfRule>
  </conditionalFormatting>
  <conditionalFormatting sqref="C109:C110">
    <cfRule type="expression" dxfId="674" priority="383">
      <formula>$A97="Total"</formula>
    </cfRule>
  </conditionalFormatting>
  <conditionalFormatting sqref="C109:C110">
    <cfRule type="expression" dxfId="673" priority="382">
      <formula>$A101="Total"</formula>
    </cfRule>
  </conditionalFormatting>
  <conditionalFormatting sqref="C109:C110">
    <cfRule type="expression" dxfId="672" priority="381">
      <formula>$A99="Total"</formula>
    </cfRule>
  </conditionalFormatting>
  <conditionalFormatting sqref="C109:C110">
    <cfRule type="expression" dxfId="671" priority="380">
      <formula>#REF!="Total"</formula>
    </cfRule>
  </conditionalFormatting>
  <conditionalFormatting sqref="C109:C110">
    <cfRule type="expression" dxfId="670" priority="379">
      <formula>#REF!="Total"</formula>
    </cfRule>
  </conditionalFormatting>
  <conditionalFormatting sqref="C109:C110">
    <cfRule type="expression" dxfId="669" priority="378">
      <formula>#REF!="Total"</formula>
    </cfRule>
  </conditionalFormatting>
  <conditionalFormatting sqref="C109:C110">
    <cfRule type="expression" dxfId="668" priority="377">
      <formula>$A117="Total"</formula>
    </cfRule>
  </conditionalFormatting>
  <conditionalFormatting sqref="C109:C110">
    <cfRule type="expression" dxfId="667" priority="376">
      <formula>#REF!="Total"</formula>
    </cfRule>
  </conditionalFormatting>
  <conditionalFormatting sqref="C109:C110">
    <cfRule type="expression" dxfId="666" priority="375">
      <formula>#REF!="Total"</formula>
    </cfRule>
  </conditionalFormatting>
  <conditionalFormatting sqref="C109:C110">
    <cfRule type="expression" dxfId="665" priority="374">
      <formula>#REF!="Total"</formula>
    </cfRule>
  </conditionalFormatting>
  <conditionalFormatting sqref="C109:C110">
    <cfRule type="expression" dxfId="664" priority="373">
      <formula>#REF!="Total"</formula>
    </cfRule>
  </conditionalFormatting>
  <conditionalFormatting sqref="C109:C110">
    <cfRule type="expression" dxfId="663" priority="372">
      <formula>#REF!="Total"</formula>
    </cfRule>
  </conditionalFormatting>
  <conditionalFormatting sqref="C109:C110">
    <cfRule type="expression" dxfId="662" priority="371">
      <formula>#REF!="Total"</formula>
    </cfRule>
  </conditionalFormatting>
  <conditionalFormatting sqref="C109:C110">
    <cfRule type="expression" dxfId="661" priority="370">
      <formula>#REF!="Total"</formula>
    </cfRule>
  </conditionalFormatting>
  <conditionalFormatting sqref="C109:C110">
    <cfRule type="expression" dxfId="660" priority="369">
      <formula>#REF!="Total"</formula>
    </cfRule>
  </conditionalFormatting>
  <conditionalFormatting sqref="C109:C110">
    <cfRule type="expression" dxfId="659" priority="368">
      <formula>#REF!="Total"</formula>
    </cfRule>
  </conditionalFormatting>
  <conditionalFormatting sqref="C109:C110">
    <cfRule type="expression" dxfId="658" priority="367">
      <formula>#REF!="Total"</formula>
    </cfRule>
  </conditionalFormatting>
  <conditionalFormatting sqref="C109:C110">
    <cfRule type="expression" dxfId="657" priority="366">
      <formula>#REF!="Total"</formula>
    </cfRule>
  </conditionalFormatting>
  <conditionalFormatting sqref="C109:C110">
    <cfRule type="expression" dxfId="656" priority="365">
      <formula>$A120="Total"</formula>
    </cfRule>
  </conditionalFormatting>
  <conditionalFormatting sqref="C109:C110">
    <cfRule type="expression" dxfId="655" priority="364">
      <formula>#REF!="Total"</formula>
    </cfRule>
  </conditionalFormatting>
  <conditionalFormatting sqref="C109:C110">
    <cfRule type="expression" dxfId="654" priority="363">
      <formula>#REF!="Total"</formula>
    </cfRule>
  </conditionalFormatting>
  <conditionalFormatting sqref="C109:C110">
    <cfRule type="expression" dxfId="653" priority="362">
      <formula>#REF!="Total"</formula>
    </cfRule>
  </conditionalFormatting>
  <conditionalFormatting sqref="C109:C110">
    <cfRule type="expression" dxfId="652" priority="361">
      <formula>#REF!="Total"</formula>
    </cfRule>
  </conditionalFormatting>
  <conditionalFormatting sqref="C109:C110">
    <cfRule type="expression" dxfId="651" priority="360">
      <formula>#REF!="Total"</formula>
    </cfRule>
  </conditionalFormatting>
  <conditionalFormatting sqref="C109:C110">
    <cfRule type="expression" dxfId="650" priority="359">
      <formula>$A111="Total"</formula>
    </cfRule>
  </conditionalFormatting>
  <conditionalFormatting sqref="C109:C110">
    <cfRule type="expression" dxfId="649" priority="358">
      <formula>#REF!="Total"</formula>
    </cfRule>
  </conditionalFormatting>
  <conditionalFormatting sqref="C109:C110">
    <cfRule type="expression" dxfId="648" priority="357">
      <formula>#REF!="Total"</formula>
    </cfRule>
  </conditionalFormatting>
  <conditionalFormatting sqref="C109:C110">
    <cfRule type="expression" dxfId="647" priority="356">
      <formula>$A133="Total"</formula>
    </cfRule>
  </conditionalFormatting>
  <conditionalFormatting sqref="C109:C110">
    <cfRule type="expression" dxfId="646" priority="355">
      <formula>#REF!="Total"</formula>
    </cfRule>
  </conditionalFormatting>
  <conditionalFormatting sqref="C109:C110">
    <cfRule type="expression" dxfId="645" priority="354">
      <formula>#REF!="Total"</formula>
    </cfRule>
  </conditionalFormatting>
  <conditionalFormatting sqref="C109:C110">
    <cfRule type="expression" dxfId="644" priority="353">
      <formula>#REF!="Total"</formula>
    </cfRule>
  </conditionalFormatting>
  <conditionalFormatting sqref="C109:C110">
    <cfRule type="expression" dxfId="643" priority="352">
      <formula>$A112="Total"</formula>
    </cfRule>
  </conditionalFormatting>
  <conditionalFormatting sqref="C109:C110">
    <cfRule type="expression" dxfId="642" priority="351">
      <formula>#REF!="Total"</formula>
    </cfRule>
  </conditionalFormatting>
  <conditionalFormatting sqref="C109:C110">
    <cfRule type="expression" dxfId="641" priority="350">
      <formula>#REF!="Total"</formula>
    </cfRule>
  </conditionalFormatting>
  <conditionalFormatting sqref="C109:C110">
    <cfRule type="expression" dxfId="640" priority="349">
      <formula>$A101="Total"</formula>
    </cfRule>
  </conditionalFormatting>
  <conditionalFormatting sqref="C109:C110">
    <cfRule type="expression" dxfId="639" priority="348">
      <formula>$A98="Total"</formula>
    </cfRule>
  </conditionalFormatting>
  <conditionalFormatting sqref="C109:C110">
    <cfRule type="expression" dxfId="638" priority="347">
      <formula>#REF!="Total"</formula>
    </cfRule>
  </conditionalFormatting>
  <conditionalFormatting sqref="C109:C110">
    <cfRule type="expression" dxfId="637" priority="346">
      <formula>#REF!="Total"</formula>
    </cfRule>
  </conditionalFormatting>
  <conditionalFormatting sqref="C109:C110">
    <cfRule type="expression" dxfId="636" priority="345">
      <formula>#REF!="Total"</formula>
    </cfRule>
  </conditionalFormatting>
  <conditionalFormatting sqref="C109:C110">
    <cfRule type="expression" dxfId="635" priority="344">
      <formula>#REF!="Total"</formula>
    </cfRule>
  </conditionalFormatting>
  <conditionalFormatting sqref="C109:C110">
    <cfRule type="expression" dxfId="634" priority="343">
      <formula>#REF!="Total"</formula>
    </cfRule>
  </conditionalFormatting>
  <conditionalFormatting sqref="C109:C110">
    <cfRule type="expression" dxfId="633" priority="342">
      <formula>#REF!="Total"</formula>
    </cfRule>
  </conditionalFormatting>
  <conditionalFormatting sqref="C109:C110">
    <cfRule type="expression" dxfId="632" priority="341">
      <formula>#REF!="Total"</formula>
    </cfRule>
  </conditionalFormatting>
  <conditionalFormatting sqref="C109:C110">
    <cfRule type="expression" dxfId="631" priority="340">
      <formula>#REF!="Total"</formula>
    </cfRule>
  </conditionalFormatting>
  <conditionalFormatting sqref="C109:C110">
    <cfRule type="expression" dxfId="630" priority="339">
      <formula>#REF!="Total"</formula>
    </cfRule>
  </conditionalFormatting>
  <conditionalFormatting sqref="C109:C110">
    <cfRule type="expression" dxfId="629" priority="338">
      <formula>$A166="Total"</formula>
    </cfRule>
  </conditionalFormatting>
  <conditionalFormatting sqref="C109:C110">
    <cfRule type="expression" dxfId="628" priority="337">
      <formula>#REF!="Total"</formula>
    </cfRule>
  </conditionalFormatting>
  <conditionalFormatting sqref="C109:C110">
    <cfRule type="expression" dxfId="627" priority="336">
      <formula>#REF!="Total"</formula>
    </cfRule>
  </conditionalFormatting>
  <conditionalFormatting sqref="C109:C110">
    <cfRule type="expression" dxfId="626" priority="335">
      <formula>$A107="Total"</formula>
    </cfRule>
  </conditionalFormatting>
  <conditionalFormatting sqref="C109:C110">
    <cfRule type="expression" dxfId="625" priority="334">
      <formula>$A106="Total"</formula>
    </cfRule>
  </conditionalFormatting>
  <conditionalFormatting sqref="C109:C110">
    <cfRule type="expression" dxfId="624" priority="333">
      <formula>#REF!="Total"</formula>
    </cfRule>
  </conditionalFormatting>
  <conditionalFormatting sqref="C109:C110">
    <cfRule type="expression" dxfId="623" priority="332">
      <formula>#REF!="Total"</formula>
    </cfRule>
  </conditionalFormatting>
  <conditionalFormatting sqref="C109:C110">
    <cfRule type="expression" dxfId="622" priority="331">
      <formula>#REF!="Total"</formula>
    </cfRule>
  </conditionalFormatting>
  <conditionalFormatting sqref="C109:C110">
    <cfRule type="expression" dxfId="621" priority="330">
      <formula>#REF!="Total"</formula>
    </cfRule>
  </conditionalFormatting>
  <conditionalFormatting sqref="C109:C110">
    <cfRule type="expression" dxfId="620" priority="329">
      <formula>#REF!="Total"</formula>
    </cfRule>
  </conditionalFormatting>
  <conditionalFormatting sqref="C109:C110">
    <cfRule type="expression" dxfId="619" priority="328">
      <formula>#REF!="Total"</formula>
    </cfRule>
  </conditionalFormatting>
  <conditionalFormatting sqref="C109:C110">
    <cfRule type="expression" dxfId="618" priority="327">
      <formula>$A116="Total"</formula>
    </cfRule>
  </conditionalFormatting>
  <conditionalFormatting sqref="C109:C110">
    <cfRule type="expression" dxfId="617" priority="326">
      <formula>#REF!="Total"</formula>
    </cfRule>
  </conditionalFormatting>
  <conditionalFormatting sqref="C109:C110">
    <cfRule type="expression" dxfId="616" priority="325">
      <formula>#REF!="Total"</formula>
    </cfRule>
  </conditionalFormatting>
  <conditionalFormatting sqref="C109:C110">
    <cfRule type="expression" dxfId="615" priority="324">
      <formula>$A167="Total"</formula>
    </cfRule>
  </conditionalFormatting>
  <conditionalFormatting sqref="C109:C110">
    <cfRule type="expression" dxfId="614" priority="323">
      <formula>#REF!="Total"</formula>
    </cfRule>
  </conditionalFormatting>
  <conditionalFormatting sqref="C109:C110">
    <cfRule type="expression" dxfId="613" priority="322">
      <formula>$A107="Total"</formula>
    </cfRule>
  </conditionalFormatting>
  <conditionalFormatting sqref="C109:C110">
    <cfRule type="expression" dxfId="612" priority="321">
      <formula>$A106="Total"</formula>
    </cfRule>
  </conditionalFormatting>
  <conditionalFormatting sqref="C109:C110">
    <cfRule type="expression" dxfId="611" priority="320">
      <formula>$A105="Total"</formula>
    </cfRule>
  </conditionalFormatting>
  <conditionalFormatting sqref="C109:C110">
    <cfRule type="expression" dxfId="610" priority="319">
      <formula>$A101="Total"</formula>
    </cfRule>
  </conditionalFormatting>
  <conditionalFormatting sqref="C109:C110">
    <cfRule type="expression" dxfId="609" priority="318">
      <formula>#REF!="Total"</formula>
    </cfRule>
  </conditionalFormatting>
  <conditionalFormatting sqref="C109:C110">
    <cfRule type="expression" dxfId="608" priority="317">
      <formula>#REF!="Total"</formula>
    </cfRule>
  </conditionalFormatting>
  <conditionalFormatting sqref="C109:C110">
    <cfRule type="expression" dxfId="607" priority="316">
      <formula>#REF!="Total"</formula>
    </cfRule>
  </conditionalFormatting>
  <conditionalFormatting sqref="C109:C110">
    <cfRule type="expression" dxfId="606" priority="315">
      <formula>$A139="Total"</formula>
    </cfRule>
  </conditionalFormatting>
  <conditionalFormatting sqref="C109:C110">
    <cfRule type="expression" dxfId="605" priority="314">
      <formula>$A108="Total"</formula>
    </cfRule>
  </conditionalFormatting>
  <conditionalFormatting sqref="C109:C110">
    <cfRule type="expression" dxfId="604" priority="313">
      <formula>$A107="Total"</formula>
    </cfRule>
  </conditionalFormatting>
  <conditionalFormatting sqref="C109:C110">
    <cfRule type="expression" dxfId="603" priority="312">
      <formula>$A106="Total"</formula>
    </cfRule>
  </conditionalFormatting>
  <conditionalFormatting sqref="C109:C110">
    <cfRule type="expression" dxfId="602" priority="311">
      <formula>$A108="Total"</formula>
    </cfRule>
  </conditionalFormatting>
  <conditionalFormatting sqref="C109:C110">
    <cfRule type="expression" dxfId="601" priority="310">
      <formula>$A107="Total"</formula>
    </cfRule>
  </conditionalFormatting>
  <conditionalFormatting sqref="C109:C110">
    <cfRule type="expression" dxfId="600" priority="309">
      <formula>$A106="Total"</formula>
    </cfRule>
  </conditionalFormatting>
  <conditionalFormatting sqref="C109:C110">
    <cfRule type="expression" dxfId="599" priority="308">
      <formula>$A103="Total"</formula>
    </cfRule>
  </conditionalFormatting>
  <conditionalFormatting sqref="C109:C110">
    <cfRule type="expression" dxfId="598" priority="307">
      <formula>#REF!="Total"</formula>
    </cfRule>
  </conditionalFormatting>
  <conditionalFormatting sqref="C109:C110">
    <cfRule type="expression" dxfId="597" priority="306">
      <formula>#REF!="Total"</formula>
    </cfRule>
  </conditionalFormatting>
  <conditionalFormatting sqref="C109:C110">
    <cfRule type="expression" dxfId="596" priority="305">
      <formula>#REF!="Total"</formula>
    </cfRule>
  </conditionalFormatting>
  <conditionalFormatting sqref="C109:C110">
    <cfRule type="expression" dxfId="595" priority="304">
      <formula>#REF!="Total"</formula>
    </cfRule>
  </conditionalFormatting>
  <conditionalFormatting sqref="C109:C110">
    <cfRule type="expression" dxfId="594" priority="303">
      <formula>$A121="Total"</formula>
    </cfRule>
  </conditionalFormatting>
  <conditionalFormatting sqref="C109:C110">
    <cfRule type="expression" dxfId="593" priority="302">
      <formula>#REF!="Total"</formula>
    </cfRule>
  </conditionalFormatting>
  <conditionalFormatting sqref="C109:C110">
    <cfRule type="expression" dxfId="592" priority="301">
      <formula>#REF!="Total"</formula>
    </cfRule>
  </conditionalFormatting>
  <conditionalFormatting sqref="C109:C110">
    <cfRule type="expression" dxfId="591" priority="300">
      <formula>#REF!="Total"</formula>
    </cfRule>
  </conditionalFormatting>
  <conditionalFormatting sqref="C109:C110">
    <cfRule type="expression" dxfId="590" priority="299">
      <formula>#REF!="Total"</formula>
    </cfRule>
  </conditionalFormatting>
  <conditionalFormatting sqref="C109:C110">
    <cfRule type="expression" dxfId="589" priority="298">
      <formula>#REF!="Total"</formula>
    </cfRule>
  </conditionalFormatting>
  <conditionalFormatting sqref="C109:C110">
    <cfRule type="expression" dxfId="588" priority="297">
      <formula>#REF!="Total"</formula>
    </cfRule>
  </conditionalFormatting>
  <conditionalFormatting sqref="C109:C110">
    <cfRule type="expression" dxfId="587" priority="296">
      <formula>#REF!="Total"</formula>
    </cfRule>
  </conditionalFormatting>
  <conditionalFormatting sqref="C109:C110">
    <cfRule type="expression" dxfId="586" priority="295">
      <formula>#REF!="Total"</formula>
    </cfRule>
  </conditionalFormatting>
  <conditionalFormatting sqref="C109:C110">
    <cfRule type="expression" dxfId="585" priority="294">
      <formula>#REF!="Total"</formula>
    </cfRule>
  </conditionalFormatting>
  <conditionalFormatting sqref="C109:C110">
    <cfRule type="expression" dxfId="584" priority="293">
      <formula>$A133="Total"</formula>
    </cfRule>
  </conditionalFormatting>
  <conditionalFormatting sqref="C109:C110">
    <cfRule type="expression" dxfId="583" priority="292">
      <formula>#REF!="Total"</formula>
    </cfRule>
  </conditionalFormatting>
  <conditionalFormatting sqref="C109:C110">
    <cfRule type="expression" dxfId="582" priority="291">
      <formula>#REF!="Total"</formula>
    </cfRule>
  </conditionalFormatting>
  <conditionalFormatting sqref="C109:C110">
    <cfRule type="expression" dxfId="581" priority="290">
      <formula>#REF!="Total"</formula>
    </cfRule>
  </conditionalFormatting>
  <conditionalFormatting sqref="C109:C110">
    <cfRule type="expression" dxfId="580" priority="289">
      <formula>#REF!="Total"</formula>
    </cfRule>
  </conditionalFormatting>
  <conditionalFormatting sqref="C109:C110">
    <cfRule type="expression" dxfId="579" priority="288">
      <formula>#REF!="Total"</formula>
    </cfRule>
  </conditionalFormatting>
  <conditionalFormatting sqref="C109:C110">
    <cfRule type="expression" dxfId="578" priority="287">
      <formula>#REF!="Total"</formula>
    </cfRule>
  </conditionalFormatting>
  <conditionalFormatting sqref="C109:C110">
    <cfRule type="expression" dxfId="577" priority="286">
      <formula>#REF!="Total"</formula>
    </cfRule>
  </conditionalFormatting>
  <conditionalFormatting sqref="C109:C110">
    <cfRule type="expression" dxfId="576" priority="285">
      <formula>#REF!="Total"</formula>
    </cfRule>
  </conditionalFormatting>
  <conditionalFormatting sqref="C109:C110">
    <cfRule type="expression" dxfId="575" priority="284">
      <formula>#REF!="Total"</formula>
    </cfRule>
  </conditionalFormatting>
  <conditionalFormatting sqref="C109:C110">
    <cfRule type="expression" dxfId="574" priority="283">
      <formula>#REF!="Total"</formula>
    </cfRule>
  </conditionalFormatting>
  <conditionalFormatting sqref="C109:C110">
    <cfRule type="expression" dxfId="573" priority="282">
      <formula>$A101="Total"</formula>
    </cfRule>
  </conditionalFormatting>
  <conditionalFormatting sqref="C109:C110">
    <cfRule type="expression" dxfId="572" priority="281">
      <formula>$A98="Total"</formula>
    </cfRule>
  </conditionalFormatting>
  <conditionalFormatting sqref="C109:C110">
    <cfRule type="expression" dxfId="571" priority="280">
      <formula>#REF!="Total"</formula>
    </cfRule>
  </conditionalFormatting>
  <conditionalFormatting sqref="C109:C110">
    <cfRule type="expression" dxfId="570" priority="279">
      <formula>#REF!="Total"</formula>
    </cfRule>
  </conditionalFormatting>
  <conditionalFormatting sqref="C109:C110">
    <cfRule type="expression" dxfId="569" priority="278">
      <formula>#REF!="Total"</formula>
    </cfRule>
  </conditionalFormatting>
  <conditionalFormatting sqref="C109:C110">
    <cfRule type="expression" dxfId="568" priority="277">
      <formula>#REF!="Total"</formula>
    </cfRule>
  </conditionalFormatting>
  <conditionalFormatting sqref="C109:C110">
    <cfRule type="expression" dxfId="567" priority="276">
      <formula>#REF!="Total"</formula>
    </cfRule>
  </conditionalFormatting>
  <conditionalFormatting sqref="C109:C110">
    <cfRule type="expression" dxfId="566" priority="275">
      <formula>#REF!="Total"</formula>
    </cfRule>
  </conditionalFormatting>
  <conditionalFormatting sqref="C109:C110">
    <cfRule type="expression" dxfId="565" priority="274">
      <formula>#REF!="Total"</formula>
    </cfRule>
  </conditionalFormatting>
  <conditionalFormatting sqref="C109:C110">
    <cfRule type="expression" dxfId="564" priority="273">
      <formula>#REF!="Total"</formula>
    </cfRule>
  </conditionalFormatting>
  <conditionalFormatting sqref="C109:C110">
    <cfRule type="expression" dxfId="563" priority="272">
      <formula>#REF!="Total"</formula>
    </cfRule>
  </conditionalFormatting>
  <conditionalFormatting sqref="C109:C110">
    <cfRule type="expression" dxfId="562" priority="271">
      <formula>$A167="Total"</formula>
    </cfRule>
  </conditionalFormatting>
  <conditionalFormatting sqref="C109:C110">
    <cfRule type="expression" dxfId="561" priority="270">
      <formula>#REF!="Total"</formula>
    </cfRule>
  </conditionalFormatting>
  <conditionalFormatting sqref="C109:C110">
    <cfRule type="expression" dxfId="560" priority="269">
      <formula>#REF!="Total"</formula>
    </cfRule>
  </conditionalFormatting>
  <conditionalFormatting sqref="C109:C110">
    <cfRule type="expression" dxfId="559" priority="268">
      <formula>$A108="Total"</formula>
    </cfRule>
  </conditionalFormatting>
  <conditionalFormatting sqref="C109:C110">
    <cfRule type="expression" dxfId="558" priority="267">
      <formula>$A107="Total"</formula>
    </cfRule>
  </conditionalFormatting>
  <conditionalFormatting sqref="C109:C110">
    <cfRule type="expression" dxfId="557" priority="266">
      <formula>$A106="Total"</formula>
    </cfRule>
  </conditionalFormatting>
  <conditionalFormatting sqref="C109:C110">
    <cfRule type="expression" dxfId="556" priority="265">
      <formula>#REF!="Total"</formula>
    </cfRule>
  </conditionalFormatting>
  <conditionalFormatting sqref="C109:C110">
    <cfRule type="expression" dxfId="555" priority="264">
      <formula>#REF!="Total"</formula>
    </cfRule>
  </conditionalFormatting>
  <conditionalFormatting sqref="C109:C110">
    <cfRule type="expression" dxfId="554" priority="263">
      <formula>#REF!="Total"</formula>
    </cfRule>
  </conditionalFormatting>
  <conditionalFormatting sqref="C109:C110">
    <cfRule type="expression" dxfId="553" priority="262">
      <formula>#REF!="Total"</formula>
    </cfRule>
  </conditionalFormatting>
  <conditionalFormatting sqref="C109:C110">
    <cfRule type="expression" dxfId="552" priority="261">
      <formula>#REF!="Total"</formula>
    </cfRule>
  </conditionalFormatting>
  <conditionalFormatting sqref="C109:C110">
    <cfRule type="expression" dxfId="551" priority="260">
      <formula>#REF!="Total"</formula>
    </cfRule>
  </conditionalFormatting>
  <conditionalFormatting sqref="C109:C110">
    <cfRule type="expression" dxfId="550" priority="259">
      <formula>$A120="Total"</formula>
    </cfRule>
  </conditionalFormatting>
  <conditionalFormatting sqref="C109:C110">
    <cfRule type="expression" dxfId="549" priority="258">
      <formula>#REF!="Total"</formula>
    </cfRule>
  </conditionalFormatting>
  <conditionalFormatting sqref="C109:C110">
    <cfRule type="expression" dxfId="548" priority="257">
      <formula>#REF!="Total"</formula>
    </cfRule>
  </conditionalFormatting>
  <conditionalFormatting sqref="C109:C110">
    <cfRule type="expression" dxfId="547" priority="256">
      <formula>$A168="Total"</formula>
    </cfRule>
  </conditionalFormatting>
  <conditionalFormatting sqref="C109:C110">
    <cfRule type="expression" dxfId="546" priority="255">
      <formula>#REF!="Total"</formula>
    </cfRule>
  </conditionalFormatting>
  <conditionalFormatting sqref="C109:C110">
    <cfRule type="expression" dxfId="545" priority="254">
      <formula>$A108="Total"</formula>
    </cfRule>
  </conditionalFormatting>
  <conditionalFormatting sqref="C109:C110">
    <cfRule type="expression" dxfId="544" priority="253">
      <formula>$A107="Total"</formula>
    </cfRule>
  </conditionalFormatting>
  <conditionalFormatting sqref="C109:C110">
    <cfRule type="expression" dxfId="543" priority="252">
      <formula>$A106="Total"</formula>
    </cfRule>
  </conditionalFormatting>
  <conditionalFormatting sqref="C109:C110">
    <cfRule type="expression" dxfId="542" priority="251">
      <formula>$A105="Total"</formula>
    </cfRule>
  </conditionalFormatting>
  <conditionalFormatting sqref="C109:C110">
    <cfRule type="expression" dxfId="541" priority="250">
      <formula>$A101="Total"</formula>
    </cfRule>
  </conditionalFormatting>
  <conditionalFormatting sqref="C109:C110">
    <cfRule type="expression" dxfId="540" priority="249">
      <formula>#REF!="Total"</formula>
    </cfRule>
  </conditionalFormatting>
  <conditionalFormatting sqref="C109:C110">
    <cfRule type="expression" dxfId="539" priority="248">
      <formula>#REF!="Total"</formula>
    </cfRule>
  </conditionalFormatting>
  <conditionalFormatting sqref="C109:C110">
    <cfRule type="expression" dxfId="538" priority="247">
      <formula>#REF!="Total"</formula>
    </cfRule>
  </conditionalFormatting>
  <conditionalFormatting sqref="C109:C110">
    <cfRule type="expression" dxfId="537" priority="246">
      <formula>$A108="Total"</formula>
    </cfRule>
  </conditionalFormatting>
  <conditionalFormatting sqref="C109:C110">
    <cfRule type="expression" dxfId="536" priority="245">
      <formula>$A107="Total"</formula>
    </cfRule>
  </conditionalFormatting>
  <conditionalFormatting sqref="C109:C110">
    <cfRule type="expression" dxfId="535" priority="244">
      <formula>$A106="Total"</formula>
    </cfRule>
  </conditionalFormatting>
  <conditionalFormatting sqref="C109:C110">
    <cfRule type="expression" dxfId="534" priority="243">
      <formula>$A103="Total"</formula>
    </cfRule>
  </conditionalFormatting>
  <conditionalFormatting sqref="C109:C110">
    <cfRule type="expression" dxfId="533" priority="242">
      <formula>#REF!="Total"</formula>
    </cfRule>
  </conditionalFormatting>
  <conditionalFormatting sqref="C109:C110">
    <cfRule type="expression" dxfId="532" priority="241">
      <formula>$A97="Total"</formula>
    </cfRule>
  </conditionalFormatting>
  <conditionalFormatting sqref="C109:C110">
    <cfRule type="expression" dxfId="531" priority="240">
      <formula>$A101="Total"</formula>
    </cfRule>
  </conditionalFormatting>
  <conditionalFormatting sqref="C109:C110">
    <cfRule type="expression" dxfId="530" priority="239">
      <formula>$A99="Total"</formula>
    </cfRule>
  </conditionalFormatting>
  <conditionalFormatting sqref="C109:C110">
    <cfRule type="expression" dxfId="529" priority="238">
      <formula>#REF!="Total"</formula>
    </cfRule>
  </conditionalFormatting>
  <conditionalFormatting sqref="C109:C110">
    <cfRule type="expression" dxfId="528" priority="237">
      <formula>#REF!="Total"</formula>
    </cfRule>
  </conditionalFormatting>
  <conditionalFormatting sqref="C109:C110">
    <cfRule type="expression" dxfId="527" priority="236">
      <formula>#REF!="Total"</formula>
    </cfRule>
  </conditionalFormatting>
  <conditionalFormatting sqref="C109:C110">
    <cfRule type="expression" dxfId="526" priority="235">
      <formula>$A118="Total"</formula>
    </cfRule>
  </conditionalFormatting>
  <conditionalFormatting sqref="C109:C110">
    <cfRule type="expression" dxfId="525" priority="234">
      <formula>#REF!="Total"</formula>
    </cfRule>
  </conditionalFormatting>
  <conditionalFormatting sqref="C109:C110">
    <cfRule type="expression" dxfId="524" priority="233">
      <formula>#REF!="Total"</formula>
    </cfRule>
  </conditionalFormatting>
  <conditionalFormatting sqref="C109:C110">
    <cfRule type="expression" dxfId="523" priority="232">
      <formula>#REF!="Total"</formula>
    </cfRule>
  </conditionalFormatting>
  <conditionalFormatting sqref="C109:C110">
    <cfRule type="expression" dxfId="522" priority="231">
      <formula>#REF!="Total"</formula>
    </cfRule>
  </conditionalFormatting>
  <conditionalFormatting sqref="C109:C110">
    <cfRule type="expression" dxfId="521" priority="230">
      <formula>#REF!="Total"</formula>
    </cfRule>
  </conditionalFormatting>
  <conditionalFormatting sqref="C109:C110">
    <cfRule type="expression" dxfId="520" priority="229">
      <formula>#REF!="Total"</formula>
    </cfRule>
  </conditionalFormatting>
  <conditionalFormatting sqref="C109:C110">
    <cfRule type="expression" dxfId="519" priority="228">
      <formula>#REF!="Total"</formula>
    </cfRule>
  </conditionalFormatting>
  <conditionalFormatting sqref="C109:C110">
    <cfRule type="expression" dxfId="518" priority="227">
      <formula>#REF!="Total"</formula>
    </cfRule>
  </conditionalFormatting>
  <conditionalFormatting sqref="C109:C110">
    <cfRule type="expression" dxfId="517" priority="226">
      <formula>#REF!="Total"</formula>
    </cfRule>
  </conditionalFormatting>
  <conditionalFormatting sqref="C109:C110">
    <cfRule type="expression" dxfId="516" priority="225">
      <formula>#REF!="Total"</formula>
    </cfRule>
  </conditionalFormatting>
  <conditionalFormatting sqref="C109:C110">
    <cfRule type="expression" dxfId="515" priority="224">
      <formula>#REF!="Total"</formula>
    </cfRule>
  </conditionalFormatting>
  <conditionalFormatting sqref="C109:C110">
    <cfRule type="expression" dxfId="514" priority="223">
      <formula>$A121="Total"</formula>
    </cfRule>
  </conditionalFormatting>
  <conditionalFormatting sqref="C109:C110">
    <cfRule type="expression" dxfId="513" priority="222">
      <formula>#REF!="Total"</formula>
    </cfRule>
  </conditionalFormatting>
  <conditionalFormatting sqref="C109:C110">
    <cfRule type="expression" dxfId="512" priority="221">
      <formula>#REF!="Total"</formula>
    </cfRule>
  </conditionalFormatting>
  <conditionalFormatting sqref="C109:C110">
    <cfRule type="expression" dxfId="511" priority="220">
      <formula>#REF!="Total"</formula>
    </cfRule>
  </conditionalFormatting>
  <conditionalFormatting sqref="C109:C110">
    <cfRule type="expression" dxfId="510" priority="219">
      <formula>#REF!="Total"</formula>
    </cfRule>
  </conditionalFormatting>
  <conditionalFormatting sqref="C109:C110">
    <cfRule type="expression" dxfId="509" priority="218">
      <formula>#REF!="Total"</formula>
    </cfRule>
  </conditionalFormatting>
  <conditionalFormatting sqref="C109:C110">
    <cfRule type="expression" dxfId="508" priority="217">
      <formula>$A112="Total"</formula>
    </cfRule>
  </conditionalFormatting>
  <conditionalFormatting sqref="C109:C110">
    <cfRule type="expression" dxfId="507" priority="216">
      <formula>#REF!="Total"</formula>
    </cfRule>
  </conditionalFormatting>
  <conditionalFormatting sqref="C109:C110">
    <cfRule type="expression" dxfId="506" priority="215">
      <formula>#REF!="Total"</formula>
    </cfRule>
  </conditionalFormatting>
  <conditionalFormatting sqref="C109:C110">
    <cfRule type="expression" dxfId="505" priority="214">
      <formula>#REF!="Total"</formula>
    </cfRule>
  </conditionalFormatting>
  <conditionalFormatting sqref="C109:C110">
    <cfRule type="expression" dxfId="504" priority="213">
      <formula>$A134="Total"</formula>
    </cfRule>
  </conditionalFormatting>
  <conditionalFormatting sqref="C109:C110">
    <cfRule type="expression" dxfId="503" priority="212">
      <formula>#REF!="Total"</formula>
    </cfRule>
  </conditionalFormatting>
  <conditionalFormatting sqref="C109:C110">
    <cfRule type="expression" dxfId="502" priority="211">
      <formula>#REF!="Total"</formula>
    </cfRule>
  </conditionalFormatting>
  <conditionalFormatting sqref="C109:C110">
    <cfRule type="expression" dxfId="501" priority="210">
      <formula>#REF!="Total"</formula>
    </cfRule>
  </conditionalFormatting>
  <conditionalFormatting sqref="C109:C110">
    <cfRule type="expression" dxfId="500" priority="209">
      <formula>#REF!="Total"</formula>
    </cfRule>
  </conditionalFormatting>
  <conditionalFormatting sqref="C109:C110">
    <cfRule type="expression" dxfId="499" priority="208">
      <formula>$A113="Total"</formula>
    </cfRule>
  </conditionalFormatting>
  <conditionalFormatting sqref="C109:C110">
    <cfRule type="expression" dxfId="498" priority="207">
      <formula>#REF!="Total"</formula>
    </cfRule>
  </conditionalFormatting>
  <conditionalFormatting sqref="C109:C110">
    <cfRule type="expression" dxfId="497" priority="206">
      <formula>#REF!="Total"</formula>
    </cfRule>
  </conditionalFormatting>
  <conditionalFormatting sqref="C109:C110">
    <cfRule type="expression" dxfId="496" priority="205">
      <formula>#REF!="Total"</formula>
    </cfRule>
  </conditionalFormatting>
  <conditionalFormatting sqref="C109:C110">
    <cfRule type="expression" dxfId="495" priority="204">
      <formula>$A101="Total"</formula>
    </cfRule>
  </conditionalFormatting>
  <conditionalFormatting sqref="C109:C110">
    <cfRule type="expression" dxfId="494" priority="203">
      <formula>$A98="Total"</formula>
    </cfRule>
  </conditionalFormatting>
  <conditionalFormatting sqref="C109:C110">
    <cfRule type="expression" dxfId="493" priority="202">
      <formula>#REF!="Total"</formula>
    </cfRule>
  </conditionalFormatting>
  <conditionalFormatting sqref="C109:C110">
    <cfRule type="expression" dxfId="492" priority="201">
      <formula>#REF!="Total"</formula>
    </cfRule>
  </conditionalFormatting>
  <conditionalFormatting sqref="C109:C110">
    <cfRule type="expression" dxfId="491" priority="200">
      <formula>#REF!="Total"</formula>
    </cfRule>
  </conditionalFormatting>
  <conditionalFormatting sqref="C109:C110">
    <cfRule type="expression" dxfId="490" priority="199">
      <formula>#REF!="Total"</formula>
    </cfRule>
  </conditionalFormatting>
  <conditionalFormatting sqref="C109:C110">
    <cfRule type="expression" dxfId="489" priority="198">
      <formula>#REF!="Total"</formula>
    </cfRule>
  </conditionalFormatting>
  <conditionalFormatting sqref="C109:C110">
    <cfRule type="expression" dxfId="488" priority="197">
      <formula>#REF!="Total"</formula>
    </cfRule>
  </conditionalFormatting>
  <conditionalFormatting sqref="C109:C110">
    <cfRule type="expression" dxfId="487" priority="196">
      <formula>#REF!="Total"</formula>
    </cfRule>
  </conditionalFormatting>
  <conditionalFormatting sqref="C109:C110">
    <cfRule type="expression" dxfId="486" priority="195">
      <formula>#REF!="Total"</formula>
    </cfRule>
  </conditionalFormatting>
  <conditionalFormatting sqref="C109:C110">
    <cfRule type="expression" dxfId="485" priority="194">
      <formula>#REF!="Total"</formula>
    </cfRule>
  </conditionalFormatting>
  <conditionalFormatting sqref="C109:C110">
    <cfRule type="expression" dxfId="484" priority="193">
      <formula>$A167="Total"</formula>
    </cfRule>
  </conditionalFormatting>
  <conditionalFormatting sqref="C109:C110">
    <cfRule type="expression" dxfId="483" priority="192">
      <formula>#REF!="Total"</formula>
    </cfRule>
  </conditionalFormatting>
  <conditionalFormatting sqref="C109:C110">
    <cfRule type="expression" dxfId="482" priority="191">
      <formula>#REF!="Total"</formula>
    </cfRule>
  </conditionalFormatting>
  <conditionalFormatting sqref="C109:C110">
    <cfRule type="expression" dxfId="481" priority="190">
      <formula>$A108="Total"</formula>
    </cfRule>
  </conditionalFormatting>
  <conditionalFormatting sqref="C109:C110">
    <cfRule type="expression" dxfId="480" priority="189">
      <formula>$A107="Total"</formula>
    </cfRule>
  </conditionalFormatting>
  <conditionalFormatting sqref="C109:C110">
    <cfRule type="expression" dxfId="479" priority="188">
      <formula>$A106="Total"</formula>
    </cfRule>
  </conditionalFormatting>
  <conditionalFormatting sqref="C109:C110">
    <cfRule type="expression" dxfId="478" priority="187">
      <formula>#REF!="Total"</formula>
    </cfRule>
  </conditionalFormatting>
  <conditionalFormatting sqref="C109:C110">
    <cfRule type="expression" dxfId="477" priority="186">
      <formula>#REF!="Total"</formula>
    </cfRule>
  </conditionalFormatting>
  <conditionalFormatting sqref="C109:C110">
    <cfRule type="expression" dxfId="476" priority="185">
      <formula>#REF!="Total"</formula>
    </cfRule>
  </conditionalFormatting>
  <conditionalFormatting sqref="C109:C110">
    <cfRule type="expression" dxfId="475" priority="184">
      <formula>#REF!="Total"</formula>
    </cfRule>
  </conditionalFormatting>
  <conditionalFormatting sqref="C109:C110">
    <cfRule type="expression" dxfId="474" priority="183">
      <formula>#REF!="Total"</formula>
    </cfRule>
  </conditionalFormatting>
  <conditionalFormatting sqref="C109:C110">
    <cfRule type="expression" dxfId="473" priority="182">
      <formula>#REF!="Total"</formula>
    </cfRule>
  </conditionalFormatting>
  <conditionalFormatting sqref="C109:C110">
    <cfRule type="expression" dxfId="472" priority="181">
      <formula>$A117="Total"</formula>
    </cfRule>
  </conditionalFormatting>
  <conditionalFormatting sqref="C109:C110">
    <cfRule type="expression" dxfId="471" priority="180">
      <formula>#REF!="Total"</formula>
    </cfRule>
  </conditionalFormatting>
  <conditionalFormatting sqref="C109:C110">
    <cfRule type="expression" dxfId="470" priority="179">
      <formula>#REF!="Total"</formula>
    </cfRule>
  </conditionalFormatting>
  <conditionalFormatting sqref="C109:C110">
    <cfRule type="expression" dxfId="469" priority="178">
      <formula>$A168="Total"</formula>
    </cfRule>
  </conditionalFormatting>
  <conditionalFormatting sqref="C109:C110">
    <cfRule type="expression" dxfId="468" priority="177">
      <formula>#REF!="Total"</formula>
    </cfRule>
  </conditionalFormatting>
  <conditionalFormatting sqref="C109:C110">
    <cfRule type="expression" dxfId="467" priority="176">
      <formula>$A108="Total"</formula>
    </cfRule>
  </conditionalFormatting>
  <conditionalFormatting sqref="C109:C110">
    <cfRule type="expression" dxfId="466" priority="175">
      <formula>$A107="Total"</formula>
    </cfRule>
  </conditionalFormatting>
  <conditionalFormatting sqref="C109:C110">
    <cfRule type="expression" dxfId="465" priority="174">
      <formula>$A106="Total"</formula>
    </cfRule>
  </conditionalFormatting>
  <conditionalFormatting sqref="C109:C110">
    <cfRule type="expression" dxfId="464" priority="173">
      <formula>$A105="Total"</formula>
    </cfRule>
  </conditionalFormatting>
  <conditionalFormatting sqref="C109:C110">
    <cfRule type="expression" dxfId="463" priority="172">
      <formula>$A101="Total"</formula>
    </cfRule>
  </conditionalFormatting>
  <conditionalFormatting sqref="C109:C110">
    <cfRule type="expression" dxfId="462" priority="171">
      <formula>#REF!="Total"</formula>
    </cfRule>
  </conditionalFormatting>
  <conditionalFormatting sqref="C109:C110">
    <cfRule type="expression" dxfId="461" priority="170">
      <formula>#REF!="Total"</formula>
    </cfRule>
  </conditionalFormatting>
  <conditionalFormatting sqref="C109:C110">
    <cfRule type="expression" dxfId="460" priority="169">
      <formula>#REF!="Total"</formula>
    </cfRule>
  </conditionalFormatting>
  <conditionalFormatting sqref="C110">
    <cfRule type="expression" dxfId="459" priority="168">
      <formula>$A140="Total"</formula>
    </cfRule>
  </conditionalFormatting>
  <conditionalFormatting sqref="C110">
    <cfRule type="expression" dxfId="458" priority="167">
      <formula>$A108="Total"</formula>
    </cfRule>
  </conditionalFormatting>
  <conditionalFormatting sqref="C110">
    <cfRule type="expression" dxfId="457" priority="166">
      <formula>$A107="Total"</formula>
    </cfRule>
  </conditionalFormatting>
  <conditionalFormatting sqref="C110">
    <cfRule type="expression" dxfId="456" priority="165">
      <formula>$A108="Total"</formula>
    </cfRule>
  </conditionalFormatting>
  <conditionalFormatting sqref="C110">
    <cfRule type="expression" dxfId="455" priority="164">
      <formula>$A107="Total"</formula>
    </cfRule>
  </conditionalFormatting>
  <conditionalFormatting sqref="C110">
    <cfRule type="expression" dxfId="454" priority="163">
      <formula>$A104="Total"</formula>
    </cfRule>
  </conditionalFormatting>
  <conditionalFormatting sqref="C110">
    <cfRule type="expression" dxfId="453" priority="162">
      <formula>#REF!="Total"</formula>
    </cfRule>
  </conditionalFormatting>
  <conditionalFormatting sqref="C110">
    <cfRule type="expression" dxfId="452" priority="161">
      <formula>#REF!="Total"</formula>
    </cfRule>
  </conditionalFormatting>
  <conditionalFormatting sqref="C110">
    <cfRule type="expression" dxfId="451" priority="160">
      <formula>#REF!="Total"</formula>
    </cfRule>
  </conditionalFormatting>
  <conditionalFormatting sqref="C110">
    <cfRule type="expression" dxfId="450" priority="159">
      <formula>#REF!="Total"</formula>
    </cfRule>
  </conditionalFormatting>
  <conditionalFormatting sqref="C110">
    <cfRule type="expression" dxfId="449" priority="158">
      <formula>$A122="Total"</formula>
    </cfRule>
  </conditionalFormatting>
  <conditionalFormatting sqref="C110">
    <cfRule type="expression" dxfId="448" priority="157">
      <formula>#REF!="Total"</formula>
    </cfRule>
  </conditionalFormatting>
  <conditionalFormatting sqref="C110">
    <cfRule type="expression" dxfId="447" priority="156">
      <formula>#REF!="Total"</formula>
    </cfRule>
  </conditionalFormatting>
  <conditionalFormatting sqref="C110">
    <cfRule type="expression" dxfId="446" priority="155">
      <formula>#REF!="Total"</formula>
    </cfRule>
  </conditionalFormatting>
  <conditionalFormatting sqref="C110">
    <cfRule type="expression" dxfId="445" priority="154">
      <formula>#REF!="Total"</formula>
    </cfRule>
  </conditionalFormatting>
  <conditionalFormatting sqref="C110">
    <cfRule type="expression" dxfId="444" priority="153">
      <formula>#REF!="Total"</formula>
    </cfRule>
  </conditionalFormatting>
  <conditionalFormatting sqref="C110">
    <cfRule type="expression" dxfId="443" priority="152">
      <formula>#REF!="Total"</formula>
    </cfRule>
  </conditionalFormatting>
  <conditionalFormatting sqref="C110">
    <cfRule type="expression" dxfId="442" priority="151">
      <formula>#REF!="Total"</formula>
    </cfRule>
  </conditionalFormatting>
  <conditionalFormatting sqref="C110">
    <cfRule type="expression" dxfId="441" priority="150">
      <formula>#REF!="Total"</formula>
    </cfRule>
  </conditionalFormatting>
  <conditionalFormatting sqref="C110">
    <cfRule type="expression" dxfId="440" priority="149">
      <formula>#REF!="Total"</formula>
    </cfRule>
  </conditionalFormatting>
  <conditionalFormatting sqref="C110">
    <cfRule type="expression" dxfId="439" priority="148">
      <formula>$A134="Total"</formula>
    </cfRule>
  </conditionalFormatting>
  <conditionalFormatting sqref="C110">
    <cfRule type="expression" dxfId="438" priority="147">
      <formula>#REF!="Total"</formula>
    </cfRule>
  </conditionalFormatting>
  <conditionalFormatting sqref="C110">
    <cfRule type="expression" dxfId="437" priority="146">
      <formula>#REF!="Total"</formula>
    </cfRule>
  </conditionalFormatting>
  <conditionalFormatting sqref="C110">
    <cfRule type="expression" dxfId="436" priority="145">
      <formula>#REF!="Total"</formula>
    </cfRule>
  </conditionalFormatting>
  <conditionalFormatting sqref="C110">
    <cfRule type="expression" dxfId="435" priority="144">
      <formula>#REF!="Total"</formula>
    </cfRule>
  </conditionalFormatting>
  <conditionalFormatting sqref="C110">
    <cfRule type="expression" dxfId="434" priority="143">
      <formula>#REF!="Total"</formula>
    </cfRule>
  </conditionalFormatting>
  <conditionalFormatting sqref="C110">
    <cfRule type="expression" dxfId="433" priority="142">
      <formula>#REF!="Total"</formula>
    </cfRule>
  </conditionalFormatting>
  <conditionalFormatting sqref="C110">
    <cfRule type="expression" dxfId="432" priority="141">
      <formula>#REF!="Total"</formula>
    </cfRule>
  </conditionalFormatting>
  <conditionalFormatting sqref="C110">
    <cfRule type="expression" dxfId="431" priority="140">
      <formula>$A102="Total"</formula>
    </cfRule>
  </conditionalFormatting>
  <conditionalFormatting sqref="C110">
    <cfRule type="expression" dxfId="430" priority="139">
      <formula>$A99="Total"</formula>
    </cfRule>
  </conditionalFormatting>
  <conditionalFormatting sqref="C110">
    <cfRule type="expression" dxfId="429" priority="138">
      <formula>#REF!="Total"</formula>
    </cfRule>
  </conditionalFormatting>
  <conditionalFormatting sqref="C110">
    <cfRule type="expression" dxfId="428" priority="137">
      <formula>#REF!="Total"</formula>
    </cfRule>
  </conditionalFormatting>
  <conditionalFormatting sqref="C110">
    <cfRule type="expression" dxfId="427" priority="136">
      <formula>#REF!="Total"</formula>
    </cfRule>
  </conditionalFormatting>
  <conditionalFormatting sqref="C110">
    <cfRule type="expression" dxfId="426" priority="135">
      <formula>#REF!="Total"</formula>
    </cfRule>
  </conditionalFormatting>
  <conditionalFormatting sqref="C110">
    <cfRule type="expression" dxfId="425" priority="134">
      <formula>#REF!="Total"</formula>
    </cfRule>
  </conditionalFormatting>
  <conditionalFormatting sqref="C110">
    <cfRule type="expression" dxfId="424" priority="133">
      <formula>#REF!="Total"</formula>
    </cfRule>
  </conditionalFormatting>
  <conditionalFormatting sqref="C110">
    <cfRule type="expression" dxfId="423" priority="132">
      <formula>#REF!="Total"</formula>
    </cfRule>
  </conditionalFormatting>
  <conditionalFormatting sqref="C110">
    <cfRule type="expression" dxfId="422" priority="131">
      <formula>#REF!="Total"</formula>
    </cfRule>
  </conditionalFormatting>
  <conditionalFormatting sqref="C110">
    <cfRule type="expression" dxfId="421" priority="130">
      <formula>#REF!="Total"</formula>
    </cfRule>
  </conditionalFormatting>
  <conditionalFormatting sqref="C110">
    <cfRule type="expression" dxfId="420" priority="129">
      <formula>$A168="Total"</formula>
    </cfRule>
  </conditionalFormatting>
  <conditionalFormatting sqref="C110">
    <cfRule type="expression" dxfId="419" priority="128">
      <formula>#REF!="Total"</formula>
    </cfRule>
  </conditionalFormatting>
  <conditionalFormatting sqref="C110">
    <cfRule type="expression" dxfId="418" priority="127">
      <formula>#REF!="Total"</formula>
    </cfRule>
  </conditionalFormatting>
  <conditionalFormatting sqref="C110">
    <cfRule type="expression" dxfId="417" priority="126">
      <formula>$A108="Total"</formula>
    </cfRule>
  </conditionalFormatting>
  <conditionalFormatting sqref="C110">
    <cfRule type="expression" dxfId="416" priority="125">
      <formula>$A107="Total"</formula>
    </cfRule>
  </conditionalFormatting>
  <conditionalFormatting sqref="C110">
    <cfRule type="expression" dxfId="415" priority="124">
      <formula>#REF!="Total"</formula>
    </cfRule>
  </conditionalFormatting>
  <conditionalFormatting sqref="C110">
    <cfRule type="expression" dxfId="414" priority="123">
      <formula>#REF!="Total"</formula>
    </cfRule>
  </conditionalFormatting>
  <conditionalFormatting sqref="C110">
    <cfRule type="expression" dxfId="413" priority="122">
      <formula>#REF!="Total"</formula>
    </cfRule>
  </conditionalFormatting>
  <conditionalFormatting sqref="C110">
    <cfRule type="expression" dxfId="412" priority="121">
      <formula>#REF!="Total"</formula>
    </cfRule>
  </conditionalFormatting>
  <conditionalFormatting sqref="C110">
    <cfRule type="expression" dxfId="411" priority="120">
      <formula>#REF!="Total"</formula>
    </cfRule>
  </conditionalFormatting>
  <conditionalFormatting sqref="C110">
    <cfRule type="expression" dxfId="410" priority="119">
      <formula>#REF!="Total"</formula>
    </cfRule>
  </conditionalFormatting>
  <conditionalFormatting sqref="C110">
    <cfRule type="expression" dxfId="409" priority="118">
      <formula>$A121="Total"</formula>
    </cfRule>
  </conditionalFormatting>
  <conditionalFormatting sqref="C110">
    <cfRule type="expression" dxfId="408" priority="117">
      <formula>#REF!="Total"</formula>
    </cfRule>
  </conditionalFormatting>
  <conditionalFormatting sqref="C110">
    <cfRule type="expression" dxfId="407" priority="116">
      <formula>#REF!="Total"</formula>
    </cfRule>
  </conditionalFormatting>
  <conditionalFormatting sqref="C110">
    <cfRule type="expression" dxfId="406" priority="115">
      <formula>$A169="Total"</formula>
    </cfRule>
  </conditionalFormatting>
  <conditionalFormatting sqref="C110">
    <cfRule type="expression" dxfId="405" priority="114">
      <formula>#REF!="Total"</formula>
    </cfRule>
  </conditionalFormatting>
  <conditionalFormatting sqref="C110">
    <cfRule type="expression" dxfId="404" priority="113">
      <formula>$A108="Total"</formula>
    </cfRule>
  </conditionalFormatting>
  <conditionalFormatting sqref="C110">
    <cfRule type="expression" dxfId="403" priority="112">
      <formula>$A107="Total"</formula>
    </cfRule>
  </conditionalFormatting>
  <conditionalFormatting sqref="C110">
    <cfRule type="expression" dxfId="402" priority="111">
      <formula>$A106="Total"</formula>
    </cfRule>
  </conditionalFormatting>
  <conditionalFormatting sqref="C110">
    <cfRule type="expression" dxfId="401" priority="110">
      <formula>$A102="Total"</formula>
    </cfRule>
  </conditionalFormatting>
  <conditionalFormatting sqref="C110">
    <cfRule type="expression" dxfId="400" priority="109">
      <formula>#REF!="Total"</formula>
    </cfRule>
  </conditionalFormatting>
  <conditionalFormatting sqref="C110">
    <cfRule type="expression" dxfId="399" priority="108">
      <formula>#REF!="Total"</formula>
    </cfRule>
  </conditionalFormatting>
  <conditionalFormatting sqref="C110">
    <cfRule type="expression" dxfId="398" priority="107">
      <formula>#REF!="Total"</formula>
    </cfRule>
  </conditionalFormatting>
  <conditionalFormatting sqref="C110">
    <cfRule type="expression" dxfId="397" priority="106">
      <formula>$A108="Total"</formula>
    </cfRule>
  </conditionalFormatting>
  <conditionalFormatting sqref="C110">
    <cfRule type="expression" dxfId="396" priority="105">
      <formula>$A107="Total"</formula>
    </cfRule>
  </conditionalFormatting>
  <conditionalFormatting sqref="C110">
    <cfRule type="expression" dxfId="395" priority="104">
      <formula>$A104="Total"</formula>
    </cfRule>
  </conditionalFormatting>
  <conditionalFormatting sqref="C110">
    <cfRule type="expression" dxfId="394" priority="103">
      <formula>#REF!="Total"</formula>
    </cfRule>
  </conditionalFormatting>
  <conditionalFormatting sqref="C110">
    <cfRule type="expression" dxfId="393" priority="102">
      <formula>$A98="Total"</formula>
    </cfRule>
  </conditionalFormatting>
  <conditionalFormatting sqref="C110">
    <cfRule type="expression" dxfId="392" priority="101">
      <formula>$A102="Total"</formula>
    </cfRule>
  </conditionalFormatting>
  <conditionalFormatting sqref="C110">
    <cfRule type="expression" dxfId="391" priority="100">
      <formula>$A100="Total"</formula>
    </cfRule>
  </conditionalFormatting>
  <conditionalFormatting sqref="C110">
    <cfRule type="expression" dxfId="390" priority="99">
      <formula>#REF!="Total"</formula>
    </cfRule>
  </conditionalFormatting>
  <conditionalFormatting sqref="C110">
    <cfRule type="expression" dxfId="389" priority="98">
      <formula>#REF!="Total"</formula>
    </cfRule>
  </conditionalFormatting>
  <conditionalFormatting sqref="C110">
    <cfRule type="expression" dxfId="388" priority="97">
      <formula>#REF!="Total"</formula>
    </cfRule>
  </conditionalFormatting>
  <conditionalFormatting sqref="C110">
    <cfRule type="expression" dxfId="387" priority="96">
      <formula>$A119="Total"</formula>
    </cfRule>
  </conditionalFormatting>
  <conditionalFormatting sqref="C110">
    <cfRule type="expression" dxfId="386" priority="95">
      <formula>#REF!="Total"</formula>
    </cfRule>
  </conditionalFormatting>
  <conditionalFormatting sqref="C110">
    <cfRule type="expression" dxfId="385" priority="94">
      <formula>#REF!="Total"</formula>
    </cfRule>
  </conditionalFormatting>
  <conditionalFormatting sqref="C110">
    <cfRule type="expression" dxfId="384" priority="93">
      <formula>#REF!="Total"</formula>
    </cfRule>
  </conditionalFormatting>
  <conditionalFormatting sqref="C110">
    <cfRule type="expression" dxfId="383" priority="92">
      <formula>#REF!="Total"</formula>
    </cfRule>
  </conditionalFormatting>
  <conditionalFormatting sqref="C110">
    <cfRule type="expression" dxfId="382" priority="91">
      <formula>#REF!="Total"</formula>
    </cfRule>
  </conditionalFormatting>
  <conditionalFormatting sqref="C110">
    <cfRule type="expression" dxfId="381" priority="90">
      <formula>#REF!="Total"</formula>
    </cfRule>
  </conditionalFormatting>
  <conditionalFormatting sqref="C110">
    <cfRule type="expression" dxfId="380" priority="89">
      <formula>#REF!="Total"</formula>
    </cfRule>
  </conditionalFormatting>
  <conditionalFormatting sqref="C110">
    <cfRule type="expression" dxfId="379" priority="88">
      <formula>#REF!="Total"</formula>
    </cfRule>
  </conditionalFormatting>
  <conditionalFormatting sqref="C110">
    <cfRule type="expression" dxfId="378" priority="87">
      <formula>#REF!="Total"</formula>
    </cfRule>
  </conditionalFormatting>
  <conditionalFormatting sqref="C110">
    <cfRule type="expression" dxfId="377" priority="86">
      <formula>#REF!="Total"</formula>
    </cfRule>
  </conditionalFormatting>
  <conditionalFormatting sqref="C110">
    <cfRule type="expression" dxfId="376" priority="85">
      <formula>#REF!="Total"</formula>
    </cfRule>
  </conditionalFormatting>
  <conditionalFormatting sqref="C110">
    <cfRule type="expression" dxfId="375" priority="84">
      <formula>$A122="Total"</formula>
    </cfRule>
  </conditionalFormatting>
  <conditionalFormatting sqref="C110">
    <cfRule type="expression" dxfId="374" priority="83">
      <formula>#REF!="Total"</formula>
    </cfRule>
  </conditionalFormatting>
  <conditionalFormatting sqref="C110">
    <cfRule type="expression" dxfId="373" priority="82">
      <formula>#REF!="Total"</formula>
    </cfRule>
  </conditionalFormatting>
  <conditionalFormatting sqref="C110">
    <cfRule type="expression" dxfId="372" priority="81">
      <formula>#REF!="Total"</formula>
    </cfRule>
  </conditionalFormatting>
  <conditionalFormatting sqref="C110">
    <cfRule type="expression" dxfId="371" priority="80">
      <formula>#REF!="Total"</formula>
    </cfRule>
  </conditionalFormatting>
  <conditionalFormatting sqref="C110">
    <cfRule type="expression" dxfId="370" priority="79">
      <formula>#REF!="Total"</formula>
    </cfRule>
  </conditionalFormatting>
  <conditionalFormatting sqref="C110">
    <cfRule type="expression" dxfId="369" priority="78">
      <formula>$A113="Total"</formula>
    </cfRule>
  </conditionalFormatting>
  <conditionalFormatting sqref="C110">
    <cfRule type="expression" dxfId="368" priority="77">
      <formula>$A95="Total"</formula>
    </cfRule>
  </conditionalFormatting>
  <conditionalFormatting sqref="C110">
    <cfRule type="expression" dxfId="367" priority="76">
      <formula>#REF!="Total"</formula>
    </cfRule>
  </conditionalFormatting>
  <conditionalFormatting sqref="C110">
    <cfRule type="expression" dxfId="366" priority="75">
      <formula>#REF!="Total"</formula>
    </cfRule>
  </conditionalFormatting>
  <conditionalFormatting sqref="C110">
    <cfRule type="expression" dxfId="365" priority="74">
      <formula>$A135="Total"</formula>
    </cfRule>
  </conditionalFormatting>
  <conditionalFormatting sqref="C110">
    <cfRule type="expression" dxfId="364" priority="73">
      <formula>#REF!="Total"</formula>
    </cfRule>
  </conditionalFormatting>
  <conditionalFormatting sqref="C110">
    <cfRule type="expression" dxfId="363" priority="72">
      <formula>#REF!="Total"</formula>
    </cfRule>
  </conditionalFormatting>
  <conditionalFormatting sqref="C110">
    <cfRule type="expression" dxfId="362" priority="71">
      <formula>#REF!="Total"</formula>
    </cfRule>
  </conditionalFormatting>
  <conditionalFormatting sqref="C110">
    <cfRule type="expression" dxfId="361" priority="70">
      <formula>$A114="Total"</formula>
    </cfRule>
  </conditionalFormatting>
  <conditionalFormatting sqref="C110">
    <cfRule type="expression" dxfId="360" priority="69">
      <formula>#REF!="Total"</formula>
    </cfRule>
  </conditionalFormatting>
  <conditionalFormatting sqref="C110">
    <cfRule type="expression" dxfId="359" priority="68">
      <formula>#REF!="Total"</formula>
    </cfRule>
  </conditionalFormatting>
  <conditionalFormatting sqref="C110">
    <cfRule type="expression" dxfId="358" priority="67">
      <formula>$A102="Total"</formula>
    </cfRule>
  </conditionalFormatting>
  <conditionalFormatting sqref="C110">
    <cfRule type="expression" dxfId="357" priority="66">
      <formula>$A99="Total"</formula>
    </cfRule>
  </conditionalFormatting>
  <conditionalFormatting sqref="C110">
    <cfRule type="expression" dxfId="356" priority="65">
      <formula>#REF!="Total"</formula>
    </cfRule>
  </conditionalFormatting>
  <conditionalFormatting sqref="C110">
    <cfRule type="expression" dxfId="355" priority="64">
      <formula>#REF!="Total"</formula>
    </cfRule>
  </conditionalFormatting>
  <conditionalFormatting sqref="C110">
    <cfRule type="expression" dxfId="354" priority="63">
      <formula>#REF!="Total"</formula>
    </cfRule>
  </conditionalFormatting>
  <conditionalFormatting sqref="C110">
    <cfRule type="expression" dxfId="353" priority="62">
      <formula>#REF!="Total"</formula>
    </cfRule>
  </conditionalFormatting>
  <conditionalFormatting sqref="C110">
    <cfRule type="expression" dxfId="352" priority="61">
      <formula>#REF!="Total"</formula>
    </cfRule>
  </conditionalFormatting>
  <conditionalFormatting sqref="C110">
    <cfRule type="expression" dxfId="351" priority="60">
      <formula>#REF!="Total"</formula>
    </cfRule>
  </conditionalFormatting>
  <conditionalFormatting sqref="C110">
    <cfRule type="expression" dxfId="350" priority="59">
      <formula>#REF!="Total"</formula>
    </cfRule>
  </conditionalFormatting>
  <conditionalFormatting sqref="C110">
    <cfRule type="expression" dxfId="349" priority="58">
      <formula>#REF!="Total"</formula>
    </cfRule>
  </conditionalFormatting>
  <conditionalFormatting sqref="C110">
    <cfRule type="expression" dxfId="348" priority="57">
      <formula>#REF!="Total"</formula>
    </cfRule>
  </conditionalFormatting>
  <conditionalFormatting sqref="C110">
    <cfRule type="expression" dxfId="347" priority="56">
      <formula>$A168="Total"</formula>
    </cfRule>
  </conditionalFormatting>
  <conditionalFormatting sqref="C110">
    <cfRule type="expression" dxfId="346" priority="55">
      <formula>#REF!="Total"</formula>
    </cfRule>
  </conditionalFormatting>
  <conditionalFormatting sqref="C110">
    <cfRule type="expression" dxfId="345" priority="54">
      <formula>#REF!="Total"</formula>
    </cfRule>
  </conditionalFormatting>
  <conditionalFormatting sqref="C110">
    <cfRule type="expression" dxfId="344" priority="53">
      <formula>$A108="Total"</formula>
    </cfRule>
  </conditionalFormatting>
  <conditionalFormatting sqref="C110">
    <cfRule type="expression" dxfId="343" priority="52">
      <formula>$A107="Total"</formula>
    </cfRule>
  </conditionalFormatting>
  <conditionalFormatting sqref="C110">
    <cfRule type="expression" dxfId="342" priority="51">
      <formula>#REF!="Total"</formula>
    </cfRule>
  </conditionalFormatting>
  <conditionalFormatting sqref="C110">
    <cfRule type="expression" dxfId="341" priority="50">
      <formula>#REF!="Total"</formula>
    </cfRule>
  </conditionalFormatting>
  <conditionalFormatting sqref="C110">
    <cfRule type="expression" dxfId="340" priority="49">
      <formula>#REF!="Total"</formula>
    </cfRule>
  </conditionalFormatting>
  <conditionalFormatting sqref="C110">
    <cfRule type="expression" dxfId="339" priority="48">
      <formula>#REF!="Total"</formula>
    </cfRule>
  </conditionalFormatting>
  <conditionalFormatting sqref="C110">
    <cfRule type="expression" dxfId="338" priority="47">
      <formula>#REF!="Total"</formula>
    </cfRule>
  </conditionalFormatting>
  <conditionalFormatting sqref="C110">
    <cfRule type="expression" dxfId="337" priority="46">
      <formula>#REF!="Total"</formula>
    </cfRule>
  </conditionalFormatting>
  <conditionalFormatting sqref="C110">
    <cfRule type="expression" dxfId="336" priority="45">
      <formula>$A118="Total"</formula>
    </cfRule>
  </conditionalFormatting>
  <conditionalFormatting sqref="C110">
    <cfRule type="expression" dxfId="335" priority="44">
      <formula>#REF!="Total"</formula>
    </cfRule>
  </conditionalFormatting>
  <conditionalFormatting sqref="C110">
    <cfRule type="expression" dxfId="334" priority="43">
      <formula>#REF!="Total"</formula>
    </cfRule>
  </conditionalFormatting>
  <conditionalFormatting sqref="C110">
    <cfRule type="expression" dxfId="333" priority="42">
      <formula>$A169="Total"</formula>
    </cfRule>
  </conditionalFormatting>
  <conditionalFormatting sqref="C110">
    <cfRule type="expression" dxfId="332" priority="41">
      <formula>#REF!="Total"</formula>
    </cfRule>
  </conditionalFormatting>
  <conditionalFormatting sqref="C110">
    <cfRule type="expression" dxfId="331" priority="40">
      <formula>$A108="Total"</formula>
    </cfRule>
  </conditionalFormatting>
  <conditionalFormatting sqref="C110">
    <cfRule type="expression" dxfId="330" priority="39">
      <formula>$A107="Total"</formula>
    </cfRule>
  </conditionalFormatting>
  <conditionalFormatting sqref="C110">
    <cfRule type="expression" dxfId="329" priority="38">
      <formula>$A106="Total"</formula>
    </cfRule>
  </conditionalFormatting>
  <conditionalFormatting sqref="C110">
    <cfRule type="expression" dxfId="328" priority="37">
      <formula>$A102="Total"</formula>
    </cfRule>
  </conditionalFormatting>
  <conditionalFormatting sqref="C110">
    <cfRule type="expression" dxfId="327" priority="36">
      <formula>#REF!="Total"</formula>
    </cfRule>
  </conditionalFormatting>
  <conditionalFormatting sqref="C110">
    <cfRule type="expression" dxfId="326" priority="35">
      <formula>#REF!="Total"</formula>
    </cfRule>
  </conditionalFormatting>
  <conditionalFormatting sqref="C110">
    <cfRule type="expression" dxfId="325" priority="34">
      <formula>#REF!="Total"</formula>
    </cfRule>
  </conditionalFormatting>
  <conditionalFormatting sqref="C109">
    <cfRule type="expression" dxfId="324" priority="457">
      <formula>#REF!="Total"</formula>
    </cfRule>
  </conditionalFormatting>
  <conditionalFormatting sqref="C134">
    <cfRule type="expression" dxfId="323" priority="1">
      <formula>#REF!="Total"</formula>
    </cfRule>
  </conditionalFormatting>
  <conditionalFormatting sqref="C134">
    <cfRule type="expression" dxfId="322" priority="11" stopIfTrue="1">
      <formula>$C134="Total"</formula>
    </cfRule>
  </conditionalFormatting>
  <conditionalFormatting sqref="C134">
    <cfRule type="expression" dxfId="321" priority="10">
      <formula>#REF!="Total"</formula>
    </cfRule>
  </conditionalFormatting>
  <conditionalFormatting sqref="C134">
    <cfRule type="expression" dxfId="320" priority="9">
      <formula>#REF!="Total"</formula>
    </cfRule>
  </conditionalFormatting>
  <conditionalFormatting sqref="C134">
    <cfRule type="expression" dxfId="319" priority="8">
      <formula>#REF!="Total"</formula>
    </cfRule>
  </conditionalFormatting>
  <conditionalFormatting sqref="C134">
    <cfRule type="expression" dxfId="318" priority="7">
      <formula>#REF!="Total"</formula>
    </cfRule>
  </conditionalFormatting>
  <conditionalFormatting sqref="C134">
    <cfRule type="expression" dxfId="317" priority="6">
      <formula>#REF!="Total"</formula>
    </cfRule>
  </conditionalFormatting>
  <conditionalFormatting sqref="C134">
    <cfRule type="expression" dxfId="316" priority="5">
      <formula>#REF!="Total"</formula>
    </cfRule>
  </conditionalFormatting>
  <conditionalFormatting sqref="C134">
    <cfRule type="expression" dxfId="315" priority="4">
      <formula>#REF!="Total"</formula>
    </cfRule>
  </conditionalFormatting>
  <conditionalFormatting sqref="C134">
    <cfRule type="expression" dxfId="314" priority="12">
      <formula>#REF!="Total"</formula>
    </cfRule>
  </conditionalFormatting>
  <conditionalFormatting sqref="C134">
    <cfRule type="expression" dxfId="313" priority="13">
      <formula>#REF!="Total"</formula>
    </cfRule>
  </conditionalFormatting>
  <conditionalFormatting sqref="C134">
    <cfRule type="expression" dxfId="312" priority="14">
      <formula>#REF!="Total"</formula>
    </cfRule>
  </conditionalFormatting>
  <conditionalFormatting sqref="C134">
    <cfRule type="expression" dxfId="311" priority="15">
      <formula>#REF!="Total"</formula>
    </cfRule>
  </conditionalFormatting>
  <conditionalFormatting sqref="C134">
    <cfRule type="expression" dxfId="310" priority="16">
      <formula>$A134="Total"</formula>
    </cfRule>
  </conditionalFormatting>
  <conditionalFormatting sqref="C134">
    <cfRule type="expression" dxfId="309" priority="3">
      <formula>#REF!="Total"</formula>
    </cfRule>
  </conditionalFormatting>
  <conditionalFormatting sqref="C134">
    <cfRule type="expression" dxfId="308" priority="2">
      <formula>#REF!="Total"</formula>
    </cfRule>
  </conditionalFormatting>
  <conditionalFormatting sqref="C134">
    <cfRule type="expression" dxfId="307" priority="17" stopIfTrue="1">
      <formula>#REF!="Total"</formula>
    </cfRule>
  </conditionalFormatting>
  <conditionalFormatting sqref="C134">
    <cfRule type="expression" dxfId="306" priority="18">
      <formula>#REF!="Total"</formula>
    </cfRule>
  </conditionalFormatting>
  <conditionalFormatting sqref="C134">
    <cfRule type="expression" dxfId="305" priority="19">
      <formula>#REF!="Total"</formula>
    </cfRule>
  </conditionalFormatting>
  <conditionalFormatting sqref="C134">
    <cfRule type="expression" dxfId="304" priority="20">
      <formula>#REF!="Total"</formula>
    </cfRule>
  </conditionalFormatting>
  <conditionalFormatting sqref="C134">
    <cfRule type="expression" dxfId="303" priority="21">
      <formula>#REF!="Total"</formula>
    </cfRule>
  </conditionalFormatting>
  <conditionalFormatting sqref="C134">
    <cfRule type="expression" dxfId="302" priority="22">
      <formula>#REF!="Total"</formula>
    </cfRule>
  </conditionalFormatting>
  <conditionalFormatting sqref="C134">
    <cfRule type="expression" dxfId="301" priority="23">
      <formula>#REF!="Total"</formula>
    </cfRule>
  </conditionalFormatting>
  <conditionalFormatting sqref="C134">
    <cfRule type="expression" dxfId="300" priority="24">
      <formula>#REF!="Total"</formula>
    </cfRule>
  </conditionalFormatting>
  <conditionalFormatting sqref="C134">
    <cfRule type="expression" dxfId="299" priority="25">
      <formula>#REF!="Total"</formula>
    </cfRule>
  </conditionalFormatting>
  <conditionalFormatting sqref="C134">
    <cfRule type="expression" dxfId="298" priority="26">
      <formula>#REF!="Total"</formula>
    </cfRule>
  </conditionalFormatting>
  <conditionalFormatting sqref="C134">
    <cfRule type="expression" dxfId="297" priority="27">
      <formula>#REF!="Total"</formula>
    </cfRule>
  </conditionalFormatting>
  <conditionalFormatting sqref="C134">
    <cfRule type="expression" dxfId="296" priority="28">
      <formula>#REF!="Total"</formula>
    </cfRule>
  </conditionalFormatting>
  <conditionalFormatting sqref="C134">
    <cfRule type="expression" dxfId="295" priority="29">
      <formula>#REF!="Total"</formula>
    </cfRule>
  </conditionalFormatting>
  <conditionalFormatting sqref="C134">
    <cfRule type="expression" dxfId="294" priority="30">
      <formula>#REF!="Total"</formula>
    </cfRule>
  </conditionalFormatting>
  <conditionalFormatting sqref="C134">
    <cfRule type="expression" dxfId="293" priority="31">
      <formula>#REF!="Total"</formula>
    </cfRule>
  </conditionalFormatting>
  <conditionalFormatting sqref="C134">
    <cfRule type="expression" dxfId="292" priority="32">
      <formula>#REF!="Total"</formula>
    </cfRule>
  </conditionalFormatting>
  <conditionalFormatting sqref="C134">
    <cfRule type="expression" dxfId="291" priority="33">
      <formula>#REF!="Total"</formula>
    </cfRule>
  </conditionalFormatting>
  <hyperlinks>
    <hyperlink ref="A1" location="Index!A1" display="Index" xr:uid="{A5321AA1-0343-449A-8C03-8EDE29E644E8}"/>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4F534-7FCA-49F8-82BF-EFF055FA626B}">
  <dimension ref="A1:I124"/>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0.28515625" style="16" bestFit="1" customWidth="1"/>
    <col min="7" max="7" width="18.140625" style="16" bestFit="1" customWidth="1"/>
    <col min="8" max="8" width="9.140625" style="16"/>
    <col min="9" max="256" width="9.140625" style="12"/>
    <col min="257" max="257" width="5.42578125" style="12" bestFit="1" customWidth="1"/>
    <col min="258" max="258" width="82" style="12" bestFit="1" customWidth="1"/>
    <col min="259" max="259" width="13.140625" style="12" bestFit="1" customWidth="1"/>
    <col min="260" max="260" width="29.7109375" style="12" bestFit="1" customWidth="1"/>
    <col min="261" max="261" width="13.5703125" style="12" bestFit="1" customWidth="1"/>
    <col min="262" max="262" width="10.28515625" style="12" bestFit="1" customWidth="1"/>
    <col min="263" max="263" width="18.140625" style="12" bestFit="1" customWidth="1"/>
    <col min="264" max="512" width="9.140625" style="12"/>
    <col min="513" max="513" width="5.42578125" style="12" bestFit="1" customWidth="1"/>
    <col min="514" max="514" width="82" style="12" bestFit="1" customWidth="1"/>
    <col min="515" max="515" width="13.140625" style="12" bestFit="1" customWidth="1"/>
    <col min="516" max="516" width="29.7109375" style="12" bestFit="1" customWidth="1"/>
    <col min="517" max="517" width="13.5703125" style="12" bestFit="1" customWidth="1"/>
    <col min="518" max="518" width="10.28515625" style="12" bestFit="1" customWidth="1"/>
    <col min="519" max="519" width="18.140625" style="12" bestFit="1" customWidth="1"/>
    <col min="520" max="768" width="9.140625" style="12"/>
    <col min="769" max="769" width="5.42578125" style="12" bestFit="1" customWidth="1"/>
    <col min="770" max="770" width="82" style="12" bestFit="1" customWidth="1"/>
    <col min="771" max="771" width="13.140625" style="12" bestFit="1" customWidth="1"/>
    <col min="772" max="772" width="29.7109375" style="12" bestFit="1" customWidth="1"/>
    <col min="773" max="773" width="13.5703125" style="12" bestFit="1" customWidth="1"/>
    <col min="774" max="774" width="10.28515625" style="12" bestFit="1" customWidth="1"/>
    <col min="775" max="775" width="18.140625" style="12" bestFit="1" customWidth="1"/>
    <col min="776" max="1024" width="9.140625" style="12"/>
    <col min="1025" max="1025" width="5.42578125" style="12" bestFit="1" customWidth="1"/>
    <col min="1026" max="1026" width="82" style="12" bestFit="1" customWidth="1"/>
    <col min="1027" max="1027" width="13.140625" style="12" bestFit="1" customWidth="1"/>
    <col min="1028" max="1028" width="29.7109375" style="12" bestFit="1" customWidth="1"/>
    <col min="1029" max="1029" width="13.5703125" style="12" bestFit="1" customWidth="1"/>
    <col min="1030" max="1030" width="10.28515625" style="12" bestFit="1" customWidth="1"/>
    <col min="1031" max="1031" width="18.140625" style="12" bestFit="1" customWidth="1"/>
    <col min="1032" max="1280" width="9.140625" style="12"/>
    <col min="1281" max="1281" width="5.42578125" style="12" bestFit="1" customWidth="1"/>
    <col min="1282" max="1282" width="82" style="12" bestFit="1" customWidth="1"/>
    <col min="1283" max="1283" width="13.140625" style="12" bestFit="1" customWidth="1"/>
    <col min="1284" max="1284" width="29.7109375" style="12" bestFit="1" customWidth="1"/>
    <col min="1285" max="1285" width="13.5703125" style="12" bestFit="1" customWidth="1"/>
    <col min="1286" max="1286" width="10.28515625" style="12" bestFit="1" customWidth="1"/>
    <col min="1287" max="1287" width="18.140625" style="12" bestFit="1" customWidth="1"/>
    <col min="1288" max="1536" width="9.140625" style="12"/>
    <col min="1537" max="1537" width="5.42578125" style="12" bestFit="1" customWidth="1"/>
    <col min="1538" max="1538" width="82" style="12" bestFit="1" customWidth="1"/>
    <col min="1539" max="1539" width="13.140625" style="12" bestFit="1" customWidth="1"/>
    <col min="1540" max="1540" width="29.7109375" style="12" bestFit="1" customWidth="1"/>
    <col min="1541" max="1541" width="13.5703125" style="12" bestFit="1" customWidth="1"/>
    <col min="1542" max="1542" width="10.28515625" style="12" bestFit="1" customWidth="1"/>
    <col min="1543" max="1543" width="18.140625" style="12" bestFit="1" customWidth="1"/>
    <col min="1544" max="1792" width="9.140625" style="12"/>
    <col min="1793" max="1793" width="5.42578125" style="12" bestFit="1" customWidth="1"/>
    <col min="1794" max="1794" width="82" style="12" bestFit="1" customWidth="1"/>
    <col min="1795" max="1795" width="13.140625" style="12" bestFit="1" customWidth="1"/>
    <col min="1796" max="1796" width="29.7109375" style="12" bestFit="1" customWidth="1"/>
    <col min="1797" max="1797" width="13.5703125" style="12" bestFit="1" customWidth="1"/>
    <col min="1798" max="1798" width="10.28515625" style="12" bestFit="1" customWidth="1"/>
    <col min="1799" max="1799" width="18.140625" style="12" bestFit="1" customWidth="1"/>
    <col min="1800" max="2048" width="9.140625" style="12"/>
    <col min="2049" max="2049" width="5.42578125" style="12" bestFit="1" customWidth="1"/>
    <col min="2050" max="2050" width="82" style="12" bestFit="1" customWidth="1"/>
    <col min="2051" max="2051" width="13.140625" style="12" bestFit="1" customWidth="1"/>
    <col min="2052" max="2052" width="29.7109375" style="12" bestFit="1" customWidth="1"/>
    <col min="2053" max="2053" width="13.5703125" style="12" bestFit="1" customWidth="1"/>
    <col min="2054" max="2054" width="10.28515625" style="12" bestFit="1" customWidth="1"/>
    <col min="2055" max="2055" width="18.140625" style="12" bestFit="1" customWidth="1"/>
    <col min="2056" max="2304" width="9.140625" style="12"/>
    <col min="2305" max="2305" width="5.42578125" style="12" bestFit="1" customWidth="1"/>
    <col min="2306" max="2306" width="82" style="12" bestFit="1" customWidth="1"/>
    <col min="2307" max="2307" width="13.140625" style="12" bestFit="1" customWidth="1"/>
    <col min="2308" max="2308" width="29.7109375" style="12" bestFit="1" customWidth="1"/>
    <col min="2309" max="2309" width="13.5703125" style="12" bestFit="1" customWidth="1"/>
    <col min="2310" max="2310" width="10.28515625" style="12" bestFit="1" customWidth="1"/>
    <col min="2311" max="2311" width="18.140625" style="12" bestFit="1" customWidth="1"/>
    <col min="2312" max="2560" width="9.140625" style="12"/>
    <col min="2561" max="2561" width="5.42578125" style="12" bestFit="1" customWidth="1"/>
    <col min="2562" max="2562" width="82" style="12" bestFit="1" customWidth="1"/>
    <col min="2563" max="2563" width="13.140625" style="12" bestFit="1" customWidth="1"/>
    <col min="2564" max="2564" width="29.7109375" style="12" bestFit="1" customWidth="1"/>
    <col min="2565" max="2565" width="13.5703125" style="12" bestFit="1" customWidth="1"/>
    <col min="2566" max="2566" width="10.28515625" style="12" bestFit="1" customWidth="1"/>
    <col min="2567" max="2567" width="18.140625" style="12" bestFit="1" customWidth="1"/>
    <col min="2568" max="2816" width="9.140625" style="12"/>
    <col min="2817" max="2817" width="5.42578125" style="12" bestFit="1" customWidth="1"/>
    <col min="2818" max="2818" width="82" style="12" bestFit="1" customWidth="1"/>
    <col min="2819" max="2819" width="13.140625" style="12" bestFit="1" customWidth="1"/>
    <col min="2820" max="2820" width="29.7109375" style="12" bestFit="1" customWidth="1"/>
    <col min="2821" max="2821" width="13.5703125" style="12" bestFit="1" customWidth="1"/>
    <col min="2822" max="2822" width="10.28515625" style="12" bestFit="1" customWidth="1"/>
    <col min="2823" max="2823" width="18.140625" style="12" bestFit="1" customWidth="1"/>
    <col min="2824" max="3072" width="9.140625" style="12"/>
    <col min="3073" max="3073" width="5.42578125" style="12" bestFit="1" customWidth="1"/>
    <col min="3074" max="3074" width="82" style="12" bestFit="1" customWidth="1"/>
    <col min="3075" max="3075" width="13.140625" style="12" bestFit="1" customWidth="1"/>
    <col min="3076" max="3076" width="29.7109375" style="12" bestFit="1" customWidth="1"/>
    <col min="3077" max="3077" width="13.5703125" style="12" bestFit="1" customWidth="1"/>
    <col min="3078" max="3078" width="10.28515625" style="12" bestFit="1" customWidth="1"/>
    <col min="3079" max="3079" width="18.140625" style="12" bestFit="1" customWidth="1"/>
    <col min="3080" max="3328" width="9.140625" style="12"/>
    <col min="3329" max="3329" width="5.42578125" style="12" bestFit="1" customWidth="1"/>
    <col min="3330" max="3330" width="82" style="12" bestFit="1" customWidth="1"/>
    <col min="3331" max="3331" width="13.140625" style="12" bestFit="1" customWidth="1"/>
    <col min="3332" max="3332" width="29.7109375" style="12" bestFit="1" customWidth="1"/>
    <col min="3333" max="3333" width="13.5703125" style="12" bestFit="1" customWidth="1"/>
    <col min="3334" max="3334" width="10.28515625" style="12" bestFit="1" customWidth="1"/>
    <col min="3335" max="3335" width="18.140625" style="12" bestFit="1" customWidth="1"/>
    <col min="3336" max="3584" width="9.140625" style="12"/>
    <col min="3585" max="3585" width="5.42578125" style="12" bestFit="1" customWidth="1"/>
    <col min="3586" max="3586" width="82" style="12" bestFit="1" customWidth="1"/>
    <col min="3587" max="3587" width="13.140625" style="12" bestFit="1" customWidth="1"/>
    <col min="3588" max="3588" width="29.7109375" style="12" bestFit="1" customWidth="1"/>
    <col min="3589" max="3589" width="13.5703125" style="12" bestFit="1" customWidth="1"/>
    <col min="3590" max="3590" width="10.28515625" style="12" bestFit="1" customWidth="1"/>
    <col min="3591" max="3591" width="18.140625" style="12" bestFit="1" customWidth="1"/>
    <col min="3592" max="3840" width="9.140625" style="12"/>
    <col min="3841" max="3841" width="5.42578125" style="12" bestFit="1" customWidth="1"/>
    <col min="3842" max="3842" width="82" style="12" bestFit="1" customWidth="1"/>
    <col min="3843" max="3843" width="13.140625" style="12" bestFit="1" customWidth="1"/>
    <col min="3844" max="3844" width="29.7109375" style="12" bestFit="1" customWidth="1"/>
    <col min="3845" max="3845" width="13.5703125" style="12" bestFit="1" customWidth="1"/>
    <col min="3846" max="3846" width="10.28515625" style="12" bestFit="1" customWidth="1"/>
    <col min="3847" max="3847" width="18.140625" style="12" bestFit="1" customWidth="1"/>
    <col min="3848" max="4096" width="9.140625" style="12"/>
    <col min="4097" max="4097" width="5.42578125" style="12" bestFit="1" customWidth="1"/>
    <col min="4098" max="4098" width="82" style="12" bestFit="1" customWidth="1"/>
    <col min="4099" max="4099" width="13.140625" style="12" bestFit="1" customWidth="1"/>
    <col min="4100" max="4100" width="29.7109375" style="12" bestFit="1" customWidth="1"/>
    <col min="4101" max="4101" width="13.5703125" style="12" bestFit="1" customWidth="1"/>
    <col min="4102" max="4102" width="10.28515625" style="12" bestFit="1" customWidth="1"/>
    <col min="4103" max="4103" width="18.140625" style="12" bestFit="1" customWidth="1"/>
    <col min="4104" max="4352" width="9.140625" style="12"/>
    <col min="4353" max="4353" width="5.42578125" style="12" bestFit="1" customWidth="1"/>
    <col min="4354" max="4354" width="82" style="12" bestFit="1" customWidth="1"/>
    <col min="4355" max="4355" width="13.140625" style="12" bestFit="1" customWidth="1"/>
    <col min="4356" max="4356" width="29.7109375" style="12" bestFit="1" customWidth="1"/>
    <col min="4357" max="4357" width="13.5703125" style="12" bestFit="1" customWidth="1"/>
    <col min="4358" max="4358" width="10.28515625" style="12" bestFit="1" customWidth="1"/>
    <col min="4359" max="4359" width="18.140625" style="12" bestFit="1" customWidth="1"/>
    <col min="4360" max="4608" width="9.140625" style="12"/>
    <col min="4609" max="4609" width="5.42578125" style="12" bestFit="1" customWidth="1"/>
    <col min="4610" max="4610" width="82" style="12" bestFit="1" customWidth="1"/>
    <col min="4611" max="4611" width="13.140625" style="12" bestFit="1" customWidth="1"/>
    <col min="4612" max="4612" width="29.7109375" style="12" bestFit="1" customWidth="1"/>
    <col min="4613" max="4613" width="13.5703125" style="12" bestFit="1" customWidth="1"/>
    <col min="4614" max="4614" width="10.28515625" style="12" bestFit="1" customWidth="1"/>
    <col min="4615" max="4615" width="18.140625" style="12" bestFit="1" customWidth="1"/>
    <col min="4616" max="4864" width="9.140625" style="12"/>
    <col min="4865" max="4865" width="5.42578125" style="12" bestFit="1" customWidth="1"/>
    <col min="4866" max="4866" width="82" style="12" bestFit="1" customWidth="1"/>
    <col min="4867" max="4867" width="13.140625" style="12" bestFit="1" customWidth="1"/>
    <col min="4868" max="4868" width="29.7109375" style="12" bestFit="1" customWidth="1"/>
    <col min="4869" max="4869" width="13.5703125" style="12" bestFit="1" customWidth="1"/>
    <col min="4870" max="4870" width="10.28515625" style="12" bestFit="1" customWidth="1"/>
    <col min="4871" max="4871" width="18.140625" style="12" bestFit="1" customWidth="1"/>
    <col min="4872" max="5120" width="9.140625" style="12"/>
    <col min="5121" max="5121" width="5.42578125" style="12" bestFit="1" customWidth="1"/>
    <col min="5122" max="5122" width="82" style="12" bestFit="1" customWidth="1"/>
    <col min="5123" max="5123" width="13.140625" style="12" bestFit="1" customWidth="1"/>
    <col min="5124" max="5124" width="29.7109375" style="12" bestFit="1" customWidth="1"/>
    <col min="5125" max="5125" width="13.5703125" style="12" bestFit="1" customWidth="1"/>
    <col min="5126" max="5126" width="10.28515625" style="12" bestFit="1" customWidth="1"/>
    <col min="5127" max="5127" width="18.140625" style="12" bestFit="1" customWidth="1"/>
    <col min="5128" max="5376" width="9.140625" style="12"/>
    <col min="5377" max="5377" width="5.42578125" style="12" bestFit="1" customWidth="1"/>
    <col min="5378" max="5378" width="82" style="12" bestFit="1" customWidth="1"/>
    <col min="5379" max="5379" width="13.140625" style="12" bestFit="1" customWidth="1"/>
    <col min="5380" max="5380" width="29.7109375" style="12" bestFit="1" customWidth="1"/>
    <col min="5381" max="5381" width="13.5703125" style="12" bestFit="1" customWidth="1"/>
    <col min="5382" max="5382" width="10.28515625" style="12" bestFit="1" customWidth="1"/>
    <col min="5383" max="5383" width="18.140625" style="12" bestFit="1" customWidth="1"/>
    <col min="5384" max="5632" width="9.140625" style="12"/>
    <col min="5633" max="5633" width="5.42578125" style="12" bestFit="1" customWidth="1"/>
    <col min="5634" max="5634" width="82" style="12" bestFit="1" customWidth="1"/>
    <col min="5635" max="5635" width="13.140625" style="12" bestFit="1" customWidth="1"/>
    <col min="5636" max="5636" width="29.7109375" style="12" bestFit="1" customWidth="1"/>
    <col min="5637" max="5637" width="13.5703125" style="12" bestFit="1" customWidth="1"/>
    <col min="5638" max="5638" width="10.28515625" style="12" bestFit="1" customWidth="1"/>
    <col min="5639" max="5639" width="18.140625" style="12" bestFit="1" customWidth="1"/>
    <col min="5640" max="5888" width="9.140625" style="12"/>
    <col min="5889" max="5889" width="5.42578125" style="12" bestFit="1" customWidth="1"/>
    <col min="5890" max="5890" width="82" style="12" bestFit="1" customWidth="1"/>
    <col min="5891" max="5891" width="13.140625" style="12" bestFit="1" customWidth="1"/>
    <col min="5892" max="5892" width="29.7109375" style="12" bestFit="1" customWidth="1"/>
    <col min="5893" max="5893" width="13.5703125" style="12" bestFit="1" customWidth="1"/>
    <col min="5894" max="5894" width="10.28515625" style="12" bestFit="1" customWidth="1"/>
    <col min="5895" max="5895" width="18.140625" style="12" bestFit="1" customWidth="1"/>
    <col min="5896" max="6144" width="9.140625" style="12"/>
    <col min="6145" max="6145" width="5.42578125" style="12" bestFit="1" customWidth="1"/>
    <col min="6146" max="6146" width="82" style="12" bestFit="1" customWidth="1"/>
    <col min="6147" max="6147" width="13.140625" style="12" bestFit="1" customWidth="1"/>
    <col min="6148" max="6148" width="29.7109375" style="12" bestFit="1" customWidth="1"/>
    <col min="6149" max="6149" width="13.5703125" style="12" bestFit="1" customWidth="1"/>
    <col min="6150" max="6150" width="10.28515625" style="12" bestFit="1" customWidth="1"/>
    <col min="6151" max="6151" width="18.140625" style="12" bestFit="1" customWidth="1"/>
    <col min="6152" max="6400" width="9.140625" style="12"/>
    <col min="6401" max="6401" width="5.42578125" style="12" bestFit="1" customWidth="1"/>
    <col min="6402" max="6402" width="82" style="12" bestFit="1" customWidth="1"/>
    <col min="6403" max="6403" width="13.140625" style="12" bestFit="1" customWidth="1"/>
    <col min="6404" max="6404" width="29.7109375" style="12" bestFit="1" customWidth="1"/>
    <col min="6405" max="6405" width="13.5703125" style="12" bestFit="1" customWidth="1"/>
    <col min="6406" max="6406" width="10.28515625" style="12" bestFit="1" customWidth="1"/>
    <col min="6407" max="6407" width="18.140625" style="12" bestFit="1" customWidth="1"/>
    <col min="6408" max="6656" width="9.140625" style="12"/>
    <col min="6657" max="6657" width="5.42578125" style="12" bestFit="1" customWidth="1"/>
    <col min="6658" max="6658" width="82" style="12" bestFit="1" customWidth="1"/>
    <col min="6659" max="6659" width="13.140625" style="12" bestFit="1" customWidth="1"/>
    <col min="6660" max="6660" width="29.7109375" style="12" bestFit="1" customWidth="1"/>
    <col min="6661" max="6661" width="13.5703125" style="12" bestFit="1" customWidth="1"/>
    <col min="6662" max="6662" width="10.28515625" style="12" bestFit="1" customWidth="1"/>
    <col min="6663" max="6663" width="18.140625" style="12" bestFit="1" customWidth="1"/>
    <col min="6664" max="6912" width="9.140625" style="12"/>
    <col min="6913" max="6913" width="5.42578125" style="12" bestFit="1" customWidth="1"/>
    <col min="6914" max="6914" width="82" style="12" bestFit="1" customWidth="1"/>
    <col min="6915" max="6915" width="13.140625" style="12" bestFit="1" customWidth="1"/>
    <col min="6916" max="6916" width="29.7109375" style="12" bestFit="1" customWidth="1"/>
    <col min="6917" max="6917" width="13.5703125" style="12" bestFit="1" customWidth="1"/>
    <col min="6918" max="6918" width="10.28515625" style="12" bestFit="1" customWidth="1"/>
    <col min="6919" max="6919" width="18.140625" style="12" bestFit="1" customWidth="1"/>
    <col min="6920" max="7168" width="9.140625" style="12"/>
    <col min="7169" max="7169" width="5.42578125" style="12" bestFit="1" customWidth="1"/>
    <col min="7170" max="7170" width="82" style="12" bestFit="1" customWidth="1"/>
    <col min="7171" max="7171" width="13.140625" style="12" bestFit="1" customWidth="1"/>
    <col min="7172" max="7172" width="29.7109375" style="12" bestFit="1" customWidth="1"/>
    <col min="7173" max="7173" width="13.5703125" style="12" bestFit="1" customWidth="1"/>
    <col min="7174" max="7174" width="10.28515625" style="12" bestFit="1" customWidth="1"/>
    <col min="7175" max="7175" width="18.140625" style="12" bestFit="1" customWidth="1"/>
    <col min="7176" max="7424" width="9.140625" style="12"/>
    <col min="7425" max="7425" width="5.42578125" style="12" bestFit="1" customWidth="1"/>
    <col min="7426" max="7426" width="82" style="12" bestFit="1" customWidth="1"/>
    <col min="7427" max="7427" width="13.140625" style="12" bestFit="1" customWidth="1"/>
    <col min="7428" max="7428" width="29.7109375" style="12" bestFit="1" customWidth="1"/>
    <col min="7429" max="7429" width="13.5703125" style="12" bestFit="1" customWidth="1"/>
    <col min="7430" max="7430" width="10.28515625" style="12" bestFit="1" customWidth="1"/>
    <col min="7431" max="7431" width="18.140625" style="12" bestFit="1" customWidth="1"/>
    <col min="7432" max="7680" width="9.140625" style="12"/>
    <col min="7681" max="7681" width="5.42578125" style="12" bestFit="1" customWidth="1"/>
    <col min="7682" max="7682" width="82" style="12" bestFit="1" customWidth="1"/>
    <col min="7683" max="7683" width="13.140625" style="12" bestFit="1" customWidth="1"/>
    <col min="7684" max="7684" width="29.7109375" style="12" bestFit="1" customWidth="1"/>
    <col min="7685" max="7685" width="13.5703125" style="12" bestFit="1" customWidth="1"/>
    <col min="7686" max="7686" width="10.28515625" style="12" bestFit="1" customWidth="1"/>
    <col min="7687" max="7687" width="18.140625" style="12" bestFit="1" customWidth="1"/>
    <col min="7688" max="7936" width="9.140625" style="12"/>
    <col min="7937" max="7937" width="5.42578125" style="12" bestFit="1" customWidth="1"/>
    <col min="7938" max="7938" width="82" style="12" bestFit="1" customWidth="1"/>
    <col min="7939" max="7939" width="13.140625" style="12" bestFit="1" customWidth="1"/>
    <col min="7940" max="7940" width="29.7109375" style="12" bestFit="1" customWidth="1"/>
    <col min="7941" max="7941" width="13.5703125" style="12" bestFit="1" customWidth="1"/>
    <col min="7942" max="7942" width="10.28515625" style="12" bestFit="1" customWidth="1"/>
    <col min="7943" max="7943" width="18.140625" style="12" bestFit="1" customWidth="1"/>
    <col min="7944" max="8192" width="9.140625" style="12"/>
    <col min="8193" max="8193" width="5.42578125" style="12" bestFit="1" customWidth="1"/>
    <col min="8194" max="8194" width="82" style="12" bestFit="1" customWidth="1"/>
    <col min="8195" max="8195" width="13.140625" style="12" bestFit="1" customWidth="1"/>
    <col min="8196" max="8196" width="29.7109375" style="12" bestFit="1" customWidth="1"/>
    <col min="8197" max="8197" width="13.5703125" style="12" bestFit="1" customWidth="1"/>
    <col min="8198" max="8198" width="10.28515625" style="12" bestFit="1" customWidth="1"/>
    <col min="8199" max="8199" width="18.140625" style="12" bestFit="1" customWidth="1"/>
    <col min="8200" max="8448" width="9.140625" style="12"/>
    <col min="8449" max="8449" width="5.42578125" style="12" bestFit="1" customWidth="1"/>
    <col min="8450" max="8450" width="82" style="12" bestFit="1" customWidth="1"/>
    <col min="8451" max="8451" width="13.140625" style="12" bestFit="1" customWidth="1"/>
    <col min="8452" max="8452" width="29.7109375" style="12" bestFit="1" customWidth="1"/>
    <col min="8453" max="8453" width="13.5703125" style="12" bestFit="1" customWidth="1"/>
    <col min="8454" max="8454" width="10.28515625" style="12" bestFit="1" customWidth="1"/>
    <col min="8455" max="8455" width="18.140625" style="12" bestFit="1" customWidth="1"/>
    <col min="8456" max="8704" width="9.140625" style="12"/>
    <col min="8705" max="8705" width="5.42578125" style="12" bestFit="1" customWidth="1"/>
    <col min="8706" max="8706" width="82" style="12" bestFit="1" customWidth="1"/>
    <col min="8707" max="8707" width="13.140625" style="12" bestFit="1" customWidth="1"/>
    <col min="8708" max="8708" width="29.7109375" style="12" bestFit="1" customWidth="1"/>
    <col min="8709" max="8709" width="13.5703125" style="12" bestFit="1" customWidth="1"/>
    <col min="8710" max="8710" width="10.28515625" style="12" bestFit="1" customWidth="1"/>
    <col min="8711" max="8711" width="18.140625" style="12" bestFit="1" customWidth="1"/>
    <col min="8712" max="8960" width="9.140625" style="12"/>
    <col min="8961" max="8961" width="5.42578125" style="12" bestFit="1" customWidth="1"/>
    <col min="8962" max="8962" width="82" style="12" bestFit="1" customWidth="1"/>
    <col min="8963" max="8963" width="13.140625" style="12" bestFit="1" customWidth="1"/>
    <col min="8964" max="8964" width="29.7109375" style="12" bestFit="1" customWidth="1"/>
    <col min="8965" max="8965" width="13.5703125" style="12" bestFit="1" customWidth="1"/>
    <col min="8966" max="8966" width="10.28515625" style="12" bestFit="1" customWidth="1"/>
    <col min="8967" max="8967" width="18.140625" style="12" bestFit="1" customWidth="1"/>
    <col min="8968" max="9216" width="9.140625" style="12"/>
    <col min="9217" max="9217" width="5.42578125" style="12" bestFit="1" customWidth="1"/>
    <col min="9218" max="9218" width="82" style="12" bestFit="1" customWidth="1"/>
    <col min="9219" max="9219" width="13.140625" style="12" bestFit="1" customWidth="1"/>
    <col min="9220" max="9220" width="29.7109375" style="12" bestFit="1" customWidth="1"/>
    <col min="9221" max="9221" width="13.5703125" style="12" bestFit="1" customWidth="1"/>
    <col min="9222" max="9222" width="10.28515625" style="12" bestFit="1" customWidth="1"/>
    <col min="9223" max="9223" width="18.140625" style="12" bestFit="1" customWidth="1"/>
    <col min="9224" max="9472" width="9.140625" style="12"/>
    <col min="9473" max="9473" width="5.42578125" style="12" bestFit="1" customWidth="1"/>
    <col min="9474" max="9474" width="82" style="12" bestFit="1" customWidth="1"/>
    <col min="9475" max="9475" width="13.140625" style="12" bestFit="1" customWidth="1"/>
    <col min="9476" max="9476" width="29.7109375" style="12" bestFit="1" customWidth="1"/>
    <col min="9477" max="9477" width="13.5703125" style="12" bestFit="1" customWidth="1"/>
    <col min="9478" max="9478" width="10.28515625" style="12" bestFit="1" customWidth="1"/>
    <col min="9479" max="9479" width="18.140625" style="12" bestFit="1" customWidth="1"/>
    <col min="9480" max="9728" width="9.140625" style="12"/>
    <col min="9729" max="9729" width="5.42578125" style="12" bestFit="1" customWidth="1"/>
    <col min="9730" max="9730" width="82" style="12" bestFit="1" customWidth="1"/>
    <col min="9731" max="9731" width="13.140625" style="12" bestFit="1" customWidth="1"/>
    <col min="9732" max="9732" width="29.7109375" style="12" bestFit="1" customWidth="1"/>
    <col min="9733" max="9733" width="13.5703125" style="12" bestFit="1" customWidth="1"/>
    <col min="9734" max="9734" width="10.28515625" style="12" bestFit="1" customWidth="1"/>
    <col min="9735" max="9735" width="18.140625" style="12" bestFit="1" customWidth="1"/>
    <col min="9736" max="9984" width="9.140625" style="12"/>
    <col min="9985" max="9985" width="5.42578125" style="12" bestFit="1" customWidth="1"/>
    <col min="9986" max="9986" width="82" style="12" bestFit="1" customWidth="1"/>
    <col min="9987" max="9987" width="13.140625" style="12" bestFit="1" customWidth="1"/>
    <col min="9988" max="9988" width="29.7109375" style="12" bestFit="1" customWidth="1"/>
    <col min="9989" max="9989" width="13.5703125" style="12" bestFit="1" customWidth="1"/>
    <col min="9990" max="9990" width="10.28515625" style="12" bestFit="1" customWidth="1"/>
    <col min="9991" max="9991" width="18.140625" style="12" bestFit="1" customWidth="1"/>
    <col min="9992" max="10240" width="9.140625" style="12"/>
    <col min="10241" max="10241" width="5.42578125" style="12" bestFit="1" customWidth="1"/>
    <col min="10242" max="10242" width="82" style="12" bestFit="1" customWidth="1"/>
    <col min="10243" max="10243" width="13.140625" style="12" bestFit="1" customWidth="1"/>
    <col min="10244" max="10244" width="29.7109375" style="12" bestFit="1" customWidth="1"/>
    <col min="10245" max="10245" width="13.5703125" style="12" bestFit="1" customWidth="1"/>
    <col min="10246" max="10246" width="10.28515625" style="12" bestFit="1" customWidth="1"/>
    <col min="10247" max="10247" width="18.140625" style="12" bestFit="1" customWidth="1"/>
    <col min="10248" max="10496" width="9.140625" style="12"/>
    <col min="10497" max="10497" width="5.42578125" style="12" bestFit="1" customWidth="1"/>
    <col min="10498" max="10498" width="82" style="12" bestFit="1" customWidth="1"/>
    <col min="10499" max="10499" width="13.140625" style="12" bestFit="1" customWidth="1"/>
    <col min="10500" max="10500" width="29.7109375" style="12" bestFit="1" customWidth="1"/>
    <col min="10501" max="10501" width="13.5703125" style="12" bestFit="1" customWidth="1"/>
    <col min="10502" max="10502" width="10.28515625" style="12" bestFit="1" customWidth="1"/>
    <col min="10503" max="10503" width="18.140625" style="12" bestFit="1" customWidth="1"/>
    <col min="10504" max="10752" width="9.140625" style="12"/>
    <col min="10753" max="10753" width="5.42578125" style="12" bestFit="1" customWidth="1"/>
    <col min="10754" max="10754" width="82" style="12" bestFit="1" customWidth="1"/>
    <col min="10755" max="10755" width="13.140625" style="12" bestFit="1" customWidth="1"/>
    <col min="10756" max="10756" width="29.7109375" style="12" bestFit="1" customWidth="1"/>
    <col min="10757" max="10757" width="13.5703125" style="12" bestFit="1" customWidth="1"/>
    <col min="10758" max="10758" width="10.28515625" style="12" bestFit="1" customWidth="1"/>
    <col min="10759" max="10759" width="18.140625" style="12" bestFit="1" customWidth="1"/>
    <col min="10760" max="11008" width="9.140625" style="12"/>
    <col min="11009" max="11009" width="5.42578125" style="12" bestFit="1" customWidth="1"/>
    <col min="11010" max="11010" width="82" style="12" bestFit="1" customWidth="1"/>
    <col min="11011" max="11011" width="13.140625" style="12" bestFit="1" customWidth="1"/>
    <col min="11012" max="11012" width="29.7109375" style="12" bestFit="1" customWidth="1"/>
    <col min="11013" max="11013" width="13.5703125" style="12" bestFit="1" customWidth="1"/>
    <col min="11014" max="11014" width="10.28515625" style="12" bestFit="1" customWidth="1"/>
    <col min="11015" max="11015" width="18.140625" style="12" bestFit="1" customWidth="1"/>
    <col min="11016" max="11264" width="9.140625" style="12"/>
    <col min="11265" max="11265" width="5.42578125" style="12" bestFit="1" customWidth="1"/>
    <col min="11266" max="11266" width="82" style="12" bestFit="1" customWidth="1"/>
    <col min="11267" max="11267" width="13.140625" style="12" bestFit="1" customWidth="1"/>
    <col min="11268" max="11268" width="29.7109375" style="12" bestFit="1" customWidth="1"/>
    <col min="11269" max="11269" width="13.5703125" style="12" bestFit="1" customWidth="1"/>
    <col min="11270" max="11270" width="10.28515625" style="12" bestFit="1" customWidth="1"/>
    <col min="11271" max="11271" width="18.140625" style="12" bestFit="1" customWidth="1"/>
    <col min="11272" max="11520" width="9.140625" style="12"/>
    <col min="11521" max="11521" width="5.42578125" style="12" bestFit="1" customWidth="1"/>
    <col min="11522" max="11522" width="82" style="12" bestFit="1" customWidth="1"/>
    <col min="11523" max="11523" width="13.140625" style="12" bestFit="1" customWidth="1"/>
    <col min="11524" max="11524" width="29.7109375" style="12" bestFit="1" customWidth="1"/>
    <col min="11525" max="11525" width="13.5703125" style="12" bestFit="1" customWidth="1"/>
    <col min="11526" max="11526" width="10.28515625" style="12" bestFit="1" customWidth="1"/>
    <col min="11527" max="11527" width="18.140625" style="12" bestFit="1" customWidth="1"/>
    <col min="11528" max="11776" width="9.140625" style="12"/>
    <col min="11777" max="11777" width="5.42578125" style="12" bestFit="1" customWidth="1"/>
    <col min="11778" max="11778" width="82" style="12" bestFit="1" customWidth="1"/>
    <col min="11779" max="11779" width="13.140625" style="12" bestFit="1" customWidth="1"/>
    <col min="11780" max="11780" width="29.7109375" style="12" bestFit="1" customWidth="1"/>
    <col min="11781" max="11781" width="13.5703125" style="12" bestFit="1" customWidth="1"/>
    <col min="11782" max="11782" width="10.28515625" style="12" bestFit="1" customWidth="1"/>
    <col min="11783" max="11783" width="18.140625" style="12" bestFit="1" customWidth="1"/>
    <col min="11784" max="12032" width="9.140625" style="12"/>
    <col min="12033" max="12033" width="5.42578125" style="12" bestFit="1" customWidth="1"/>
    <col min="12034" max="12034" width="82" style="12" bestFit="1" customWidth="1"/>
    <col min="12035" max="12035" width="13.140625" style="12" bestFit="1" customWidth="1"/>
    <col min="12036" max="12036" width="29.7109375" style="12" bestFit="1" customWidth="1"/>
    <col min="12037" max="12037" width="13.5703125" style="12" bestFit="1" customWidth="1"/>
    <col min="12038" max="12038" width="10.28515625" style="12" bestFit="1" customWidth="1"/>
    <col min="12039" max="12039" width="18.140625" style="12" bestFit="1" customWidth="1"/>
    <col min="12040" max="12288" width="9.140625" style="12"/>
    <col min="12289" max="12289" width="5.42578125" style="12" bestFit="1" customWidth="1"/>
    <col min="12290" max="12290" width="82" style="12" bestFit="1" customWidth="1"/>
    <col min="12291" max="12291" width="13.140625" style="12" bestFit="1" customWidth="1"/>
    <col min="12292" max="12292" width="29.7109375" style="12" bestFit="1" customWidth="1"/>
    <col min="12293" max="12293" width="13.5703125" style="12" bestFit="1" customWidth="1"/>
    <col min="12294" max="12294" width="10.28515625" style="12" bestFit="1" customWidth="1"/>
    <col min="12295" max="12295" width="18.140625" style="12" bestFit="1" customWidth="1"/>
    <col min="12296" max="12544" width="9.140625" style="12"/>
    <col min="12545" max="12545" width="5.42578125" style="12" bestFit="1" customWidth="1"/>
    <col min="12546" max="12546" width="82" style="12" bestFit="1" customWidth="1"/>
    <col min="12547" max="12547" width="13.140625" style="12" bestFit="1" customWidth="1"/>
    <col min="12548" max="12548" width="29.7109375" style="12" bestFit="1" customWidth="1"/>
    <col min="12549" max="12549" width="13.5703125" style="12" bestFit="1" customWidth="1"/>
    <col min="12550" max="12550" width="10.28515625" style="12" bestFit="1" customWidth="1"/>
    <col min="12551" max="12551" width="18.140625" style="12" bestFit="1" customWidth="1"/>
    <col min="12552" max="12800" width="9.140625" style="12"/>
    <col min="12801" max="12801" width="5.42578125" style="12" bestFit="1" customWidth="1"/>
    <col min="12802" max="12802" width="82" style="12" bestFit="1" customWidth="1"/>
    <col min="12803" max="12803" width="13.140625" style="12" bestFit="1" customWidth="1"/>
    <col min="12804" max="12804" width="29.7109375" style="12" bestFit="1" customWidth="1"/>
    <col min="12805" max="12805" width="13.5703125" style="12" bestFit="1" customWidth="1"/>
    <col min="12806" max="12806" width="10.28515625" style="12" bestFit="1" customWidth="1"/>
    <col min="12807" max="12807" width="18.140625" style="12" bestFit="1" customWidth="1"/>
    <col min="12808" max="13056" width="9.140625" style="12"/>
    <col min="13057" max="13057" width="5.42578125" style="12" bestFit="1" customWidth="1"/>
    <col min="13058" max="13058" width="82" style="12" bestFit="1" customWidth="1"/>
    <col min="13059" max="13059" width="13.140625" style="12" bestFit="1" customWidth="1"/>
    <col min="13060" max="13060" width="29.7109375" style="12" bestFit="1" customWidth="1"/>
    <col min="13061" max="13061" width="13.5703125" style="12" bestFit="1" customWidth="1"/>
    <col min="13062" max="13062" width="10.28515625" style="12" bestFit="1" customWidth="1"/>
    <col min="13063" max="13063" width="18.140625" style="12" bestFit="1" customWidth="1"/>
    <col min="13064" max="13312" width="9.140625" style="12"/>
    <col min="13313" max="13313" width="5.42578125" style="12" bestFit="1" customWidth="1"/>
    <col min="13314" max="13314" width="82" style="12" bestFit="1" customWidth="1"/>
    <col min="13315" max="13315" width="13.140625" style="12" bestFit="1" customWidth="1"/>
    <col min="13316" max="13316" width="29.7109375" style="12" bestFit="1" customWidth="1"/>
    <col min="13317" max="13317" width="13.5703125" style="12" bestFit="1" customWidth="1"/>
    <col min="13318" max="13318" width="10.28515625" style="12" bestFit="1" customWidth="1"/>
    <col min="13319" max="13319" width="18.140625" style="12" bestFit="1" customWidth="1"/>
    <col min="13320" max="13568" width="9.140625" style="12"/>
    <col min="13569" max="13569" width="5.42578125" style="12" bestFit="1" customWidth="1"/>
    <col min="13570" max="13570" width="82" style="12" bestFit="1" customWidth="1"/>
    <col min="13571" max="13571" width="13.140625" style="12" bestFit="1" customWidth="1"/>
    <col min="13572" max="13572" width="29.7109375" style="12" bestFit="1" customWidth="1"/>
    <col min="13573" max="13573" width="13.5703125" style="12" bestFit="1" customWidth="1"/>
    <col min="13574" max="13574" width="10.28515625" style="12" bestFit="1" customWidth="1"/>
    <col min="13575" max="13575" width="18.140625" style="12" bestFit="1" customWidth="1"/>
    <col min="13576" max="13824" width="9.140625" style="12"/>
    <col min="13825" max="13825" width="5.42578125" style="12" bestFit="1" customWidth="1"/>
    <col min="13826" max="13826" width="82" style="12" bestFit="1" customWidth="1"/>
    <col min="13827" max="13827" width="13.140625" style="12" bestFit="1" customWidth="1"/>
    <col min="13828" max="13828" width="29.7109375" style="12" bestFit="1" customWidth="1"/>
    <col min="13829" max="13829" width="13.5703125" style="12" bestFit="1" customWidth="1"/>
    <col min="13830" max="13830" width="10.28515625" style="12" bestFit="1" customWidth="1"/>
    <col min="13831" max="13831" width="18.140625" style="12" bestFit="1" customWidth="1"/>
    <col min="13832" max="14080" width="9.140625" style="12"/>
    <col min="14081" max="14081" width="5.42578125" style="12" bestFit="1" customWidth="1"/>
    <col min="14082" max="14082" width="82" style="12" bestFit="1" customWidth="1"/>
    <col min="14083" max="14083" width="13.140625" style="12" bestFit="1" customWidth="1"/>
    <col min="14084" max="14084" width="29.7109375" style="12" bestFit="1" customWidth="1"/>
    <col min="14085" max="14085" width="13.5703125" style="12" bestFit="1" customWidth="1"/>
    <col min="14086" max="14086" width="10.28515625" style="12" bestFit="1" customWidth="1"/>
    <col min="14087" max="14087" width="18.140625" style="12" bestFit="1" customWidth="1"/>
    <col min="14088" max="14336" width="9.140625" style="12"/>
    <col min="14337" max="14337" width="5.42578125" style="12" bestFit="1" customWidth="1"/>
    <col min="14338" max="14338" width="82" style="12" bestFit="1" customWidth="1"/>
    <col min="14339" max="14339" width="13.140625" style="12" bestFit="1" customWidth="1"/>
    <col min="14340" max="14340" width="29.7109375" style="12" bestFit="1" customWidth="1"/>
    <col min="14341" max="14341" width="13.5703125" style="12" bestFit="1" customWidth="1"/>
    <col min="14342" max="14342" width="10.28515625" style="12" bestFit="1" customWidth="1"/>
    <col min="14343" max="14343" width="18.140625" style="12" bestFit="1" customWidth="1"/>
    <col min="14344" max="14592" width="9.140625" style="12"/>
    <col min="14593" max="14593" width="5.42578125" style="12" bestFit="1" customWidth="1"/>
    <col min="14594" max="14594" width="82" style="12" bestFit="1" customWidth="1"/>
    <col min="14595" max="14595" width="13.140625" style="12" bestFit="1" customWidth="1"/>
    <col min="14596" max="14596" width="29.7109375" style="12" bestFit="1" customWidth="1"/>
    <col min="14597" max="14597" width="13.5703125" style="12" bestFit="1" customWidth="1"/>
    <col min="14598" max="14598" width="10.28515625" style="12" bestFit="1" customWidth="1"/>
    <col min="14599" max="14599" width="18.140625" style="12" bestFit="1" customWidth="1"/>
    <col min="14600" max="14848" width="9.140625" style="12"/>
    <col min="14849" max="14849" width="5.42578125" style="12" bestFit="1" customWidth="1"/>
    <col min="14850" max="14850" width="82" style="12" bestFit="1" customWidth="1"/>
    <col min="14851" max="14851" width="13.140625" style="12" bestFit="1" customWidth="1"/>
    <col min="14852" max="14852" width="29.7109375" style="12" bestFit="1" customWidth="1"/>
    <col min="14853" max="14853" width="13.5703125" style="12" bestFit="1" customWidth="1"/>
    <col min="14854" max="14854" width="10.28515625" style="12" bestFit="1" customWidth="1"/>
    <col min="14855" max="14855" width="18.140625" style="12" bestFit="1" customWidth="1"/>
    <col min="14856" max="15104" width="9.140625" style="12"/>
    <col min="15105" max="15105" width="5.42578125" style="12" bestFit="1" customWidth="1"/>
    <col min="15106" max="15106" width="82" style="12" bestFit="1" customWidth="1"/>
    <col min="15107" max="15107" width="13.140625" style="12" bestFit="1" customWidth="1"/>
    <col min="15108" max="15108" width="29.7109375" style="12" bestFit="1" customWidth="1"/>
    <col min="15109" max="15109" width="13.5703125" style="12" bestFit="1" customWidth="1"/>
    <col min="15110" max="15110" width="10.28515625" style="12" bestFit="1" customWidth="1"/>
    <col min="15111" max="15111" width="18.140625" style="12" bestFit="1" customWidth="1"/>
    <col min="15112" max="15360" width="9.140625" style="12"/>
    <col min="15361" max="15361" width="5.42578125" style="12" bestFit="1" customWidth="1"/>
    <col min="15362" max="15362" width="82" style="12" bestFit="1" customWidth="1"/>
    <col min="15363" max="15363" width="13.140625" style="12" bestFit="1" customWidth="1"/>
    <col min="15364" max="15364" width="29.7109375" style="12" bestFit="1" customWidth="1"/>
    <col min="15365" max="15365" width="13.5703125" style="12" bestFit="1" customWidth="1"/>
    <col min="15366" max="15366" width="10.28515625" style="12" bestFit="1" customWidth="1"/>
    <col min="15367" max="15367" width="18.140625" style="12" bestFit="1" customWidth="1"/>
    <col min="15368" max="15616" width="9.140625" style="12"/>
    <col min="15617" max="15617" width="5.42578125" style="12" bestFit="1" customWidth="1"/>
    <col min="15618" max="15618" width="82" style="12" bestFit="1" customWidth="1"/>
    <col min="15619" max="15619" width="13.140625" style="12" bestFit="1" customWidth="1"/>
    <col min="15620" max="15620" width="29.7109375" style="12" bestFit="1" customWidth="1"/>
    <col min="15621" max="15621" width="13.5703125" style="12" bestFit="1" customWidth="1"/>
    <col min="15622" max="15622" width="10.28515625" style="12" bestFit="1" customWidth="1"/>
    <col min="15623" max="15623" width="18.140625" style="12" bestFit="1" customWidth="1"/>
    <col min="15624" max="15872" width="9.140625" style="12"/>
    <col min="15873" max="15873" width="5.42578125" style="12" bestFit="1" customWidth="1"/>
    <col min="15874" max="15874" width="82" style="12" bestFit="1" customWidth="1"/>
    <col min="15875" max="15875" width="13.140625" style="12" bestFit="1" customWidth="1"/>
    <col min="15876" max="15876" width="29.7109375" style="12" bestFit="1" customWidth="1"/>
    <col min="15877" max="15877" width="13.5703125" style="12" bestFit="1" customWidth="1"/>
    <col min="15878" max="15878" width="10.28515625" style="12" bestFit="1" customWidth="1"/>
    <col min="15879" max="15879" width="18.140625" style="12" bestFit="1" customWidth="1"/>
    <col min="15880" max="16128" width="9.140625" style="12"/>
    <col min="16129" max="16129" width="5.42578125" style="12" bestFit="1" customWidth="1"/>
    <col min="16130" max="16130" width="82" style="12" bestFit="1" customWidth="1"/>
    <col min="16131" max="16131" width="13.140625" style="12" bestFit="1" customWidth="1"/>
    <col min="16132" max="16132" width="29.7109375" style="12" bestFit="1" customWidth="1"/>
    <col min="16133" max="16133" width="13.5703125" style="12" bestFit="1" customWidth="1"/>
    <col min="16134" max="16134" width="10.28515625" style="12" bestFit="1" customWidth="1"/>
    <col min="16135" max="16135" width="18.140625" style="12" bestFit="1" customWidth="1"/>
    <col min="16136" max="16384" width="9.140625" style="12"/>
  </cols>
  <sheetData>
    <row r="1" spans="1:9" s="1" customFormat="1">
      <c r="A1" s="3" t="s">
        <v>0</v>
      </c>
      <c r="B1" s="420" t="s">
        <v>83</v>
      </c>
      <c r="C1" s="420"/>
      <c r="D1" s="420"/>
      <c r="E1" s="420"/>
      <c r="F1" s="4"/>
      <c r="G1" s="4"/>
      <c r="H1" s="4"/>
    </row>
    <row r="2" spans="1:9" s="1" customFormat="1" ht="13.5" thickBot="1">
      <c r="C2" s="5"/>
      <c r="F2" s="4"/>
      <c r="G2" s="4"/>
      <c r="H2" s="4"/>
    </row>
    <row r="3" spans="1:9" s="13" customFormat="1" ht="15" customHeight="1">
      <c r="B3" s="48" t="s">
        <v>4025</v>
      </c>
      <c r="C3" s="421"/>
      <c r="D3" s="424"/>
      <c r="F3" s="18"/>
      <c r="G3" s="18"/>
      <c r="H3" s="18"/>
    </row>
    <row r="4" spans="1:9" s="13" customFormat="1" ht="15" customHeight="1">
      <c r="B4" s="49" t="s">
        <v>4026</v>
      </c>
      <c r="C4" s="422"/>
      <c r="D4" s="425"/>
      <c r="F4" s="18"/>
      <c r="G4" s="18"/>
      <c r="H4" s="18"/>
    </row>
    <row r="5" spans="1:9" s="13" customFormat="1" ht="15" customHeight="1">
      <c r="B5" s="49" t="s">
        <v>1556</v>
      </c>
      <c r="C5" s="422"/>
      <c r="D5" s="425"/>
      <c r="F5" s="18"/>
      <c r="G5" s="18"/>
      <c r="H5" s="18"/>
    </row>
    <row r="6" spans="1:9" s="13" customFormat="1" ht="15" customHeight="1">
      <c r="B6" s="49" t="s">
        <v>4027</v>
      </c>
      <c r="C6" s="422"/>
      <c r="D6" s="425"/>
      <c r="F6" s="18"/>
      <c r="G6" s="18"/>
      <c r="H6" s="18"/>
    </row>
    <row r="7" spans="1:9" s="13" customFormat="1" ht="15" customHeight="1" thickBot="1">
      <c r="B7" s="50" t="s">
        <v>4028</v>
      </c>
      <c r="C7" s="423"/>
      <c r="D7" s="426"/>
      <c r="F7" s="18"/>
      <c r="G7" s="18"/>
      <c r="H7" s="18"/>
    </row>
    <row r="8" spans="1:9" s="13" customFormat="1">
      <c r="C8" s="14" t="s">
        <v>1558</v>
      </c>
      <c r="D8" s="14" t="s">
        <v>1559</v>
      </c>
      <c r="F8" s="18"/>
      <c r="G8" s="18"/>
      <c r="H8" s="18"/>
    </row>
    <row r="11" spans="1:9">
      <c r="B11" s="12" t="s">
        <v>98</v>
      </c>
    </row>
    <row r="13" spans="1:9">
      <c r="B13" s="254" t="s">
        <v>99</v>
      </c>
      <c r="C13" s="255" t="s">
        <v>122</v>
      </c>
      <c r="D13" s="254" t="s">
        <v>123</v>
      </c>
      <c r="E13" s="254" t="s">
        <v>101</v>
      </c>
      <c r="F13" s="256" t="s">
        <v>102</v>
      </c>
      <c r="G13" s="256" t="s">
        <v>103</v>
      </c>
      <c r="H13" s="256" t="s">
        <v>104</v>
      </c>
      <c r="I13" s="132" t="s">
        <v>124</v>
      </c>
    </row>
    <row r="14" spans="1:9">
      <c r="B14" s="132" t="s">
        <v>125</v>
      </c>
      <c r="C14" s="200"/>
    </row>
    <row r="15" spans="1:9">
      <c r="B15" s="132" t="s">
        <v>126</v>
      </c>
      <c r="C15" s="200"/>
    </row>
    <row r="16" spans="1:9">
      <c r="B16" s="12" t="s">
        <v>1171</v>
      </c>
      <c r="C16" s="200" t="s">
        <v>127</v>
      </c>
      <c r="D16" s="12" t="s">
        <v>193</v>
      </c>
      <c r="E16" s="12" t="s">
        <v>282</v>
      </c>
      <c r="F16" s="16">
        <v>31983</v>
      </c>
      <c r="G16" s="16">
        <v>405.61</v>
      </c>
      <c r="H16" s="16">
        <v>9.57</v>
      </c>
    </row>
    <row r="17" spans="2:8">
      <c r="B17" s="12" t="s">
        <v>1044</v>
      </c>
      <c r="C17" s="200" t="s">
        <v>127</v>
      </c>
      <c r="D17" s="12" t="s">
        <v>128</v>
      </c>
      <c r="E17" s="12" t="s">
        <v>129</v>
      </c>
      <c r="F17" s="16">
        <v>36902</v>
      </c>
      <c r="G17" s="16">
        <v>318.10000000000002</v>
      </c>
      <c r="H17" s="16">
        <v>7.5</v>
      </c>
    </row>
    <row r="18" spans="2:8">
      <c r="B18" s="12" t="s">
        <v>1156</v>
      </c>
      <c r="C18" s="200" t="s">
        <v>127</v>
      </c>
      <c r="D18" s="12" t="s">
        <v>248</v>
      </c>
      <c r="E18" s="12" t="s">
        <v>401</v>
      </c>
      <c r="F18" s="16">
        <v>146629</v>
      </c>
      <c r="G18" s="16">
        <v>293.11</v>
      </c>
      <c r="H18" s="16">
        <v>6.91</v>
      </c>
    </row>
    <row r="19" spans="2:8">
      <c r="B19" s="12" t="s">
        <v>1315</v>
      </c>
      <c r="C19" s="200" t="s">
        <v>127</v>
      </c>
      <c r="D19" s="12" t="s">
        <v>148</v>
      </c>
      <c r="E19" s="12" t="s">
        <v>149</v>
      </c>
      <c r="F19" s="16">
        <v>35635</v>
      </c>
      <c r="G19" s="16">
        <v>285.04000000000002</v>
      </c>
      <c r="H19" s="16">
        <v>6.72</v>
      </c>
    </row>
    <row r="20" spans="2:8">
      <c r="B20" s="12" t="s">
        <v>1107</v>
      </c>
      <c r="C20" s="200" t="s">
        <v>127</v>
      </c>
      <c r="D20" s="12" t="s">
        <v>376</v>
      </c>
      <c r="E20" s="12" t="s">
        <v>377</v>
      </c>
      <c r="F20" s="16">
        <v>132152</v>
      </c>
      <c r="G20" s="16">
        <v>280.49</v>
      </c>
      <c r="H20" s="16">
        <v>6.62</v>
      </c>
    </row>
    <row r="21" spans="2:8">
      <c r="B21" s="12" t="s">
        <v>402</v>
      </c>
      <c r="C21" s="200" t="s">
        <v>127</v>
      </c>
      <c r="D21" s="12" t="s">
        <v>128</v>
      </c>
      <c r="E21" s="12" t="s">
        <v>403</v>
      </c>
      <c r="F21" s="16">
        <v>107600</v>
      </c>
      <c r="G21" s="16">
        <v>246.14</v>
      </c>
      <c r="H21" s="16">
        <v>5.81</v>
      </c>
    </row>
    <row r="22" spans="2:8">
      <c r="B22" s="12" t="s">
        <v>1050</v>
      </c>
      <c r="C22" s="200" t="s">
        <v>127</v>
      </c>
      <c r="D22" s="12" t="s">
        <v>128</v>
      </c>
      <c r="E22" s="12" t="s">
        <v>138</v>
      </c>
      <c r="F22" s="16">
        <v>11998</v>
      </c>
      <c r="G22" s="16">
        <v>218.27</v>
      </c>
      <c r="H22" s="16">
        <v>5.15</v>
      </c>
    </row>
    <row r="23" spans="2:8">
      <c r="B23" s="12" t="s">
        <v>1101</v>
      </c>
      <c r="C23" s="200" t="s">
        <v>127</v>
      </c>
      <c r="D23" s="12" t="s">
        <v>128</v>
      </c>
      <c r="E23" s="12" t="s">
        <v>404</v>
      </c>
      <c r="F23" s="16">
        <v>79355</v>
      </c>
      <c r="G23" s="16">
        <v>211.56</v>
      </c>
      <c r="H23" s="16">
        <v>4.99</v>
      </c>
    </row>
    <row r="24" spans="2:8">
      <c r="B24" s="12" t="s">
        <v>1116</v>
      </c>
      <c r="C24" s="200" t="s">
        <v>127</v>
      </c>
      <c r="D24" s="12" t="s">
        <v>131</v>
      </c>
      <c r="E24" s="12" t="s">
        <v>132</v>
      </c>
      <c r="F24" s="16">
        <v>8711</v>
      </c>
      <c r="G24" s="16">
        <v>207.13</v>
      </c>
      <c r="H24" s="16">
        <v>4.8899999999999997</v>
      </c>
    </row>
    <row r="25" spans="2:8">
      <c r="B25" s="12" t="s">
        <v>1544</v>
      </c>
      <c r="C25" s="200" t="s">
        <v>127</v>
      </c>
      <c r="D25" s="12" t="s">
        <v>193</v>
      </c>
      <c r="E25" s="12" t="s">
        <v>405</v>
      </c>
      <c r="F25" s="16">
        <v>17622</v>
      </c>
      <c r="G25" s="16">
        <v>181.9</v>
      </c>
      <c r="H25" s="16">
        <v>4.29</v>
      </c>
    </row>
    <row r="26" spans="2:8">
      <c r="B26" s="12" t="s">
        <v>1318</v>
      </c>
      <c r="C26" s="200" t="s">
        <v>127</v>
      </c>
      <c r="D26" s="12" t="s">
        <v>193</v>
      </c>
      <c r="E26" s="12" t="s">
        <v>194</v>
      </c>
      <c r="F26" s="16">
        <v>4195</v>
      </c>
      <c r="G26" s="16">
        <v>154.02000000000001</v>
      </c>
      <c r="H26" s="16">
        <v>3.63</v>
      </c>
    </row>
    <row r="27" spans="2:8">
      <c r="B27" s="12" t="s">
        <v>1381</v>
      </c>
      <c r="C27" s="200" t="s">
        <v>127</v>
      </c>
      <c r="D27" s="12" t="s">
        <v>146</v>
      </c>
      <c r="E27" s="12" t="s">
        <v>221</v>
      </c>
      <c r="F27" s="16">
        <v>5269</v>
      </c>
      <c r="G27" s="16">
        <v>144.6</v>
      </c>
      <c r="H27" s="16">
        <v>3.41</v>
      </c>
    </row>
    <row r="28" spans="2:8">
      <c r="B28" s="12" t="s">
        <v>1071</v>
      </c>
      <c r="C28" s="200" t="s">
        <v>127</v>
      </c>
      <c r="D28" s="12" t="s">
        <v>131</v>
      </c>
      <c r="E28" s="12" t="s">
        <v>406</v>
      </c>
      <c r="F28" s="16">
        <v>203878</v>
      </c>
      <c r="G28" s="16">
        <v>136.5</v>
      </c>
      <c r="H28" s="16">
        <v>3.22</v>
      </c>
    </row>
    <row r="29" spans="2:8">
      <c r="B29" s="12" t="s">
        <v>1080</v>
      </c>
      <c r="C29" s="200" t="s">
        <v>127</v>
      </c>
      <c r="D29" s="12" t="s">
        <v>146</v>
      </c>
      <c r="E29" s="12" t="s">
        <v>407</v>
      </c>
      <c r="F29" s="16">
        <v>733</v>
      </c>
      <c r="G29" s="16">
        <v>115.92</v>
      </c>
      <c r="H29" s="16">
        <v>2.73</v>
      </c>
    </row>
    <row r="30" spans="2:8">
      <c r="B30" s="12" t="s">
        <v>1545</v>
      </c>
      <c r="C30" s="200" t="s">
        <v>127</v>
      </c>
      <c r="D30" s="12" t="s">
        <v>128</v>
      </c>
      <c r="E30" s="12" t="s">
        <v>408</v>
      </c>
      <c r="F30" s="16">
        <v>698485</v>
      </c>
      <c r="G30" s="16">
        <v>109.31</v>
      </c>
      <c r="H30" s="16">
        <v>2.58</v>
      </c>
    </row>
    <row r="31" spans="2:8">
      <c r="B31" s="12" t="s">
        <v>1075</v>
      </c>
      <c r="C31" s="200" t="s">
        <v>127</v>
      </c>
      <c r="D31" s="12" t="s">
        <v>266</v>
      </c>
      <c r="E31" s="12" t="s">
        <v>290</v>
      </c>
      <c r="F31" s="16">
        <v>65408</v>
      </c>
      <c r="G31" s="16">
        <v>104.42</v>
      </c>
      <c r="H31" s="16">
        <v>2.46</v>
      </c>
    </row>
    <row r="32" spans="2:8">
      <c r="B32" s="12" t="s">
        <v>1104</v>
      </c>
      <c r="C32" s="200" t="s">
        <v>127</v>
      </c>
      <c r="D32" s="12" t="s">
        <v>162</v>
      </c>
      <c r="E32" s="12" t="s">
        <v>409</v>
      </c>
      <c r="F32" s="16">
        <v>35714</v>
      </c>
      <c r="G32" s="16">
        <v>103.91</v>
      </c>
      <c r="H32" s="16">
        <v>2.4500000000000002</v>
      </c>
    </row>
    <row r="33" spans="2:8">
      <c r="B33" s="12" t="s">
        <v>1077</v>
      </c>
      <c r="C33" s="200" t="s">
        <v>127</v>
      </c>
      <c r="D33" s="12" t="s">
        <v>175</v>
      </c>
      <c r="E33" s="12" t="s">
        <v>410</v>
      </c>
      <c r="F33" s="16">
        <v>4294</v>
      </c>
      <c r="G33" s="16">
        <v>100.69</v>
      </c>
      <c r="H33" s="16">
        <v>2.37</v>
      </c>
    </row>
    <row r="34" spans="2:8">
      <c r="B34" s="12" t="s">
        <v>1067</v>
      </c>
      <c r="C34" s="200" t="s">
        <v>127</v>
      </c>
      <c r="D34" s="12" t="s">
        <v>141</v>
      </c>
      <c r="E34" s="12" t="s">
        <v>142</v>
      </c>
      <c r="F34" s="16">
        <v>4376</v>
      </c>
      <c r="G34" s="16">
        <v>100.11</v>
      </c>
      <c r="H34" s="16">
        <v>2.36</v>
      </c>
    </row>
    <row r="35" spans="2:8">
      <c r="B35" s="12" t="s">
        <v>1078</v>
      </c>
      <c r="C35" s="200" t="s">
        <v>127</v>
      </c>
      <c r="D35" s="12" t="s">
        <v>128</v>
      </c>
      <c r="E35" s="12" t="s">
        <v>130</v>
      </c>
      <c r="F35" s="16">
        <v>4140</v>
      </c>
      <c r="G35" s="16">
        <v>58.84</v>
      </c>
      <c r="H35" s="16">
        <v>1.39</v>
      </c>
    </row>
    <row r="36" spans="2:8">
      <c r="B36" s="12" t="s">
        <v>1130</v>
      </c>
      <c r="C36" s="200" t="s">
        <v>127</v>
      </c>
      <c r="D36" s="12" t="s">
        <v>128</v>
      </c>
      <c r="E36" s="12" t="s">
        <v>411</v>
      </c>
      <c r="F36" s="16">
        <v>40381</v>
      </c>
      <c r="G36" s="16">
        <v>47.95</v>
      </c>
      <c r="H36" s="16">
        <v>1.1299999999999999</v>
      </c>
    </row>
    <row r="37" spans="2:8">
      <c r="B37" s="12" t="s">
        <v>1115</v>
      </c>
      <c r="C37" s="200" t="s">
        <v>127</v>
      </c>
      <c r="D37" s="12" t="s">
        <v>234</v>
      </c>
      <c r="E37" s="12" t="s">
        <v>412</v>
      </c>
      <c r="F37" s="16">
        <v>85</v>
      </c>
      <c r="G37" s="16">
        <v>43.07</v>
      </c>
      <c r="H37" s="16">
        <v>1.02</v>
      </c>
    </row>
    <row r="38" spans="2:8">
      <c r="B38" s="12" t="s">
        <v>1048</v>
      </c>
      <c r="C38" s="200" t="s">
        <v>127</v>
      </c>
      <c r="D38" s="12" t="s">
        <v>262</v>
      </c>
      <c r="E38" s="12" t="s">
        <v>413</v>
      </c>
      <c r="F38" s="16">
        <v>16540</v>
      </c>
      <c r="G38" s="16">
        <v>42.7</v>
      </c>
      <c r="H38" s="16">
        <v>1.01</v>
      </c>
    </row>
    <row r="39" spans="2:8">
      <c r="B39" s="12" t="s">
        <v>1546</v>
      </c>
      <c r="C39" s="200" t="s">
        <v>127</v>
      </c>
      <c r="D39" s="12" t="s">
        <v>242</v>
      </c>
      <c r="E39" s="12" t="s">
        <v>414</v>
      </c>
      <c r="F39" s="16">
        <v>811</v>
      </c>
      <c r="G39" s="16">
        <v>39.6</v>
      </c>
      <c r="H39" s="16">
        <v>0.93</v>
      </c>
    </row>
    <row r="40" spans="2:8">
      <c r="B40" s="12" t="s">
        <v>1547</v>
      </c>
      <c r="C40" s="200" t="s">
        <v>127</v>
      </c>
      <c r="D40" s="12" t="s">
        <v>141</v>
      </c>
      <c r="E40" s="12" t="s">
        <v>415</v>
      </c>
      <c r="F40" s="16">
        <v>14248</v>
      </c>
      <c r="G40" s="16">
        <v>26.39</v>
      </c>
      <c r="H40" s="16">
        <v>0.62</v>
      </c>
    </row>
    <row r="41" spans="2:8">
      <c r="B41" s="12" t="s">
        <v>1142</v>
      </c>
      <c r="C41" s="200" t="s">
        <v>127</v>
      </c>
      <c r="D41" s="12" t="s">
        <v>162</v>
      </c>
      <c r="E41" s="12" t="s">
        <v>285</v>
      </c>
      <c r="F41" s="16">
        <v>2719</v>
      </c>
      <c r="G41" s="16">
        <v>25.79</v>
      </c>
      <c r="H41" s="16">
        <v>0.61</v>
      </c>
    </row>
    <row r="42" spans="2:8">
      <c r="B42" s="12" t="s">
        <v>1172</v>
      </c>
      <c r="C42" s="200" t="s">
        <v>127</v>
      </c>
      <c r="D42" s="12" t="s">
        <v>136</v>
      </c>
      <c r="E42" s="12" t="s">
        <v>137</v>
      </c>
      <c r="F42" s="16">
        <v>6040</v>
      </c>
      <c r="G42" s="16">
        <v>20.059999999999999</v>
      </c>
      <c r="H42" s="16">
        <v>0.47</v>
      </c>
    </row>
    <row r="43" spans="2:8">
      <c r="B43" s="12" t="s">
        <v>1147</v>
      </c>
      <c r="C43" s="200" t="s">
        <v>127</v>
      </c>
      <c r="D43" s="12" t="s">
        <v>193</v>
      </c>
      <c r="E43" s="12" t="s">
        <v>310</v>
      </c>
      <c r="F43" s="16">
        <v>474</v>
      </c>
      <c r="G43" s="16">
        <v>12.08</v>
      </c>
      <c r="H43" s="16">
        <v>0.28000000000000003</v>
      </c>
    </row>
    <row r="44" spans="2:8">
      <c r="B44" s="12" t="s">
        <v>1319</v>
      </c>
      <c r="C44" s="200" t="s">
        <v>127</v>
      </c>
      <c r="D44" s="12" t="s">
        <v>266</v>
      </c>
      <c r="E44" s="12" t="s">
        <v>291</v>
      </c>
      <c r="F44" s="16">
        <v>5459</v>
      </c>
      <c r="G44" s="16">
        <v>11.58</v>
      </c>
      <c r="H44" s="16">
        <v>0.27</v>
      </c>
    </row>
    <row r="45" spans="2:8">
      <c r="B45" s="12" t="s">
        <v>1510</v>
      </c>
      <c r="C45" s="200" t="s">
        <v>127</v>
      </c>
      <c r="D45" s="12" t="s">
        <v>162</v>
      </c>
      <c r="E45" s="12" t="s">
        <v>416</v>
      </c>
      <c r="F45" s="16">
        <v>98</v>
      </c>
      <c r="G45" s="16">
        <v>1.4</v>
      </c>
      <c r="H45" s="16">
        <v>0.03</v>
      </c>
    </row>
    <row r="46" spans="2:8">
      <c r="B46" s="132" t="s">
        <v>208</v>
      </c>
      <c r="C46" s="257"/>
      <c r="D46" s="132"/>
      <c r="E46" s="132"/>
      <c r="F46" s="205"/>
      <c r="G46" s="205">
        <f>SUM(G13:G45)</f>
        <v>4046.29</v>
      </c>
      <c r="H46" s="205">
        <f>SUM(H13:H45)</f>
        <v>95.42</v>
      </c>
    </row>
    <row r="47" spans="2:8">
      <c r="B47" s="254" t="s">
        <v>99</v>
      </c>
      <c r="C47" s="255" t="s">
        <v>122</v>
      </c>
      <c r="D47" s="254" t="s">
        <v>100</v>
      </c>
      <c r="E47" s="254" t="s">
        <v>101</v>
      </c>
      <c r="F47" s="256" t="s">
        <v>102</v>
      </c>
      <c r="G47" s="256" t="s">
        <v>103</v>
      </c>
      <c r="H47" s="256" t="s">
        <v>104</v>
      </c>
    </row>
    <row r="48" spans="2:8">
      <c r="B48" s="132" t="s">
        <v>105</v>
      </c>
      <c r="C48" s="200"/>
    </row>
    <row r="49" spans="2:8">
      <c r="B49" s="132" t="s">
        <v>126</v>
      </c>
      <c r="C49" s="200"/>
    </row>
    <row r="50" spans="2:8">
      <c r="B50" s="132" t="s">
        <v>417</v>
      </c>
      <c r="C50" s="200"/>
    </row>
    <row r="51" spans="2:8">
      <c r="B51" s="12" t="s">
        <v>1493</v>
      </c>
      <c r="C51" s="200">
        <v>7.47</v>
      </c>
      <c r="D51" s="12" t="s">
        <v>345</v>
      </c>
      <c r="E51" s="12" t="s">
        <v>418</v>
      </c>
      <c r="F51" s="16">
        <v>8627</v>
      </c>
      <c r="G51" s="16">
        <v>2.4300000000000002</v>
      </c>
      <c r="H51" s="16">
        <v>0.06</v>
      </c>
    </row>
    <row r="52" spans="2:8">
      <c r="B52" s="132" t="s">
        <v>360</v>
      </c>
      <c r="C52" s="204"/>
      <c r="D52" s="132"/>
      <c r="E52" s="132"/>
      <c r="F52" s="205"/>
      <c r="G52" s="205">
        <f>SUM(G47:G51)</f>
        <v>2.4300000000000002</v>
      </c>
      <c r="H52" s="205">
        <f>SUM(H47:H51)</f>
        <v>0.06</v>
      </c>
    </row>
    <row r="53" spans="2:8">
      <c r="B53" s="132" t="s">
        <v>269</v>
      </c>
      <c r="C53" s="204"/>
      <c r="D53" s="132"/>
      <c r="E53" s="132"/>
      <c r="F53" s="205"/>
      <c r="G53" s="205">
        <v>185.23</v>
      </c>
      <c r="H53" s="205">
        <v>4.37</v>
      </c>
    </row>
    <row r="54" spans="2:8">
      <c r="B54" s="132" t="s">
        <v>110</v>
      </c>
      <c r="C54" s="204"/>
      <c r="D54" s="132"/>
      <c r="E54" s="132"/>
      <c r="F54" s="205"/>
      <c r="G54" s="205">
        <v>4233.95</v>
      </c>
      <c r="H54" s="205">
        <v>99.86</v>
      </c>
    </row>
    <row r="55" spans="2:8">
      <c r="B55" s="132" t="s">
        <v>324</v>
      </c>
      <c r="C55" s="204"/>
      <c r="D55" s="132"/>
      <c r="E55" s="132"/>
      <c r="F55" s="205"/>
      <c r="G55" s="205">
        <v>5.8627164999998342</v>
      </c>
      <c r="H55" s="205">
        <v>0.14000000000000057</v>
      </c>
    </row>
    <row r="56" spans="2:8">
      <c r="B56" s="132" t="s">
        <v>112</v>
      </c>
      <c r="C56" s="204"/>
      <c r="D56" s="132"/>
      <c r="E56" s="132"/>
      <c r="F56" s="205"/>
      <c r="G56" s="205">
        <v>4239.8127164999996</v>
      </c>
      <c r="H56" s="205">
        <v>100</v>
      </c>
    </row>
    <row r="57" spans="2:8">
      <c r="B57" s="12" t="s">
        <v>113</v>
      </c>
    </row>
    <row r="58" spans="2:8">
      <c r="B58" s="12" t="s">
        <v>114</v>
      </c>
    </row>
    <row r="59" spans="2:8">
      <c r="B59" s="12" t="s">
        <v>115</v>
      </c>
      <c r="C59" s="259">
        <v>44834</v>
      </c>
    </row>
    <row r="60" spans="2:8" ht="25.5">
      <c r="B60" s="260" t="s">
        <v>116</v>
      </c>
      <c r="C60" s="15" t="s">
        <v>117</v>
      </c>
    </row>
    <row r="61" spans="2:8">
      <c r="B61" s="132"/>
    </row>
    <row r="62" spans="2:8">
      <c r="B62" s="132" t="s">
        <v>118</v>
      </c>
    </row>
    <row r="63" spans="2:8">
      <c r="B63" s="132" t="s">
        <v>210</v>
      </c>
    </row>
    <row r="64" spans="2:8">
      <c r="B64" s="132" t="s">
        <v>119</v>
      </c>
    </row>
    <row r="65" spans="1:8">
      <c r="B65" s="132" t="s">
        <v>419</v>
      </c>
      <c r="C65" s="204"/>
    </row>
    <row r="66" spans="1:8">
      <c r="B66" s="132" t="s">
        <v>420</v>
      </c>
      <c r="C66" s="204"/>
    </row>
    <row r="67" spans="1:8">
      <c r="B67" s="132" t="s">
        <v>421</v>
      </c>
      <c r="C67" s="204"/>
    </row>
    <row r="68" spans="1:8">
      <c r="B68" s="132" t="s">
        <v>422</v>
      </c>
      <c r="C68" s="204"/>
    </row>
    <row r="69" spans="1:8">
      <c r="B69" s="132" t="s">
        <v>423</v>
      </c>
      <c r="C69" s="204"/>
    </row>
    <row r="70" spans="1:8">
      <c r="B70" s="132" t="s">
        <v>424</v>
      </c>
      <c r="C70" s="204"/>
    </row>
    <row r="71" spans="1:8">
      <c r="B71" s="132" t="s">
        <v>425</v>
      </c>
      <c r="C71" s="204"/>
    </row>
    <row r="72" spans="1:8">
      <c r="B72" s="132" t="s">
        <v>426</v>
      </c>
      <c r="C72" s="204"/>
    </row>
    <row r="73" spans="1:8">
      <c r="B73" s="324" t="s">
        <v>2493</v>
      </c>
      <c r="C73" s="204"/>
    </row>
    <row r="74" spans="1:8">
      <c r="B74" s="324" t="s">
        <v>120</v>
      </c>
    </row>
    <row r="75" spans="1:8">
      <c r="B75" s="324" t="s">
        <v>121</v>
      </c>
    </row>
    <row r="77" spans="1:8" s="270" customFormat="1" ht="15">
      <c r="A77" s="270" t="s">
        <v>4056</v>
      </c>
      <c r="B77" s="268" t="s">
        <v>2448</v>
      </c>
      <c r="C77" s="269">
        <v>44834</v>
      </c>
      <c r="F77" s="271"/>
      <c r="G77" s="271"/>
      <c r="H77" s="271"/>
    </row>
    <row r="78" spans="1:8" s="270" customFormat="1" ht="60">
      <c r="B78" s="272" t="s">
        <v>2449</v>
      </c>
      <c r="C78" s="272" t="s">
        <v>2450</v>
      </c>
      <c r="D78" s="137" t="s">
        <v>2451</v>
      </c>
      <c r="E78" s="272" t="s">
        <v>2452</v>
      </c>
      <c r="F78" s="273" t="s">
        <v>2453</v>
      </c>
      <c r="G78" s="271"/>
      <c r="H78" s="271"/>
    </row>
    <row r="79" spans="1:8" s="296" customFormat="1">
      <c r="B79" s="364" t="s">
        <v>117</v>
      </c>
      <c r="C79" s="364" t="s">
        <v>117</v>
      </c>
      <c r="D79" s="364" t="s">
        <v>117</v>
      </c>
      <c r="E79" s="364" t="s">
        <v>117</v>
      </c>
      <c r="F79" s="365"/>
      <c r="G79" s="295"/>
      <c r="H79" s="295"/>
    </row>
    <row r="80" spans="1:8" s="270" customFormat="1">
      <c r="C80" s="295"/>
      <c r="F80" s="271"/>
      <c r="G80" s="271"/>
      <c r="H80" s="271"/>
    </row>
    <row r="81" spans="2:8" s="346" customFormat="1">
      <c r="B81" s="366" t="s">
        <v>4057</v>
      </c>
      <c r="C81" s="328" t="s">
        <v>117</v>
      </c>
      <c r="F81" s="347"/>
      <c r="G81" s="347"/>
      <c r="H81" s="347"/>
    </row>
    <row r="82" spans="2:8" s="346" customFormat="1">
      <c r="B82" s="366"/>
      <c r="C82" s="328"/>
      <c r="F82" s="347"/>
      <c r="G82" s="347"/>
      <c r="H82" s="347"/>
    </row>
    <row r="83" spans="2:8" s="346" customFormat="1" ht="15">
      <c r="B83" s="281" t="s">
        <v>2641</v>
      </c>
      <c r="C83" s="367"/>
      <c r="F83" s="347"/>
      <c r="G83" s="347"/>
      <c r="H83" s="347"/>
    </row>
    <row r="84" spans="2:8" s="346" customFormat="1" ht="15.75">
      <c r="B84" s="312" t="s">
        <v>2454</v>
      </c>
      <c r="C84" s="145" t="s">
        <v>2455</v>
      </c>
      <c r="F84" s="347"/>
      <c r="G84" s="347"/>
      <c r="H84" s="347"/>
    </row>
    <row r="85" spans="2:8" s="296" customFormat="1" ht="15">
      <c r="B85" s="158" t="s">
        <v>117</v>
      </c>
      <c r="C85" s="157" t="s">
        <v>117</v>
      </c>
      <c r="F85" s="295"/>
      <c r="G85" s="295"/>
      <c r="H85" s="295"/>
    </row>
    <row r="86" spans="2:8" s="270" customFormat="1">
      <c r="C86" s="368"/>
      <c r="F86" s="271"/>
      <c r="G86" s="271"/>
      <c r="H86" s="271"/>
    </row>
    <row r="87" spans="2:8" s="270" customFormat="1">
      <c r="C87" s="368"/>
      <c r="F87" s="271"/>
      <c r="G87" s="271"/>
      <c r="H87" s="271"/>
    </row>
    <row r="88" spans="2:8" s="346" customFormat="1" ht="15.75">
      <c r="B88" s="312" t="s">
        <v>2459</v>
      </c>
      <c r="C88" s="145" t="s">
        <v>2455</v>
      </c>
      <c r="F88" s="347"/>
      <c r="G88" s="347"/>
      <c r="H88" s="347"/>
    </row>
    <row r="89" spans="2:8" s="270" customFormat="1" ht="15">
      <c r="B89" s="158" t="s">
        <v>117</v>
      </c>
      <c r="C89" s="157" t="s">
        <v>117</v>
      </c>
      <c r="F89" s="271"/>
      <c r="G89" s="271"/>
      <c r="H89" s="271"/>
    </row>
    <row r="90" spans="2:8" s="270" customFormat="1">
      <c r="C90" s="368"/>
      <c r="F90" s="271"/>
      <c r="G90" s="271"/>
      <c r="H90" s="271"/>
    </row>
    <row r="91" spans="2:8" s="270" customFormat="1">
      <c r="C91" s="368"/>
      <c r="F91" s="271"/>
      <c r="G91" s="271"/>
      <c r="H91" s="271"/>
    </row>
    <row r="92" spans="2:8" s="346" customFormat="1" ht="15.75">
      <c r="B92" s="283" t="s">
        <v>2460</v>
      </c>
      <c r="C92" s="145" t="s">
        <v>3779</v>
      </c>
      <c r="F92" s="347"/>
      <c r="G92" s="347"/>
      <c r="H92" s="347"/>
    </row>
    <row r="93" spans="2:8" s="270" customFormat="1" ht="15">
      <c r="B93" s="158" t="s">
        <v>117</v>
      </c>
      <c r="C93" s="157" t="s">
        <v>117</v>
      </c>
      <c r="F93" s="271"/>
      <c r="G93" s="271"/>
      <c r="H93" s="271"/>
    </row>
    <row r="94" spans="2:8" s="270" customFormat="1">
      <c r="C94" s="368"/>
      <c r="F94" s="271"/>
      <c r="G94" s="271"/>
      <c r="H94" s="271"/>
    </row>
    <row r="95" spans="2:8" s="346" customFormat="1" ht="15.75">
      <c r="B95" s="283" t="s">
        <v>2462</v>
      </c>
      <c r="C95" s="145" t="s">
        <v>3779</v>
      </c>
      <c r="F95" s="347"/>
      <c r="G95" s="347"/>
      <c r="H95" s="347"/>
    </row>
    <row r="96" spans="2:8" s="270" customFormat="1" ht="15">
      <c r="B96" s="158" t="s">
        <v>117</v>
      </c>
      <c r="C96" s="157" t="s">
        <v>117</v>
      </c>
      <c r="F96" s="271"/>
      <c r="G96" s="271"/>
      <c r="H96" s="271"/>
    </row>
    <row r="97" spans="2:8" s="270" customFormat="1">
      <c r="C97" s="368"/>
      <c r="F97" s="271"/>
      <c r="G97" s="271"/>
      <c r="H97" s="271"/>
    </row>
    <row r="98" spans="2:8" s="346" customFormat="1" ht="15">
      <c r="B98" s="369" t="s">
        <v>2463</v>
      </c>
      <c r="C98" s="157" t="s">
        <v>117</v>
      </c>
      <c r="F98" s="347"/>
      <c r="G98" s="347"/>
      <c r="H98" s="347"/>
    </row>
    <row r="99" spans="2:8" s="270" customFormat="1">
      <c r="C99" s="368"/>
      <c r="F99" s="271"/>
      <c r="G99" s="271"/>
      <c r="H99" s="271"/>
    </row>
    <row r="100" spans="2:8" s="270" customFormat="1">
      <c r="C100" s="368"/>
      <c r="F100" s="271"/>
      <c r="G100" s="271"/>
      <c r="H100" s="271"/>
    </row>
    <row r="101" spans="2:8" s="270" customFormat="1" ht="15">
      <c r="B101" s="288" t="s">
        <v>3782</v>
      </c>
      <c r="C101" s="269">
        <v>44834</v>
      </c>
      <c r="D101" s="165"/>
      <c r="E101" s="289"/>
      <c r="F101" s="290"/>
      <c r="G101" s="271"/>
      <c r="H101" s="271"/>
    </row>
    <row r="102" spans="2:8" s="270" customFormat="1" ht="51">
      <c r="B102" s="291" t="s">
        <v>2449</v>
      </c>
      <c r="C102" s="291" t="s">
        <v>3783</v>
      </c>
      <c r="D102" s="168" t="s">
        <v>2451</v>
      </c>
      <c r="E102" s="292" t="s">
        <v>2452</v>
      </c>
      <c r="F102" s="263" t="s">
        <v>2453</v>
      </c>
      <c r="G102" s="271"/>
      <c r="H102" s="271"/>
    </row>
    <row r="103" spans="2:8" s="296" customFormat="1">
      <c r="B103" s="293" t="s">
        <v>117</v>
      </c>
      <c r="C103" s="294" t="s">
        <v>117</v>
      </c>
      <c r="D103" s="173" t="s">
        <v>117</v>
      </c>
      <c r="E103" s="173" t="s">
        <v>117</v>
      </c>
      <c r="F103" s="173" t="s">
        <v>117</v>
      </c>
      <c r="G103" s="295"/>
      <c r="H103" s="295"/>
    </row>
    <row r="104" spans="2:8" s="270" customFormat="1">
      <c r="B104" s="297"/>
      <c r="C104" s="298"/>
      <c r="D104" s="298"/>
      <c r="E104" s="298"/>
      <c r="F104" s="290"/>
      <c r="G104" s="271"/>
      <c r="H104" s="271"/>
    </row>
    <row r="105" spans="2:8" s="270" customFormat="1">
      <c r="B105" s="298"/>
      <c r="C105" s="298"/>
      <c r="D105" s="298"/>
      <c r="E105" s="298"/>
      <c r="F105" s="290"/>
      <c r="G105" s="271"/>
      <c r="H105" s="271"/>
    </row>
    <row r="106" spans="2:8" s="270" customFormat="1">
      <c r="B106" s="270" t="s">
        <v>3784</v>
      </c>
      <c r="C106" s="294" t="s">
        <v>117</v>
      </c>
      <c r="D106" s="298"/>
      <c r="E106" s="298"/>
      <c r="F106" s="290"/>
      <c r="G106" s="271"/>
      <c r="H106" s="271"/>
    </row>
    <row r="107" spans="2:8" s="270" customFormat="1">
      <c r="B107" s="298"/>
      <c r="C107" s="298"/>
      <c r="D107" s="298"/>
      <c r="E107" s="298"/>
      <c r="F107" s="290"/>
      <c r="G107" s="271"/>
      <c r="H107" s="271"/>
    </row>
    <row r="108" spans="2:8" s="270" customFormat="1" ht="15">
      <c r="B108" s="281" t="s">
        <v>4048</v>
      </c>
      <c r="C108" s="298"/>
      <c r="E108" s="298"/>
      <c r="F108" s="290"/>
      <c r="G108" s="271"/>
      <c r="H108" s="271"/>
    </row>
    <row r="109" spans="2:8" s="270" customFormat="1">
      <c r="B109" s="298"/>
      <c r="C109" s="298"/>
      <c r="E109" s="298"/>
      <c r="F109" s="290"/>
      <c r="G109" s="271"/>
      <c r="H109" s="271"/>
    </row>
    <row r="110" spans="2:8" s="270" customFormat="1" ht="15">
      <c r="B110" s="300" t="s">
        <v>3785</v>
      </c>
      <c r="C110" s="175" t="s">
        <v>2455</v>
      </c>
      <c r="E110" s="298"/>
      <c r="F110" s="290"/>
      <c r="G110" s="271"/>
      <c r="H110" s="271"/>
    </row>
    <row r="111" spans="2:8" s="270" customFormat="1" ht="15">
      <c r="B111" s="158" t="s">
        <v>117</v>
      </c>
      <c r="C111" s="157" t="s">
        <v>117</v>
      </c>
      <c r="E111" s="298"/>
      <c r="F111" s="290"/>
      <c r="G111" s="271"/>
      <c r="H111" s="271"/>
    </row>
    <row r="112" spans="2:8" s="270" customFormat="1" ht="15">
      <c r="B112" s="161"/>
      <c r="C112" s="232"/>
      <c r="E112" s="298"/>
      <c r="F112" s="290"/>
      <c r="G112" s="271"/>
      <c r="H112" s="271"/>
    </row>
    <row r="113" spans="2:8" s="270" customFormat="1">
      <c r="E113" s="298"/>
      <c r="F113" s="290"/>
      <c r="G113" s="271"/>
      <c r="H113" s="271"/>
    </row>
    <row r="114" spans="2:8" s="270" customFormat="1" ht="15">
      <c r="B114" s="303" t="s">
        <v>3776</v>
      </c>
      <c r="C114" s="178" t="s">
        <v>2455</v>
      </c>
      <c r="E114" s="298"/>
      <c r="F114" s="290"/>
      <c r="G114" s="271"/>
      <c r="H114" s="271"/>
    </row>
    <row r="115" spans="2:8" s="270" customFormat="1" ht="15">
      <c r="B115" s="158" t="s">
        <v>117</v>
      </c>
      <c r="C115" s="157" t="s">
        <v>117</v>
      </c>
      <c r="E115" s="298"/>
      <c r="F115" s="290"/>
      <c r="G115" s="271"/>
      <c r="H115" s="271"/>
    </row>
    <row r="116" spans="2:8" s="270" customFormat="1" ht="15">
      <c r="B116" s="370"/>
      <c r="C116" s="371"/>
      <c r="E116" s="298"/>
      <c r="F116" s="290"/>
      <c r="G116" s="271"/>
      <c r="H116" s="271"/>
    </row>
    <row r="117" spans="2:8" s="270" customFormat="1">
      <c r="C117" s="296"/>
      <c r="E117" s="298"/>
      <c r="F117" s="290"/>
      <c r="G117" s="271"/>
      <c r="H117" s="271"/>
    </row>
    <row r="118" spans="2:8" s="270" customFormat="1" ht="15">
      <c r="B118" s="300" t="s">
        <v>3786</v>
      </c>
      <c r="C118" s="175" t="s">
        <v>3779</v>
      </c>
      <c r="E118" s="298"/>
      <c r="F118" s="290"/>
      <c r="G118" s="271"/>
      <c r="H118" s="271"/>
    </row>
    <row r="119" spans="2:8" s="270" customFormat="1" ht="15">
      <c r="B119" s="158" t="s">
        <v>117</v>
      </c>
      <c r="C119" s="157" t="s">
        <v>117</v>
      </c>
      <c r="E119" s="298"/>
      <c r="F119" s="290"/>
      <c r="G119" s="271"/>
      <c r="H119" s="271"/>
    </row>
    <row r="120" spans="2:8" s="270" customFormat="1">
      <c r="C120" s="296"/>
      <c r="F120" s="271"/>
      <c r="G120" s="271"/>
      <c r="H120" s="271"/>
    </row>
    <row r="121" spans="2:8" s="270" customFormat="1" ht="15">
      <c r="B121" s="303" t="s">
        <v>3787</v>
      </c>
      <c r="C121" s="179" t="s">
        <v>3779</v>
      </c>
      <c r="F121" s="271"/>
      <c r="G121" s="271"/>
      <c r="H121" s="271"/>
    </row>
    <row r="122" spans="2:8" s="270" customFormat="1" ht="15">
      <c r="B122" s="158" t="s">
        <v>117</v>
      </c>
      <c r="C122" s="157" t="s">
        <v>117</v>
      </c>
      <c r="F122" s="271"/>
      <c r="G122" s="271"/>
      <c r="H122" s="271"/>
    </row>
    <row r="123" spans="2:8" s="270" customFormat="1">
      <c r="C123" s="296"/>
      <c r="F123" s="271"/>
      <c r="G123" s="271"/>
      <c r="H123" s="271"/>
    </row>
    <row r="124" spans="2:8" s="270" customFormat="1" ht="15">
      <c r="B124" s="304" t="s">
        <v>3788</v>
      </c>
      <c r="C124" s="157" t="s">
        <v>117</v>
      </c>
      <c r="F124" s="271"/>
      <c r="G124" s="271"/>
      <c r="H124" s="271"/>
    </row>
  </sheetData>
  <mergeCells count="3">
    <mergeCell ref="B1:E1"/>
    <mergeCell ref="C3:C7"/>
    <mergeCell ref="D3:D7"/>
  </mergeCells>
  <conditionalFormatting sqref="C112">
    <cfRule type="expression" dxfId="290" priority="1">
      <formula>#REF!="Total"</formula>
    </cfRule>
  </conditionalFormatting>
  <conditionalFormatting sqref="C112">
    <cfRule type="expression" dxfId="289" priority="11" stopIfTrue="1">
      <formula>$C112="Total"</formula>
    </cfRule>
  </conditionalFormatting>
  <conditionalFormatting sqref="C112">
    <cfRule type="expression" dxfId="288" priority="10">
      <formula>#REF!="Total"</formula>
    </cfRule>
  </conditionalFormatting>
  <conditionalFormatting sqref="C112">
    <cfRule type="expression" dxfId="287" priority="9">
      <formula>#REF!="Total"</formula>
    </cfRule>
  </conditionalFormatting>
  <conditionalFormatting sqref="C112">
    <cfRule type="expression" dxfId="286" priority="8">
      <formula>#REF!="Total"</formula>
    </cfRule>
  </conditionalFormatting>
  <conditionalFormatting sqref="C112">
    <cfRule type="expression" dxfId="285" priority="7">
      <formula>#REF!="Total"</formula>
    </cfRule>
  </conditionalFormatting>
  <conditionalFormatting sqref="C112">
    <cfRule type="expression" dxfId="284" priority="6">
      <formula>#REF!="Total"</formula>
    </cfRule>
  </conditionalFormatting>
  <conditionalFormatting sqref="C112">
    <cfRule type="expression" dxfId="283" priority="5">
      <formula>#REF!="Total"</formula>
    </cfRule>
  </conditionalFormatting>
  <conditionalFormatting sqref="C112">
    <cfRule type="expression" dxfId="282" priority="4">
      <formula>#REF!="Total"</formula>
    </cfRule>
  </conditionalFormatting>
  <conditionalFormatting sqref="C112">
    <cfRule type="expression" dxfId="281" priority="12">
      <formula>#REF!="Total"</formula>
    </cfRule>
  </conditionalFormatting>
  <conditionalFormatting sqref="C112">
    <cfRule type="expression" dxfId="280" priority="13">
      <formula>#REF!="Total"</formula>
    </cfRule>
  </conditionalFormatting>
  <conditionalFormatting sqref="C112">
    <cfRule type="expression" dxfId="279" priority="14">
      <formula>#REF!="Total"</formula>
    </cfRule>
  </conditionalFormatting>
  <conditionalFormatting sqref="C112">
    <cfRule type="expression" dxfId="278" priority="15">
      <formula>#REF!="Total"</formula>
    </cfRule>
  </conditionalFormatting>
  <conditionalFormatting sqref="C112">
    <cfRule type="expression" dxfId="277" priority="16">
      <formula>$A112="Total"</formula>
    </cfRule>
  </conditionalFormatting>
  <conditionalFormatting sqref="C112">
    <cfRule type="expression" dxfId="276" priority="3">
      <formula>#REF!="Total"</formula>
    </cfRule>
  </conditionalFormatting>
  <conditionalFormatting sqref="C112">
    <cfRule type="expression" dxfId="275" priority="2">
      <formula>#REF!="Total"</formula>
    </cfRule>
  </conditionalFormatting>
  <conditionalFormatting sqref="C112">
    <cfRule type="expression" dxfId="274" priority="17" stopIfTrue="1">
      <formula>#REF!="Total"</formula>
    </cfRule>
  </conditionalFormatting>
  <conditionalFormatting sqref="C112">
    <cfRule type="expression" dxfId="273" priority="18">
      <formula>#REF!="Total"</formula>
    </cfRule>
  </conditionalFormatting>
  <conditionalFormatting sqref="C112">
    <cfRule type="expression" dxfId="272" priority="19">
      <formula>#REF!="Total"</formula>
    </cfRule>
  </conditionalFormatting>
  <conditionalFormatting sqref="C112">
    <cfRule type="expression" dxfId="271" priority="20">
      <formula>#REF!="Total"</formula>
    </cfRule>
  </conditionalFormatting>
  <conditionalFormatting sqref="C112">
    <cfRule type="expression" dxfId="270" priority="21">
      <formula>#REF!="Total"</formula>
    </cfRule>
  </conditionalFormatting>
  <conditionalFormatting sqref="C112">
    <cfRule type="expression" dxfId="269" priority="22">
      <formula>#REF!="Total"</formula>
    </cfRule>
  </conditionalFormatting>
  <conditionalFormatting sqref="C112">
    <cfRule type="expression" dxfId="268" priority="23">
      <formula>#REF!="Total"</formula>
    </cfRule>
  </conditionalFormatting>
  <conditionalFormatting sqref="C112">
    <cfRule type="expression" dxfId="267" priority="24">
      <formula>#REF!="Total"</formula>
    </cfRule>
  </conditionalFormatting>
  <conditionalFormatting sqref="C112">
    <cfRule type="expression" dxfId="266" priority="25">
      <formula>#REF!="Total"</formula>
    </cfRule>
  </conditionalFormatting>
  <conditionalFormatting sqref="C112">
    <cfRule type="expression" dxfId="265" priority="26">
      <formula>#REF!="Total"</formula>
    </cfRule>
  </conditionalFormatting>
  <conditionalFormatting sqref="C112">
    <cfRule type="expression" dxfId="264" priority="27">
      <formula>#REF!="Total"</formula>
    </cfRule>
  </conditionalFormatting>
  <conditionalFormatting sqref="C112">
    <cfRule type="expression" dxfId="263" priority="28">
      <formula>#REF!="Total"</formula>
    </cfRule>
  </conditionalFormatting>
  <conditionalFormatting sqref="C112">
    <cfRule type="expression" dxfId="262" priority="29">
      <formula>#REF!="Total"</formula>
    </cfRule>
  </conditionalFormatting>
  <conditionalFormatting sqref="C112">
    <cfRule type="expression" dxfId="261" priority="30">
      <formula>#REF!="Total"</formula>
    </cfRule>
  </conditionalFormatting>
  <conditionalFormatting sqref="C112">
    <cfRule type="expression" dxfId="260" priority="31">
      <formula>#REF!="Total"</formula>
    </cfRule>
  </conditionalFormatting>
  <conditionalFormatting sqref="C112">
    <cfRule type="expression" dxfId="259" priority="32">
      <formula>#REF!="Total"</formula>
    </cfRule>
  </conditionalFormatting>
  <conditionalFormatting sqref="C112">
    <cfRule type="expression" dxfId="258" priority="33">
      <formula>#REF!="Total"</formula>
    </cfRule>
  </conditionalFormatting>
  <hyperlinks>
    <hyperlink ref="A1" location="Index!A1" display="Index" xr:uid="{7A912324-30EF-4423-BF5A-08E6A38B8193}"/>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80EB-CF58-4071-84C6-351469F917C7}">
  <dimension ref="A1:I146"/>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3.5703125" style="12" bestFit="1" customWidth="1"/>
    <col min="6" max="6" width="12.28515625" style="16"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24.7109375" style="12" bestFit="1" customWidth="1"/>
    <col min="261" max="261" width="13.5703125" style="12" bestFit="1" customWidth="1"/>
    <col min="262" max="262" width="10.285156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24.7109375" style="12" bestFit="1" customWidth="1"/>
    <col min="517" max="517" width="13.5703125" style="12" bestFit="1" customWidth="1"/>
    <col min="518" max="518" width="10.285156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24.7109375" style="12" bestFit="1" customWidth="1"/>
    <col min="773" max="773" width="13.5703125" style="12" bestFit="1" customWidth="1"/>
    <col min="774" max="774" width="10.285156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24.7109375" style="12" bestFit="1" customWidth="1"/>
    <col min="1029" max="1029" width="13.5703125" style="12" bestFit="1" customWidth="1"/>
    <col min="1030" max="1030" width="10.285156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24.7109375" style="12" bestFit="1" customWidth="1"/>
    <col min="1285" max="1285" width="13.5703125" style="12" bestFit="1" customWidth="1"/>
    <col min="1286" max="1286" width="10.285156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24.7109375" style="12" bestFit="1" customWidth="1"/>
    <col min="1541" max="1541" width="13.5703125" style="12" bestFit="1" customWidth="1"/>
    <col min="1542" max="1542" width="10.285156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24.7109375" style="12" bestFit="1" customWidth="1"/>
    <col min="1797" max="1797" width="13.5703125" style="12" bestFit="1" customWidth="1"/>
    <col min="1798" max="1798" width="10.285156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24.7109375" style="12" bestFit="1" customWidth="1"/>
    <col min="2053" max="2053" width="13.5703125" style="12" bestFit="1" customWidth="1"/>
    <col min="2054" max="2054" width="10.285156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24.7109375" style="12" bestFit="1" customWidth="1"/>
    <col min="2309" max="2309" width="13.5703125" style="12" bestFit="1" customWidth="1"/>
    <col min="2310" max="2310" width="10.285156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24.7109375" style="12" bestFit="1" customWidth="1"/>
    <col min="2565" max="2565" width="13.5703125" style="12" bestFit="1" customWidth="1"/>
    <col min="2566" max="2566" width="10.285156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24.7109375" style="12" bestFit="1" customWidth="1"/>
    <col min="2821" max="2821" width="13.5703125" style="12" bestFit="1" customWidth="1"/>
    <col min="2822" max="2822" width="10.285156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24.7109375" style="12" bestFit="1" customWidth="1"/>
    <col min="3077" max="3077" width="13.5703125" style="12" bestFit="1" customWidth="1"/>
    <col min="3078" max="3078" width="10.285156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24.7109375" style="12" bestFit="1" customWidth="1"/>
    <col min="3333" max="3333" width="13.5703125" style="12" bestFit="1" customWidth="1"/>
    <col min="3334" max="3334" width="10.285156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24.7109375" style="12" bestFit="1" customWidth="1"/>
    <col min="3589" max="3589" width="13.5703125" style="12" bestFit="1" customWidth="1"/>
    <col min="3590" max="3590" width="10.285156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24.7109375" style="12" bestFit="1" customWidth="1"/>
    <col min="3845" max="3845" width="13.5703125" style="12" bestFit="1" customWidth="1"/>
    <col min="3846" max="3846" width="10.285156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24.7109375" style="12" bestFit="1" customWidth="1"/>
    <col min="4101" max="4101" width="13.5703125" style="12" bestFit="1" customWidth="1"/>
    <col min="4102" max="4102" width="10.285156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24.7109375" style="12" bestFit="1" customWidth="1"/>
    <col min="4357" max="4357" width="13.5703125" style="12" bestFit="1" customWidth="1"/>
    <col min="4358" max="4358" width="10.285156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24.7109375" style="12" bestFit="1" customWidth="1"/>
    <col min="4613" max="4613" width="13.5703125" style="12" bestFit="1" customWidth="1"/>
    <col min="4614" max="4614" width="10.285156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24.7109375" style="12" bestFit="1" customWidth="1"/>
    <col min="4869" max="4869" width="13.5703125" style="12" bestFit="1" customWidth="1"/>
    <col min="4870" max="4870" width="10.285156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24.7109375" style="12" bestFit="1" customWidth="1"/>
    <col min="5125" max="5125" width="13.5703125" style="12" bestFit="1" customWidth="1"/>
    <col min="5126" max="5126" width="10.285156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24.7109375" style="12" bestFit="1" customWidth="1"/>
    <col min="5381" max="5381" width="13.5703125" style="12" bestFit="1" customWidth="1"/>
    <col min="5382" max="5382" width="10.285156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24.7109375" style="12" bestFit="1" customWidth="1"/>
    <col min="5637" max="5637" width="13.5703125" style="12" bestFit="1" customWidth="1"/>
    <col min="5638" max="5638" width="10.285156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24.7109375" style="12" bestFit="1" customWidth="1"/>
    <col min="5893" max="5893" width="13.5703125" style="12" bestFit="1" customWidth="1"/>
    <col min="5894" max="5894" width="10.285156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24.7109375" style="12" bestFit="1" customWidth="1"/>
    <col min="6149" max="6149" width="13.5703125" style="12" bestFit="1" customWidth="1"/>
    <col min="6150" max="6150" width="10.285156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24.7109375" style="12" bestFit="1" customWidth="1"/>
    <col min="6405" max="6405" width="13.5703125" style="12" bestFit="1" customWidth="1"/>
    <col min="6406" max="6406" width="10.285156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24.7109375" style="12" bestFit="1" customWidth="1"/>
    <col min="6661" max="6661" width="13.5703125" style="12" bestFit="1" customWidth="1"/>
    <col min="6662" max="6662" width="10.285156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24.7109375" style="12" bestFit="1" customWidth="1"/>
    <col min="6917" max="6917" width="13.5703125" style="12" bestFit="1" customWidth="1"/>
    <col min="6918" max="6918" width="10.285156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24.7109375" style="12" bestFit="1" customWidth="1"/>
    <col min="7173" max="7173" width="13.5703125" style="12" bestFit="1" customWidth="1"/>
    <col min="7174" max="7174" width="10.285156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24.7109375" style="12" bestFit="1" customWidth="1"/>
    <col min="7429" max="7429" width="13.5703125" style="12" bestFit="1" customWidth="1"/>
    <col min="7430" max="7430" width="10.285156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24.7109375" style="12" bestFit="1" customWidth="1"/>
    <col min="7685" max="7685" width="13.5703125" style="12" bestFit="1" customWidth="1"/>
    <col min="7686" max="7686" width="10.285156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24.7109375" style="12" bestFit="1" customWidth="1"/>
    <col min="7941" max="7941" width="13.5703125" style="12" bestFit="1" customWidth="1"/>
    <col min="7942" max="7942" width="10.285156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24.7109375" style="12" bestFit="1" customWidth="1"/>
    <col min="8197" max="8197" width="13.5703125" style="12" bestFit="1" customWidth="1"/>
    <col min="8198" max="8198" width="10.285156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24.7109375" style="12" bestFit="1" customWidth="1"/>
    <col min="8453" max="8453" width="13.5703125" style="12" bestFit="1" customWidth="1"/>
    <col min="8454" max="8454" width="10.285156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24.7109375" style="12" bestFit="1" customWidth="1"/>
    <col min="8709" max="8709" width="13.5703125" style="12" bestFit="1" customWidth="1"/>
    <col min="8710" max="8710" width="10.285156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24.7109375" style="12" bestFit="1" customWidth="1"/>
    <col min="8965" max="8965" width="13.5703125" style="12" bestFit="1" customWidth="1"/>
    <col min="8966" max="8966" width="10.285156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24.7109375" style="12" bestFit="1" customWidth="1"/>
    <col min="9221" max="9221" width="13.5703125" style="12" bestFit="1" customWidth="1"/>
    <col min="9222" max="9222" width="10.285156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24.7109375" style="12" bestFit="1" customWidth="1"/>
    <col min="9477" max="9477" width="13.5703125" style="12" bestFit="1" customWidth="1"/>
    <col min="9478" max="9478" width="10.285156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24.7109375" style="12" bestFit="1" customWidth="1"/>
    <col min="9733" max="9733" width="13.5703125" style="12" bestFit="1" customWidth="1"/>
    <col min="9734" max="9734" width="10.285156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24.7109375" style="12" bestFit="1" customWidth="1"/>
    <col min="9989" max="9989" width="13.5703125" style="12" bestFit="1" customWidth="1"/>
    <col min="9990" max="9990" width="10.285156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24.7109375" style="12" bestFit="1" customWidth="1"/>
    <col min="10245" max="10245" width="13.5703125" style="12" bestFit="1" customWidth="1"/>
    <col min="10246" max="10246" width="10.285156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24.7109375" style="12" bestFit="1" customWidth="1"/>
    <col min="10501" max="10501" width="13.5703125" style="12" bestFit="1" customWidth="1"/>
    <col min="10502" max="10502" width="10.285156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24.7109375" style="12" bestFit="1" customWidth="1"/>
    <col min="10757" max="10757" width="13.5703125" style="12" bestFit="1" customWidth="1"/>
    <col min="10758" max="10758" width="10.285156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24.7109375" style="12" bestFit="1" customWidth="1"/>
    <col min="11013" max="11013" width="13.5703125" style="12" bestFit="1" customWidth="1"/>
    <col min="11014" max="11014" width="10.285156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24.7109375" style="12" bestFit="1" customWidth="1"/>
    <col min="11269" max="11269" width="13.5703125" style="12" bestFit="1" customWidth="1"/>
    <col min="11270" max="11270" width="10.285156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24.7109375" style="12" bestFit="1" customWidth="1"/>
    <col min="11525" max="11525" width="13.5703125" style="12" bestFit="1" customWidth="1"/>
    <col min="11526" max="11526" width="10.285156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24.7109375" style="12" bestFit="1" customWidth="1"/>
    <col min="11781" max="11781" width="13.5703125" style="12" bestFit="1" customWidth="1"/>
    <col min="11782" max="11782" width="10.285156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24.7109375" style="12" bestFit="1" customWidth="1"/>
    <col min="12037" max="12037" width="13.5703125" style="12" bestFit="1" customWidth="1"/>
    <col min="12038" max="12038" width="10.285156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24.7109375" style="12" bestFit="1" customWidth="1"/>
    <col min="12293" max="12293" width="13.5703125" style="12" bestFit="1" customWidth="1"/>
    <col min="12294" max="12294" width="10.285156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24.7109375" style="12" bestFit="1" customWidth="1"/>
    <col min="12549" max="12549" width="13.5703125" style="12" bestFit="1" customWidth="1"/>
    <col min="12550" max="12550" width="10.285156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24.7109375" style="12" bestFit="1" customWidth="1"/>
    <col min="12805" max="12805" width="13.5703125" style="12" bestFit="1" customWidth="1"/>
    <col min="12806" max="12806" width="10.285156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24.7109375" style="12" bestFit="1" customWidth="1"/>
    <col min="13061" max="13061" width="13.5703125" style="12" bestFit="1" customWidth="1"/>
    <col min="13062" max="13062" width="10.285156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24.7109375" style="12" bestFit="1" customWidth="1"/>
    <col min="13317" max="13317" width="13.5703125" style="12" bestFit="1" customWidth="1"/>
    <col min="13318" max="13318" width="10.285156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24.7109375" style="12" bestFit="1" customWidth="1"/>
    <col min="13573" max="13573" width="13.5703125" style="12" bestFit="1" customWidth="1"/>
    <col min="13574" max="13574" width="10.285156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24.7109375" style="12" bestFit="1" customWidth="1"/>
    <col min="13829" max="13829" width="13.5703125" style="12" bestFit="1" customWidth="1"/>
    <col min="13830" max="13830" width="10.285156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24.7109375" style="12" bestFit="1" customWidth="1"/>
    <col min="14085" max="14085" width="13.5703125" style="12" bestFit="1" customWidth="1"/>
    <col min="14086" max="14086" width="10.285156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24.7109375" style="12" bestFit="1" customWidth="1"/>
    <col min="14341" max="14341" width="13.5703125" style="12" bestFit="1" customWidth="1"/>
    <col min="14342" max="14342" width="10.285156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24.7109375" style="12" bestFit="1" customWidth="1"/>
    <col min="14597" max="14597" width="13.5703125" style="12" bestFit="1" customWidth="1"/>
    <col min="14598" max="14598" width="10.285156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24.7109375" style="12" bestFit="1" customWidth="1"/>
    <col min="14853" max="14853" width="13.5703125" style="12" bestFit="1" customWidth="1"/>
    <col min="14854" max="14854" width="10.285156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24.7109375" style="12" bestFit="1" customWidth="1"/>
    <col min="15109" max="15109" width="13.5703125" style="12" bestFit="1" customWidth="1"/>
    <col min="15110" max="15110" width="10.285156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24.7109375" style="12" bestFit="1" customWidth="1"/>
    <col min="15365" max="15365" width="13.5703125" style="12" bestFit="1" customWidth="1"/>
    <col min="15366" max="15366" width="10.285156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24.7109375" style="12" bestFit="1" customWidth="1"/>
    <col min="15621" max="15621" width="13.5703125" style="12" bestFit="1" customWidth="1"/>
    <col min="15622" max="15622" width="10.285156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24.7109375" style="12" bestFit="1" customWidth="1"/>
    <col min="15877" max="15877" width="13.5703125" style="12" bestFit="1" customWidth="1"/>
    <col min="15878" max="15878" width="10.285156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24.7109375" style="12" bestFit="1" customWidth="1"/>
    <col min="16133" max="16133" width="13.5703125" style="12" bestFit="1" customWidth="1"/>
    <col min="16134" max="16134" width="10.28515625" style="12" bestFit="1" customWidth="1"/>
    <col min="16135" max="16135" width="18.140625" style="12" bestFit="1" customWidth="1"/>
    <col min="16136" max="16136" width="9.140625" style="12" bestFit="1"/>
    <col min="16137" max="16384" width="9.140625" style="12"/>
  </cols>
  <sheetData>
    <row r="1" spans="1:9" s="1" customFormat="1">
      <c r="A1" s="3" t="s">
        <v>0</v>
      </c>
      <c r="B1" s="420" t="s">
        <v>53</v>
      </c>
      <c r="C1" s="420"/>
      <c r="D1" s="420"/>
      <c r="E1" s="420"/>
      <c r="F1" s="4"/>
      <c r="G1" s="4"/>
      <c r="H1" s="4"/>
    </row>
    <row r="2" spans="1:9" s="1" customFormat="1" ht="13.5" thickBot="1">
      <c r="C2" s="5"/>
      <c r="F2" s="4"/>
      <c r="G2" s="4"/>
      <c r="H2" s="4"/>
    </row>
    <row r="3" spans="1:9" s="13" customFormat="1" ht="15" customHeight="1">
      <c r="B3" s="48" t="s">
        <v>4032</v>
      </c>
      <c r="C3" s="421"/>
      <c r="D3" s="424"/>
      <c r="F3" s="18"/>
      <c r="G3" s="18"/>
      <c r="H3" s="18"/>
    </row>
    <row r="4" spans="1:9" s="13" customFormat="1" ht="15" customHeight="1">
      <c r="B4" s="49" t="s">
        <v>4033</v>
      </c>
      <c r="C4" s="422"/>
      <c r="D4" s="425"/>
      <c r="F4" s="18"/>
      <c r="G4" s="18"/>
      <c r="H4" s="18"/>
    </row>
    <row r="5" spans="1:9" s="13" customFormat="1" ht="15" customHeight="1">
      <c r="B5" s="49" t="s">
        <v>1556</v>
      </c>
      <c r="C5" s="422"/>
      <c r="D5" s="425"/>
      <c r="F5" s="18"/>
      <c r="G5" s="18"/>
      <c r="H5" s="18"/>
    </row>
    <row r="6" spans="1:9" s="13" customFormat="1" ht="15" customHeight="1">
      <c r="B6" s="49" t="s">
        <v>3950</v>
      </c>
      <c r="C6" s="422"/>
      <c r="D6" s="425"/>
      <c r="F6" s="18"/>
      <c r="G6" s="18"/>
      <c r="H6" s="18"/>
    </row>
    <row r="7" spans="1:9" s="13" customFormat="1" ht="15" customHeight="1" thickBot="1">
      <c r="B7" s="50" t="s">
        <v>4034</v>
      </c>
      <c r="C7" s="423"/>
      <c r="D7" s="426"/>
      <c r="F7" s="18"/>
      <c r="G7" s="18"/>
      <c r="H7" s="18"/>
    </row>
    <row r="8" spans="1:9" s="13" customFormat="1">
      <c r="C8" s="14" t="s">
        <v>1558</v>
      </c>
      <c r="D8" s="14" t="s">
        <v>1559</v>
      </c>
      <c r="F8" s="18"/>
      <c r="G8" s="18"/>
      <c r="H8" s="18"/>
    </row>
    <row r="12" spans="1:9">
      <c r="B12" s="12" t="s">
        <v>98</v>
      </c>
    </row>
    <row r="14" spans="1:9">
      <c r="B14" s="254" t="s">
        <v>99</v>
      </c>
      <c r="C14" s="255" t="s">
        <v>122</v>
      </c>
      <c r="D14" s="254" t="s">
        <v>123</v>
      </c>
      <c r="E14" s="254" t="s">
        <v>101</v>
      </c>
      <c r="F14" s="256" t="s">
        <v>102</v>
      </c>
      <c r="G14" s="256" t="s">
        <v>103</v>
      </c>
      <c r="H14" s="256" t="s">
        <v>104</v>
      </c>
      <c r="I14" s="132" t="s">
        <v>124</v>
      </c>
    </row>
    <row r="15" spans="1:9">
      <c r="B15" s="132" t="s">
        <v>125</v>
      </c>
      <c r="C15" s="200"/>
    </row>
    <row r="16" spans="1:9">
      <c r="B16" s="132" t="s">
        <v>126</v>
      </c>
      <c r="C16" s="200"/>
    </row>
    <row r="17" spans="2:8">
      <c r="B17" s="12" t="s">
        <v>1067</v>
      </c>
      <c r="C17" s="200" t="s">
        <v>127</v>
      </c>
      <c r="D17" s="12" t="s">
        <v>141</v>
      </c>
      <c r="E17" s="12" t="s">
        <v>142</v>
      </c>
      <c r="F17" s="16">
        <v>136000</v>
      </c>
      <c r="G17" s="16">
        <v>3111.34</v>
      </c>
      <c r="H17" s="16">
        <v>8.52</v>
      </c>
    </row>
    <row r="18" spans="2:8">
      <c r="B18" s="12" t="s">
        <v>1100</v>
      </c>
      <c r="C18" s="200" t="s">
        <v>127</v>
      </c>
      <c r="D18" s="12" t="s">
        <v>164</v>
      </c>
      <c r="E18" s="12" t="s">
        <v>179</v>
      </c>
      <c r="F18" s="16">
        <v>40800</v>
      </c>
      <c r="G18" s="16">
        <v>2552.08</v>
      </c>
      <c r="H18" s="16">
        <v>6.99</v>
      </c>
    </row>
    <row r="19" spans="2:8">
      <c r="B19" s="12" t="s">
        <v>1134</v>
      </c>
      <c r="C19" s="200" t="s">
        <v>127</v>
      </c>
      <c r="D19" s="12" t="s">
        <v>139</v>
      </c>
      <c r="E19" s="12" t="s">
        <v>319</v>
      </c>
      <c r="F19" s="16">
        <v>233500</v>
      </c>
      <c r="G19" s="16">
        <v>2116.56</v>
      </c>
      <c r="H19" s="16">
        <v>5.8</v>
      </c>
    </row>
    <row r="20" spans="2:8">
      <c r="B20" s="12" t="s">
        <v>1047</v>
      </c>
      <c r="C20" s="200" t="s">
        <v>127</v>
      </c>
      <c r="D20" s="12" t="s">
        <v>164</v>
      </c>
      <c r="E20" s="12" t="s">
        <v>303</v>
      </c>
      <c r="F20" s="16">
        <v>406600</v>
      </c>
      <c r="G20" s="16">
        <v>2096.4299999999998</v>
      </c>
      <c r="H20" s="16">
        <v>5.74</v>
      </c>
    </row>
    <row r="21" spans="2:8">
      <c r="B21" s="12" t="s">
        <v>278</v>
      </c>
      <c r="C21" s="200" t="s">
        <v>127</v>
      </c>
      <c r="D21" s="12" t="s">
        <v>128</v>
      </c>
      <c r="E21" s="12" t="s">
        <v>279</v>
      </c>
      <c r="F21" s="16">
        <v>391000</v>
      </c>
      <c r="G21" s="16">
        <v>2074.65</v>
      </c>
      <c r="H21" s="16">
        <v>5.68</v>
      </c>
    </row>
    <row r="22" spans="2:8">
      <c r="B22" s="12" t="s">
        <v>1044</v>
      </c>
      <c r="C22" s="200" t="s">
        <v>127</v>
      </c>
      <c r="D22" s="12" t="s">
        <v>128</v>
      </c>
      <c r="E22" s="12" t="s">
        <v>129</v>
      </c>
      <c r="F22" s="16">
        <v>237125</v>
      </c>
      <c r="G22" s="16">
        <v>2044.02</v>
      </c>
      <c r="H22" s="16">
        <v>5.6</v>
      </c>
    </row>
    <row r="23" spans="2:8">
      <c r="B23" s="12" t="s">
        <v>1060</v>
      </c>
      <c r="C23" s="200" t="s">
        <v>127</v>
      </c>
      <c r="D23" s="12" t="s">
        <v>139</v>
      </c>
      <c r="E23" s="12" t="s">
        <v>281</v>
      </c>
      <c r="F23" s="16">
        <v>58800</v>
      </c>
      <c r="G23" s="16">
        <v>1965.36</v>
      </c>
      <c r="H23" s="16">
        <v>5.38</v>
      </c>
    </row>
    <row r="24" spans="2:8">
      <c r="B24" s="12" t="s">
        <v>1078</v>
      </c>
      <c r="C24" s="200" t="s">
        <v>127</v>
      </c>
      <c r="D24" s="12" t="s">
        <v>128</v>
      </c>
      <c r="E24" s="12" t="s">
        <v>130</v>
      </c>
      <c r="F24" s="16">
        <v>137000</v>
      </c>
      <c r="G24" s="16">
        <v>1947.25</v>
      </c>
      <c r="H24" s="16">
        <v>5.33</v>
      </c>
    </row>
    <row r="25" spans="2:8">
      <c r="B25" s="12" t="s">
        <v>1154</v>
      </c>
      <c r="C25" s="200" t="s">
        <v>127</v>
      </c>
      <c r="D25" s="12" t="s">
        <v>152</v>
      </c>
      <c r="E25" s="12" t="s">
        <v>153</v>
      </c>
      <c r="F25" s="16">
        <v>98600</v>
      </c>
      <c r="G25" s="16">
        <v>1821.83</v>
      </c>
      <c r="H25" s="16">
        <v>4.99</v>
      </c>
    </row>
    <row r="26" spans="2:8">
      <c r="B26" s="12" t="s">
        <v>1326</v>
      </c>
      <c r="C26" s="200" t="s">
        <v>127</v>
      </c>
      <c r="D26" s="12" t="s">
        <v>150</v>
      </c>
      <c r="E26" s="12" t="s">
        <v>323</v>
      </c>
      <c r="F26" s="16">
        <v>67500</v>
      </c>
      <c r="G26" s="16">
        <v>1440.05</v>
      </c>
      <c r="H26" s="16">
        <v>3.94</v>
      </c>
    </row>
    <row r="27" spans="2:8">
      <c r="B27" s="12" t="s">
        <v>1144</v>
      </c>
      <c r="C27" s="200" t="s">
        <v>127</v>
      </c>
      <c r="D27" s="12" t="s">
        <v>141</v>
      </c>
      <c r="E27" s="12" t="s">
        <v>713</v>
      </c>
      <c r="F27" s="16">
        <v>300000</v>
      </c>
      <c r="G27" s="16">
        <v>1439.4</v>
      </c>
      <c r="H27" s="16">
        <v>3.94</v>
      </c>
    </row>
    <row r="28" spans="2:8">
      <c r="B28" s="12" t="s">
        <v>1052</v>
      </c>
      <c r="C28" s="200" t="s">
        <v>127</v>
      </c>
      <c r="D28" s="12" t="s">
        <v>141</v>
      </c>
      <c r="E28" s="12" t="s">
        <v>280</v>
      </c>
      <c r="F28" s="16">
        <v>15000</v>
      </c>
      <c r="G28" s="16">
        <v>1100.3599999999999</v>
      </c>
      <c r="H28" s="16">
        <v>3.01</v>
      </c>
    </row>
    <row r="29" spans="2:8">
      <c r="B29" s="12" t="s">
        <v>1096</v>
      </c>
      <c r="C29" s="200" t="s">
        <v>127</v>
      </c>
      <c r="D29" s="12" t="s">
        <v>313</v>
      </c>
      <c r="E29" s="12" t="s">
        <v>494</v>
      </c>
      <c r="F29" s="16">
        <v>305000</v>
      </c>
      <c r="G29" s="16">
        <v>1087.94</v>
      </c>
      <c r="H29" s="16">
        <v>2.98</v>
      </c>
    </row>
    <row r="30" spans="2:8">
      <c r="B30" s="12" t="s">
        <v>1469</v>
      </c>
      <c r="C30" s="200" t="s">
        <v>127</v>
      </c>
      <c r="D30" s="12" t="s">
        <v>139</v>
      </c>
      <c r="E30" s="12" t="s">
        <v>305</v>
      </c>
      <c r="F30" s="16">
        <v>80000</v>
      </c>
      <c r="G30" s="16">
        <v>1078.8399999999999</v>
      </c>
      <c r="H30" s="16">
        <v>2.95</v>
      </c>
    </row>
    <row r="31" spans="2:8">
      <c r="B31" s="12" t="s">
        <v>1324</v>
      </c>
      <c r="C31" s="200" t="s">
        <v>127</v>
      </c>
      <c r="D31" s="12" t="s">
        <v>150</v>
      </c>
      <c r="E31" s="12" t="s">
        <v>302</v>
      </c>
      <c r="F31" s="16">
        <v>42000</v>
      </c>
      <c r="G31" s="16">
        <v>1075.52</v>
      </c>
      <c r="H31" s="16">
        <v>2.95</v>
      </c>
    </row>
    <row r="32" spans="2:8">
      <c r="B32" s="12" t="s">
        <v>1050</v>
      </c>
      <c r="C32" s="200" t="s">
        <v>127</v>
      </c>
      <c r="D32" s="12" t="s">
        <v>128</v>
      </c>
      <c r="E32" s="12" t="s">
        <v>138</v>
      </c>
      <c r="F32" s="16">
        <v>55000</v>
      </c>
      <c r="G32" s="16">
        <v>1000.56</v>
      </c>
      <c r="H32" s="16">
        <v>2.74</v>
      </c>
    </row>
    <row r="33" spans="2:8">
      <c r="B33" s="12" t="s">
        <v>1370</v>
      </c>
      <c r="C33" s="200" t="s">
        <v>127</v>
      </c>
      <c r="D33" s="12" t="s">
        <v>313</v>
      </c>
      <c r="E33" s="12" t="s">
        <v>493</v>
      </c>
      <c r="F33" s="16">
        <v>193000</v>
      </c>
      <c r="G33" s="16">
        <v>981.79</v>
      </c>
      <c r="H33" s="16">
        <v>2.69</v>
      </c>
    </row>
    <row r="34" spans="2:8">
      <c r="B34" s="12" t="s">
        <v>1548</v>
      </c>
      <c r="C34" s="200" t="s">
        <v>127</v>
      </c>
      <c r="D34" s="12" t="s">
        <v>313</v>
      </c>
      <c r="E34" s="12" t="s">
        <v>714</v>
      </c>
      <c r="F34" s="16">
        <v>218000</v>
      </c>
      <c r="G34" s="16">
        <v>980.56</v>
      </c>
      <c r="H34" s="16">
        <v>2.69</v>
      </c>
    </row>
    <row r="35" spans="2:8">
      <c r="B35" s="12" t="s">
        <v>1483</v>
      </c>
      <c r="C35" s="200" t="s">
        <v>127</v>
      </c>
      <c r="D35" s="12" t="s">
        <v>150</v>
      </c>
      <c r="E35" s="12" t="s">
        <v>606</v>
      </c>
      <c r="F35" s="16">
        <v>65000</v>
      </c>
      <c r="G35" s="16">
        <v>939.45</v>
      </c>
      <c r="H35" s="16">
        <v>2.57</v>
      </c>
    </row>
    <row r="36" spans="2:8">
      <c r="B36" s="12" t="s">
        <v>1427</v>
      </c>
      <c r="C36" s="200" t="s">
        <v>127</v>
      </c>
      <c r="D36" s="12" t="s">
        <v>150</v>
      </c>
      <c r="E36" s="12" t="s">
        <v>315</v>
      </c>
      <c r="F36" s="16">
        <v>39000</v>
      </c>
      <c r="G36" s="16">
        <v>870.66</v>
      </c>
      <c r="H36" s="16">
        <v>2.38</v>
      </c>
    </row>
    <row r="37" spans="2:8">
      <c r="B37" s="12" t="s">
        <v>1549</v>
      </c>
      <c r="C37" s="200" t="s">
        <v>127</v>
      </c>
      <c r="D37" s="12" t="s">
        <v>139</v>
      </c>
      <c r="E37" s="12" t="s">
        <v>715</v>
      </c>
      <c r="F37" s="16">
        <v>64700</v>
      </c>
      <c r="G37" s="16">
        <v>712.12</v>
      </c>
      <c r="H37" s="16">
        <v>1.95</v>
      </c>
    </row>
    <row r="38" spans="2:8">
      <c r="B38" s="12" t="s">
        <v>1406</v>
      </c>
      <c r="C38" s="200" t="s">
        <v>127</v>
      </c>
      <c r="D38" s="12" t="s">
        <v>139</v>
      </c>
      <c r="E38" s="12" t="s">
        <v>308</v>
      </c>
      <c r="F38" s="16">
        <v>56500</v>
      </c>
      <c r="G38" s="16">
        <v>678.23</v>
      </c>
      <c r="H38" s="16">
        <v>1.86</v>
      </c>
    </row>
    <row r="39" spans="2:8">
      <c r="B39" s="12" t="s">
        <v>1438</v>
      </c>
      <c r="C39" s="200" t="s">
        <v>127</v>
      </c>
      <c r="D39" s="12" t="s">
        <v>139</v>
      </c>
      <c r="E39" s="12" t="s">
        <v>166</v>
      </c>
      <c r="F39" s="16">
        <v>158000</v>
      </c>
      <c r="G39" s="16">
        <v>284.08</v>
      </c>
      <c r="H39" s="16">
        <v>0.78</v>
      </c>
    </row>
    <row r="40" spans="2:8">
      <c r="B40" s="12" t="s">
        <v>1079</v>
      </c>
      <c r="C40" s="200" t="s">
        <v>127</v>
      </c>
      <c r="D40" s="12" t="s">
        <v>128</v>
      </c>
      <c r="E40" s="12" t="s">
        <v>143</v>
      </c>
      <c r="F40" s="16">
        <v>30000</v>
      </c>
      <c r="G40" s="16">
        <v>219.96</v>
      </c>
      <c r="H40" s="16">
        <v>0.6</v>
      </c>
    </row>
    <row r="41" spans="2:8">
      <c r="B41" s="132" t="s">
        <v>1272</v>
      </c>
      <c r="C41" s="200" t="s">
        <v>127</v>
      </c>
      <c r="D41" s="12" t="s">
        <v>128</v>
      </c>
      <c r="E41" s="12" t="s">
        <v>143</v>
      </c>
      <c r="F41" s="16">
        <v>-30000</v>
      </c>
      <c r="G41" s="16">
        <v>-220.64</v>
      </c>
      <c r="H41" s="16">
        <v>-0.6</v>
      </c>
    </row>
    <row r="42" spans="2:8">
      <c r="B42" s="12" t="s">
        <v>1291</v>
      </c>
      <c r="C42" s="200" t="s">
        <v>127</v>
      </c>
      <c r="D42" s="12" t="s">
        <v>139</v>
      </c>
      <c r="E42" s="12" t="s">
        <v>281</v>
      </c>
      <c r="F42" s="16">
        <v>-6800</v>
      </c>
      <c r="G42" s="16">
        <v>-228.09</v>
      </c>
      <c r="H42" s="16">
        <v>-0.62</v>
      </c>
    </row>
    <row r="43" spans="2:8">
      <c r="B43" s="12" t="s">
        <v>1217</v>
      </c>
      <c r="C43" s="200" t="s">
        <v>127</v>
      </c>
      <c r="D43" s="12" t="s">
        <v>139</v>
      </c>
      <c r="E43" s="12" t="s">
        <v>319</v>
      </c>
      <c r="F43" s="16">
        <v>-33000</v>
      </c>
      <c r="G43" s="16">
        <v>-299.92</v>
      </c>
      <c r="H43" s="16">
        <v>-0.82</v>
      </c>
    </row>
    <row r="44" spans="2:8">
      <c r="B44" s="12" t="s">
        <v>1273</v>
      </c>
      <c r="C44" s="200" t="s">
        <v>127</v>
      </c>
      <c r="D44" s="12" t="s">
        <v>128</v>
      </c>
      <c r="E44" s="12" t="s">
        <v>130</v>
      </c>
      <c r="F44" s="16">
        <v>-22000</v>
      </c>
      <c r="G44" s="16">
        <v>-313.68</v>
      </c>
      <c r="H44" s="16">
        <v>-0.86</v>
      </c>
    </row>
    <row r="45" spans="2:8">
      <c r="B45" s="12" t="s">
        <v>1197</v>
      </c>
      <c r="C45" s="200" t="s">
        <v>127</v>
      </c>
      <c r="D45" s="12" t="s">
        <v>152</v>
      </c>
      <c r="E45" s="12" t="s">
        <v>153</v>
      </c>
      <c r="F45" s="16">
        <v>-23100</v>
      </c>
      <c r="G45" s="16">
        <v>-428.72</v>
      </c>
      <c r="H45" s="16">
        <v>-1.17</v>
      </c>
    </row>
    <row r="46" spans="2:8">
      <c r="B46" s="12" t="s">
        <v>1284</v>
      </c>
      <c r="C46" s="200" t="s">
        <v>127</v>
      </c>
      <c r="D46" s="12" t="s">
        <v>141</v>
      </c>
      <c r="E46" s="12" t="s">
        <v>142</v>
      </c>
      <c r="F46" s="16">
        <v>-36000</v>
      </c>
      <c r="G46" s="16">
        <v>-827.86</v>
      </c>
      <c r="H46" s="16">
        <v>-2.27</v>
      </c>
    </row>
    <row r="47" spans="2:8">
      <c r="B47" s="12" t="s">
        <v>1307</v>
      </c>
      <c r="C47" s="200" t="s">
        <v>127</v>
      </c>
      <c r="D47" s="12" t="s">
        <v>128</v>
      </c>
      <c r="E47" s="12" t="s">
        <v>129</v>
      </c>
      <c r="F47" s="16">
        <v>-119625</v>
      </c>
      <c r="G47" s="16">
        <v>-1036.55</v>
      </c>
      <c r="H47" s="16">
        <v>-2.84</v>
      </c>
    </row>
    <row r="48" spans="2:8">
      <c r="B48" s="12" t="s">
        <v>716</v>
      </c>
      <c r="C48" s="200" t="s">
        <v>127</v>
      </c>
      <c r="D48" s="12" t="s">
        <v>128</v>
      </c>
      <c r="E48" s="12" t="s">
        <v>279</v>
      </c>
      <c r="F48" s="16">
        <v>-201000</v>
      </c>
      <c r="G48" s="16">
        <v>-1072.54</v>
      </c>
      <c r="H48" s="16">
        <v>-2.94</v>
      </c>
    </row>
    <row r="49" spans="2:8">
      <c r="B49" s="12" t="s">
        <v>1304</v>
      </c>
      <c r="C49" s="200" t="s">
        <v>127</v>
      </c>
      <c r="D49" s="12" t="s">
        <v>164</v>
      </c>
      <c r="E49" s="12" t="s">
        <v>303</v>
      </c>
      <c r="F49" s="16">
        <v>-246600</v>
      </c>
      <c r="G49" s="16">
        <v>-1278.74</v>
      </c>
      <c r="H49" s="16">
        <v>-3.5</v>
      </c>
    </row>
    <row r="50" spans="2:8">
      <c r="B50" s="12" t="s">
        <v>1251</v>
      </c>
      <c r="C50" s="200" t="s">
        <v>127</v>
      </c>
      <c r="D50" s="12" t="s">
        <v>164</v>
      </c>
      <c r="E50" s="12" t="s">
        <v>179</v>
      </c>
      <c r="F50" s="16">
        <v>-22300</v>
      </c>
      <c r="G50" s="16">
        <v>-1402.29</v>
      </c>
      <c r="H50" s="16">
        <v>-3.84</v>
      </c>
    </row>
    <row r="51" spans="2:8">
      <c r="B51" s="132" t="s">
        <v>208</v>
      </c>
      <c r="C51" s="204"/>
      <c r="D51" s="132"/>
      <c r="E51" s="132"/>
      <c r="F51" s="205"/>
      <c r="G51" s="205">
        <f>SUM(G17:G40)</f>
        <v>33619.040000000008</v>
      </c>
      <c r="H51" s="205">
        <f>SUM(H17:H40)</f>
        <v>92.059999999999988</v>
      </c>
    </row>
    <row r="52" spans="2:8">
      <c r="B52" s="132" t="s">
        <v>209</v>
      </c>
      <c r="C52" s="204"/>
      <c r="D52" s="132"/>
      <c r="E52" s="132"/>
      <c r="F52" s="205"/>
      <c r="G52" s="205">
        <v>7588.69</v>
      </c>
      <c r="H52" s="205">
        <v>20.78</v>
      </c>
    </row>
    <row r="53" spans="2:8">
      <c r="B53" s="132" t="s">
        <v>110</v>
      </c>
      <c r="C53" s="204"/>
      <c r="D53" s="132"/>
      <c r="E53" s="132"/>
      <c r="F53" s="205"/>
      <c r="G53" s="205">
        <f>+G51+G52</f>
        <v>41207.73000000001</v>
      </c>
      <c r="H53" s="205">
        <f>+H51+H52</f>
        <v>112.83999999999999</v>
      </c>
    </row>
    <row r="54" spans="2:8">
      <c r="B54" s="132" t="s">
        <v>111</v>
      </c>
      <c r="C54" s="204"/>
      <c r="D54" s="132"/>
      <c r="E54" s="132"/>
      <c r="F54" s="205"/>
      <c r="G54" s="205">
        <f>+G55-G53</f>
        <v>-4688.023900020009</v>
      </c>
      <c r="H54" s="205">
        <f>+H55-H53</f>
        <v>-12.839999999999989</v>
      </c>
    </row>
    <row r="55" spans="2:8">
      <c r="B55" s="132" t="s">
        <v>112</v>
      </c>
      <c r="C55" s="204"/>
      <c r="D55" s="132"/>
      <c r="E55" s="132"/>
      <c r="F55" s="205"/>
      <c r="G55" s="205">
        <v>36519.706099980001</v>
      </c>
      <c r="H55" s="205">
        <v>100</v>
      </c>
    </row>
    <row r="56" spans="2:8">
      <c r="B56" s="12" t="s">
        <v>113</v>
      </c>
    </row>
    <row r="57" spans="2:8">
      <c r="B57" s="12" t="s">
        <v>114</v>
      </c>
    </row>
    <row r="58" spans="2:8">
      <c r="B58" s="12" t="s">
        <v>115</v>
      </c>
      <c r="C58" s="259">
        <v>44834</v>
      </c>
    </row>
    <row r="59" spans="2:8" ht="25.5">
      <c r="B59" s="260" t="s">
        <v>116</v>
      </c>
      <c r="C59" s="15" t="s">
        <v>117</v>
      </c>
    </row>
    <row r="60" spans="2:8">
      <c r="B60" s="132"/>
    </row>
    <row r="61" spans="2:8">
      <c r="B61" s="132" t="s">
        <v>118</v>
      </c>
    </row>
    <row r="62" spans="2:8">
      <c r="B62" s="132" t="s">
        <v>210</v>
      </c>
    </row>
    <row r="63" spans="2:8">
      <c r="B63" s="132" t="s">
        <v>119</v>
      </c>
    </row>
    <row r="64" spans="2:8">
      <c r="B64" s="132" t="s">
        <v>717</v>
      </c>
      <c r="C64" s="204"/>
    </row>
    <row r="65" spans="2:3">
      <c r="B65" s="132" t="s">
        <v>718</v>
      </c>
      <c r="C65" s="204"/>
    </row>
    <row r="66" spans="2:3">
      <c r="B66" s="132" t="s">
        <v>719</v>
      </c>
      <c r="C66" s="204"/>
    </row>
    <row r="67" spans="2:3">
      <c r="B67" s="132" t="s">
        <v>720</v>
      </c>
      <c r="C67" s="204"/>
    </row>
    <row r="68" spans="2:3">
      <c r="B68" s="324" t="s">
        <v>2480</v>
      </c>
      <c r="C68" s="204"/>
    </row>
    <row r="69" spans="2:3">
      <c r="B69" s="324" t="s">
        <v>120</v>
      </c>
    </row>
    <row r="70" spans="2:3">
      <c r="B70" s="324" t="s">
        <v>121</v>
      </c>
    </row>
    <row r="73" spans="2:3" ht="14.25">
      <c r="B73" s="261" t="s">
        <v>2446</v>
      </c>
      <c r="C73" s="262"/>
    </row>
    <row r="74" spans="2:3" ht="25.5">
      <c r="B74" s="263" t="s">
        <v>2437</v>
      </c>
      <c r="C74" s="263" t="s">
        <v>2438</v>
      </c>
    </row>
    <row r="75" spans="2:3">
      <c r="B75" s="264" t="s">
        <v>2439</v>
      </c>
      <c r="C75" s="265">
        <v>2500</v>
      </c>
    </row>
    <row r="76" spans="2:3">
      <c r="B76" s="264" t="s">
        <v>2440</v>
      </c>
      <c r="C76" s="265">
        <v>0</v>
      </c>
    </row>
    <row r="77" spans="2:3">
      <c r="B77" s="264" t="s">
        <v>2441</v>
      </c>
      <c r="C77" s="265">
        <v>0</v>
      </c>
    </row>
    <row r="78" spans="2:3">
      <c r="B78" s="264" t="s">
        <v>2442</v>
      </c>
      <c r="C78" s="265">
        <v>0</v>
      </c>
    </row>
    <row r="79" spans="2:3">
      <c r="B79" s="264" t="s">
        <v>2443</v>
      </c>
      <c r="C79" s="265">
        <v>0</v>
      </c>
    </row>
    <row r="80" spans="2:3">
      <c r="B80" s="264" t="s">
        <v>2445</v>
      </c>
      <c r="C80" s="265">
        <v>0</v>
      </c>
    </row>
    <row r="81" spans="2:6">
      <c r="B81" s="266" t="s">
        <v>2444</v>
      </c>
      <c r="C81" s="267">
        <f>SUM(C75:C80)</f>
        <v>2500</v>
      </c>
    </row>
    <row r="83" spans="2:6" ht="15">
      <c r="B83" s="268" t="s">
        <v>2448</v>
      </c>
      <c r="C83" s="269">
        <v>44834</v>
      </c>
      <c r="D83" s="270"/>
      <c r="E83" s="270"/>
      <c r="F83" s="271"/>
    </row>
    <row r="84" spans="2:6" ht="45">
      <c r="B84" s="272" t="s">
        <v>2449</v>
      </c>
      <c r="C84" s="272" t="s">
        <v>2450</v>
      </c>
      <c r="D84" s="137" t="s">
        <v>2451</v>
      </c>
      <c r="E84" s="272" t="s">
        <v>2452</v>
      </c>
      <c r="F84" s="273" t="s">
        <v>2453</v>
      </c>
    </row>
    <row r="85" spans="2:6" ht="15">
      <c r="B85" s="156" t="s">
        <v>2510</v>
      </c>
      <c r="C85" s="274">
        <v>-246600</v>
      </c>
      <c r="D85" s="160">
        <v>513.11410000000001</v>
      </c>
      <c r="E85" s="275">
        <v>518.54999999999995</v>
      </c>
      <c r="F85" s="308">
        <v>2500</v>
      </c>
    </row>
    <row r="86" spans="2:6" ht="15">
      <c r="B86" s="156" t="s">
        <v>2514</v>
      </c>
      <c r="C86" s="274">
        <v>-6800</v>
      </c>
      <c r="D86" s="160">
        <v>3372.6781999999998</v>
      </c>
      <c r="E86" s="275">
        <v>3354.2</v>
      </c>
      <c r="F86" s="341"/>
    </row>
    <row r="87" spans="2:6" ht="15">
      <c r="B87" s="156" t="s">
        <v>2518</v>
      </c>
      <c r="C87" s="274">
        <v>-30000</v>
      </c>
      <c r="D87" s="160">
        <v>732.74540000000002</v>
      </c>
      <c r="E87" s="275">
        <v>735.45</v>
      </c>
      <c r="F87" s="341"/>
    </row>
    <row r="88" spans="2:6" ht="15">
      <c r="B88" s="156" t="s">
        <v>2555</v>
      </c>
      <c r="C88" s="274">
        <v>-22000</v>
      </c>
      <c r="D88" s="160">
        <v>1376.8071</v>
      </c>
      <c r="E88" s="275">
        <v>1425.8</v>
      </c>
      <c r="F88" s="341"/>
    </row>
    <row r="89" spans="2:6" ht="15">
      <c r="B89" s="156" t="s">
        <v>2563</v>
      </c>
      <c r="C89" s="274">
        <v>-36000</v>
      </c>
      <c r="D89" s="160">
        <v>2245.9328999999998</v>
      </c>
      <c r="E89" s="275">
        <v>2299.6</v>
      </c>
      <c r="F89" s="341"/>
    </row>
    <row r="90" spans="2:6" ht="15">
      <c r="B90" s="156" t="s">
        <v>2564</v>
      </c>
      <c r="C90" s="274">
        <v>-119625</v>
      </c>
      <c r="D90" s="160">
        <v>845.57280000000003</v>
      </c>
      <c r="E90" s="275">
        <v>866.5</v>
      </c>
      <c r="F90" s="341"/>
    </row>
    <row r="91" spans="2:6" ht="15">
      <c r="B91" s="156" t="s">
        <v>2583</v>
      </c>
      <c r="C91" s="274">
        <v>-23100</v>
      </c>
      <c r="D91" s="160">
        <v>1842.0932</v>
      </c>
      <c r="E91" s="275">
        <v>1855.95</v>
      </c>
      <c r="F91" s="341"/>
    </row>
    <row r="92" spans="2:6" ht="15">
      <c r="B92" s="156" t="s">
        <v>2616</v>
      </c>
      <c r="C92" s="274">
        <v>-201000</v>
      </c>
      <c r="D92" s="160">
        <v>527.65940000000001</v>
      </c>
      <c r="E92" s="275">
        <v>533.6</v>
      </c>
      <c r="F92" s="341"/>
    </row>
    <row r="93" spans="2:6" ht="15">
      <c r="B93" s="156" t="s">
        <v>2630</v>
      </c>
      <c r="C93" s="274">
        <v>-22300</v>
      </c>
      <c r="D93" s="160">
        <v>6326.2947999999997</v>
      </c>
      <c r="E93" s="275">
        <v>6288.3</v>
      </c>
      <c r="F93" s="341"/>
    </row>
    <row r="94" spans="2:6" ht="15">
      <c r="B94" s="156" t="s">
        <v>2634</v>
      </c>
      <c r="C94" s="274">
        <v>-33000</v>
      </c>
      <c r="D94" s="160">
        <v>892.50329999999997</v>
      </c>
      <c r="E94" s="275">
        <v>908.85</v>
      </c>
      <c r="F94" s="342"/>
    </row>
    <row r="96" spans="2:6">
      <c r="B96" s="327" t="s">
        <v>3792</v>
      </c>
      <c r="C96" s="328">
        <v>0.1946</v>
      </c>
    </row>
    <row r="99" spans="1:8" s="270" customFormat="1" ht="15">
      <c r="A99" s="270" t="s">
        <v>4056</v>
      </c>
      <c r="B99" s="268" t="s">
        <v>2448</v>
      </c>
      <c r="C99" s="269">
        <v>44834</v>
      </c>
      <c r="F99" s="271"/>
      <c r="G99" s="271"/>
      <c r="H99" s="271"/>
    </row>
    <row r="100" spans="1:8" s="270" customFormat="1" ht="45">
      <c r="B100" s="272" t="s">
        <v>2449</v>
      </c>
      <c r="C100" s="272" t="s">
        <v>2450</v>
      </c>
      <c r="D100" s="137" t="s">
        <v>2451</v>
      </c>
      <c r="E100" s="272" t="s">
        <v>2452</v>
      </c>
      <c r="F100" s="273" t="s">
        <v>2453</v>
      </c>
      <c r="G100" s="271"/>
      <c r="H100" s="271"/>
    </row>
    <row r="101" spans="1:8" s="296" customFormat="1">
      <c r="B101" s="364" t="s">
        <v>117</v>
      </c>
      <c r="C101" s="364" t="s">
        <v>117</v>
      </c>
      <c r="D101" s="364" t="s">
        <v>117</v>
      </c>
      <c r="E101" s="364" t="s">
        <v>117</v>
      </c>
      <c r="F101" s="365"/>
      <c r="G101" s="295"/>
      <c r="H101" s="295"/>
    </row>
    <row r="102" spans="1:8" s="270" customFormat="1">
      <c r="C102" s="295"/>
      <c r="F102" s="271"/>
      <c r="G102" s="271"/>
      <c r="H102" s="271"/>
    </row>
    <row r="103" spans="1:8" s="346" customFormat="1">
      <c r="B103" s="366" t="s">
        <v>4057</v>
      </c>
      <c r="C103" s="328" t="s">
        <v>117</v>
      </c>
      <c r="F103" s="347"/>
      <c r="G103" s="347"/>
      <c r="H103" s="347"/>
    </row>
    <row r="104" spans="1:8" s="346" customFormat="1">
      <c r="B104" s="366"/>
      <c r="C104" s="328"/>
      <c r="F104" s="347"/>
      <c r="G104" s="347"/>
      <c r="H104" s="347"/>
    </row>
    <row r="105" spans="1:8" s="346" customFormat="1" ht="15">
      <c r="B105" s="281" t="s">
        <v>2641</v>
      </c>
      <c r="C105" s="367"/>
      <c r="F105" s="347"/>
      <c r="G105" s="347"/>
      <c r="H105" s="347"/>
    </row>
    <row r="106" spans="1:8" s="346" customFormat="1" ht="15.75">
      <c r="B106" s="312" t="s">
        <v>2454</v>
      </c>
      <c r="C106" s="145" t="s">
        <v>2455</v>
      </c>
      <c r="F106" s="347"/>
      <c r="G106" s="347"/>
      <c r="H106" s="347"/>
    </row>
    <row r="107" spans="1:8" s="296" customFormat="1" ht="15">
      <c r="B107" s="158" t="s">
        <v>117</v>
      </c>
      <c r="C107" s="157" t="s">
        <v>117</v>
      </c>
      <c r="F107" s="295"/>
      <c r="G107" s="295"/>
      <c r="H107" s="295"/>
    </row>
    <row r="108" spans="1:8" s="270" customFormat="1">
      <c r="C108" s="368"/>
      <c r="F108" s="271"/>
      <c r="G108" s="271"/>
      <c r="H108" s="271"/>
    </row>
    <row r="109" spans="1:8" s="270" customFormat="1">
      <c r="C109" s="368"/>
      <c r="F109" s="271"/>
      <c r="G109" s="271"/>
      <c r="H109" s="271"/>
    </row>
    <row r="110" spans="1:8" s="346" customFormat="1" ht="15.75">
      <c r="B110" s="312" t="s">
        <v>2459</v>
      </c>
      <c r="C110" s="145" t="s">
        <v>2455</v>
      </c>
      <c r="F110" s="347"/>
      <c r="G110" s="347"/>
      <c r="H110" s="347"/>
    </row>
    <row r="111" spans="1:8" s="270" customFormat="1" ht="15">
      <c r="B111" s="158" t="s">
        <v>117</v>
      </c>
      <c r="C111" s="157" t="s">
        <v>117</v>
      </c>
      <c r="F111" s="271"/>
      <c r="G111" s="271"/>
      <c r="H111" s="271"/>
    </row>
    <row r="112" spans="1:8" s="270" customFormat="1">
      <c r="C112" s="368"/>
      <c r="F112" s="271"/>
      <c r="G112" s="271"/>
      <c r="H112" s="271"/>
    </row>
    <row r="113" spans="2:8" s="270" customFormat="1">
      <c r="C113" s="368"/>
      <c r="F113" s="271"/>
      <c r="G113" s="271"/>
      <c r="H113" s="271"/>
    </row>
    <row r="114" spans="2:8" s="346" customFormat="1" ht="15.75">
      <c r="B114" s="283" t="s">
        <v>2460</v>
      </c>
      <c r="C114" s="145" t="s">
        <v>3779</v>
      </c>
      <c r="F114" s="347"/>
      <c r="G114" s="347"/>
      <c r="H114" s="347"/>
    </row>
    <row r="115" spans="2:8" s="270" customFormat="1" ht="15">
      <c r="B115" s="158" t="s">
        <v>117</v>
      </c>
      <c r="C115" s="157" t="s">
        <v>117</v>
      </c>
      <c r="F115" s="271"/>
      <c r="G115" s="271"/>
      <c r="H115" s="271"/>
    </row>
    <row r="116" spans="2:8" s="270" customFormat="1">
      <c r="C116" s="368"/>
      <c r="F116" s="271"/>
      <c r="G116" s="271"/>
      <c r="H116" s="271"/>
    </row>
    <row r="117" spans="2:8" s="346" customFormat="1" ht="15.75">
      <c r="B117" s="283" t="s">
        <v>2462</v>
      </c>
      <c r="C117" s="145" t="s">
        <v>3779</v>
      </c>
      <c r="F117" s="347"/>
      <c r="G117" s="347"/>
      <c r="H117" s="347"/>
    </row>
    <row r="118" spans="2:8" s="270" customFormat="1" ht="15">
      <c r="B118" s="158" t="s">
        <v>117</v>
      </c>
      <c r="C118" s="157" t="s">
        <v>117</v>
      </c>
      <c r="F118" s="271"/>
      <c r="G118" s="271"/>
      <c r="H118" s="271"/>
    </row>
    <row r="119" spans="2:8" s="270" customFormat="1">
      <c r="C119" s="368"/>
      <c r="F119" s="271"/>
      <c r="G119" s="271"/>
      <c r="H119" s="271"/>
    </row>
    <row r="120" spans="2:8" s="346" customFormat="1" ht="15">
      <c r="B120" s="369" t="s">
        <v>2463</v>
      </c>
      <c r="C120" s="157" t="s">
        <v>117</v>
      </c>
      <c r="F120" s="347"/>
      <c r="G120" s="347"/>
      <c r="H120" s="347"/>
    </row>
    <row r="121" spans="2:8" s="270" customFormat="1">
      <c r="C121" s="368"/>
      <c r="F121" s="271"/>
      <c r="G121" s="271"/>
      <c r="H121" s="271"/>
    </row>
    <row r="122" spans="2:8" s="270" customFormat="1">
      <c r="C122" s="368"/>
      <c r="F122" s="271"/>
      <c r="G122" s="271"/>
      <c r="H122" s="271"/>
    </row>
    <row r="123" spans="2:8" s="270" customFormat="1" ht="15">
      <c r="B123" s="288" t="s">
        <v>3782</v>
      </c>
      <c r="C123" s="269">
        <v>44834</v>
      </c>
      <c r="D123" s="165"/>
      <c r="E123" s="289"/>
      <c r="F123" s="290"/>
      <c r="G123" s="271"/>
      <c r="H123" s="271"/>
    </row>
    <row r="124" spans="2:8" s="270" customFormat="1" ht="45">
      <c r="B124" s="291" t="s">
        <v>2449</v>
      </c>
      <c r="C124" s="291" t="s">
        <v>3783</v>
      </c>
      <c r="D124" s="168" t="s">
        <v>2451</v>
      </c>
      <c r="E124" s="292" t="s">
        <v>2452</v>
      </c>
      <c r="F124" s="263" t="s">
        <v>2453</v>
      </c>
      <c r="G124" s="271"/>
      <c r="H124" s="271"/>
    </row>
    <row r="125" spans="2:8" s="296" customFormat="1">
      <c r="B125" s="293" t="s">
        <v>117</v>
      </c>
      <c r="C125" s="294" t="s">
        <v>117</v>
      </c>
      <c r="D125" s="173" t="s">
        <v>117</v>
      </c>
      <c r="E125" s="173" t="s">
        <v>117</v>
      </c>
      <c r="F125" s="173" t="s">
        <v>117</v>
      </c>
      <c r="G125" s="295"/>
      <c r="H125" s="295"/>
    </row>
    <row r="126" spans="2:8" s="270" customFormat="1">
      <c r="B126" s="297"/>
      <c r="C126" s="298"/>
      <c r="D126" s="298"/>
      <c r="E126" s="298"/>
      <c r="F126" s="290"/>
      <c r="G126" s="271"/>
      <c r="H126" s="271"/>
    </row>
    <row r="127" spans="2:8" s="270" customFormat="1">
      <c r="B127" s="298"/>
      <c r="C127" s="298"/>
      <c r="D127" s="298"/>
      <c r="E127" s="298"/>
      <c r="F127" s="290"/>
      <c r="G127" s="271"/>
      <c r="H127" s="271"/>
    </row>
    <row r="128" spans="2:8" s="270" customFormat="1">
      <c r="B128" s="270" t="s">
        <v>3784</v>
      </c>
      <c r="C128" s="294" t="s">
        <v>117</v>
      </c>
      <c r="D128" s="298"/>
      <c r="E128" s="298"/>
      <c r="F128" s="290"/>
      <c r="G128" s="271"/>
      <c r="H128" s="271"/>
    </row>
    <row r="129" spans="2:8" s="270" customFormat="1">
      <c r="B129" s="298"/>
      <c r="C129" s="298"/>
      <c r="D129" s="298"/>
      <c r="E129" s="298"/>
      <c r="F129" s="290"/>
      <c r="G129" s="271"/>
      <c r="H129" s="271"/>
    </row>
    <row r="130" spans="2:8" s="270" customFormat="1" ht="15">
      <c r="B130" s="281" t="s">
        <v>4048</v>
      </c>
      <c r="C130" s="298"/>
      <c r="E130" s="298"/>
      <c r="F130" s="290"/>
      <c r="G130" s="271"/>
      <c r="H130" s="271"/>
    </row>
    <row r="131" spans="2:8" s="270" customFormat="1">
      <c r="B131" s="298"/>
      <c r="C131" s="298"/>
      <c r="E131" s="298"/>
      <c r="F131" s="290"/>
      <c r="G131" s="271"/>
      <c r="H131" s="271"/>
    </row>
    <row r="132" spans="2:8" s="270" customFormat="1" ht="15">
      <c r="B132" s="300" t="s">
        <v>3785</v>
      </c>
      <c r="C132" s="175" t="s">
        <v>2455</v>
      </c>
      <c r="E132" s="298"/>
      <c r="F132" s="290"/>
      <c r="G132" s="271"/>
      <c r="H132" s="271"/>
    </row>
    <row r="133" spans="2:8" s="270" customFormat="1" ht="15">
      <c r="B133" s="158" t="s">
        <v>117</v>
      </c>
      <c r="C133" s="157" t="s">
        <v>117</v>
      </c>
      <c r="E133" s="298"/>
      <c r="F133" s="290"/>
      <c r="G133" s="271"/>
      <c r="H133" s="271"/>
    </row>
    <row r="134" spans="2:8" s="270" customFormat="1" ht="15">
      <c r="B134" s="161"/>
      <c r="C134" s="232"/>
      <c r="E134" s="298"/>
      <c r="F134" s="290"/>
      <c r="G134" s="271"/>
      <c r="H134" s="271"/>
    </row>
    <row r="135" spans="2:8" s="270" customFormat="1">
      <c r="E135" s="298"/>
      <c r="F135" s="290"/>
      <c r="G135" s="271"/>
      <c r="H135" s="271"/>
    </row>
    <row r="136" spans="2:8" s="270" customFormat="1" ht="15">
      <c r="B136" s="303" t="s">
        <v>3776</v>
      </c>
      <c r="C136" s="178" t="s">
        <v>2455</v>
      </c>
      <c r="E136" s="298"/>
      <c r="F136" s="290"/>
      <c r="G136" s="271"/>
      <c r="H136" s="271"/>
    </row>
    <row r="137" spans="2:8" s="270" customFormat="1" ht="15">
      <c r="B137" s="158" t="s">
        <v>117</v>
      </c>
      <c r="C137" s="157" t="s">
        <v>117</v>
      </c>
      <c r="E137" s="298"/>
      <c r="F137" s="290"/>
      <c r="G137" s="271"/>
      <c r="H137" s="271"/>
    </row>
    <row r="138" spans="2:8" s="270" customFormat="1" ht="15">
      <c r="B138" s="370"/>
      <c r="C138" s="371"/>
      <c r="E138" s="298"/>
      <c r="F138" s="290"/>
      <c r="G138" s="271"/>
      <c r="H138" s="271"/>
    </row>
    <row r="139" spans="2:8" s="270" customFormat="1">
      <c r="C139" s="296"/>
      <c r="E139" s="298"/>
      <c r="F139" s="290"/>
      <c r="G139" s="271"/>
      <c r="H139" s="271"/>
    </row>
    <row r="140" spans="2:8" s="270" customFormat="1" ht="15">
      <c r="B140" s="300" t="s">
        <v>3786</v>
      </c>
      <c r="C140" s="175" t="s">
        <v>3779</v>
      </c>
      <c r="E140" s="298"/>
      <c r="F140" s="290"/>
      <c r="G140" s="271"/>
      <c r="H140" s="271"/>
    </row>
    <row r="141" spans="2:8" s="270" customFormat="1" ht="15">
      <c r="B141" s="158" t="s">
        <v>117</v>
      </c>
      <c r="C141" s="157" t="s">
        <v>117</v>
      </c>
      <c r="E141" s="298"/>
      <c r="F141" s="290"/>
      <c r="G141" s="271"/>
      <c r="H141" s="271"/>
    </row>
    <row r="142" spans="2:8" s="270" customFormat="1">
      <c r="C142" s="296"/>
      <c r="F142" s="271"/>
      <c r="G142" s="271"/>
      <c r="H142" s="271"/>
    </row>
    <row r="143" spans="2:8" s="270" customFormat="1" ht="15">
      <c r="B143" s="303" t="s">
        <v>3787</v>
      </c>
      <c r="C143" s="179" t="s">
        <v>3779</v>
      </c>
      <c r="F143" s="271"/>
      <c r="G143" s="271"/>
      <c r="H143" s="271"/>
    </row>
    <row r="144" spans="2:8" s="270" customFormat="1" ht="15">
      <c r="B144" s="158" t="s">
        <v>117</v>
      </c>
      <c r="C144" s="157" t="s">
        <v>117</v>
      </c>
      <c r="F144" s="271"/>
      <c r="G144" s="271"/>
      <c r="H144" s="271"/>
    </row>
    <row r="145" spans="2:8" s="270" customFormat="1">
      <c r="C145" s="296"/>
      <c r="F145" s="271"/>
      <c r="G145" s="271"/>
      <c r="H145" s="271"/>
    </row>
    <row r="146" spans="2:8" s="270" customFormat="1" ht="15">
      <c r="B146" s="304" t="s">
        <v>3788</v>
      </c>
      <c r="C146" s="157" t="s">
        <v>117</v>
      </c>
      <c r="F146" s="271"/>
      <c r="G146" s="271"/>
      <c r="H146" s="271"/>
    </row>
  </sheetData>
  <mergeCells count="3">
    <mergeCell ref="B1:E1"/>
    <mergeCell ref="C3:C7"/>
    <mergeCell ref="D3:D7"/>
  </mergeCells>
  <conditionalFormatting sqref="B79">
    <cfRule type="expression" dxfId="257" priority="2036">
      <formula>#REF!="Total"</formula>
    </cfRule>
  </conditionalFormatting>
  <conditionalFormatting sqref="C134">
    <cfRule type="expression" dxfId="256" priority="1">
      <formula>#REF!="Total"</formula>
    </cfRule>
  </conditionalFormatting>
  <conditionalFormatting sqref="C134">
    <cfRule type="expression" dxfId="255" priority="11" stopIfTrue="1">
      <formula>$C134="Total"</formula>
    </cfRule>
  </conditionalFormatting>
  <conditionalFormatting sqref="C134">
    <cfRule type="expression" dxfId="254" priority="10">
      <formula>#REF!="Total"</formula>
    </cfRule>
  </conditionalFormatting>
  <conditionalFormatting sqref="C134">
    <cfRule type="expression" dxfId="253" priority="9">
      <formula>#REF!="Total"</formula>
    </cfRule>
  </conditionalFormatting>
  <conditionalFormatting sqref="C134">
    <cfRule type="expression" dxfId="252" priority="8">
      <formula>#REF!="Total"</formula>
    </cfRule>
  </conditionalFormatting>
  <conditionalFormatting sqref="C134">
    <cfRule type="expression" dxfId="251" priority="7">
      <formula>#REF!="Total"</formula>
    </cfRule>
  </conditionalFormatting>
  <conditionalFormatting sqref="C134">
    <cfRule type="expression" dxfId="250" priority="6">
      <formula>#REF!="Total"</formula>
    </cfRule>
  </conditionalFormatting>
  <conditionalFormatting sqref="C134">
    <cfRule type="expression" dxfId="249" priority="5">
      <formula>#REF!="Total"</formula>
    </cfRule>
  </conditionalFormatting>
  <conditionalFormatting sqref="C134">
    <cfRule type="expression" dxfId="248" priority="4">
      <formula>#REF!="Total"</formula>
    </cfRule>
  </conditionalFormatting>
  <conditionalFormatting sqref="C134">
    <cfRule type="expression" dxfId="247" priority="12">
      <formula>#REF!="Total"</formula>
    </cfRule>
  </conditionalFormatting>
  <conditionalFormatting sqref="C134">
    <cfRule type="expression" dxfId="246" priority="13">
      <formula>#REF!="Total"</formula>
    </cfRule>
  </conditionalFormatting>
  <conditionalFormatting sqref="C134">
    <cfRule type="expression" dxfId="245" priority="14">
      <formula>#REF!="Total"</formula>
    </cfRule>
  </conditionalFormatting>
  <conditionalFormatting sqref="C134">
    <cfRule type="expression" dxfId="244" priority="15">
      <formula>#REF!="Total"</formula>
    </cfRule>
  </conditionalFormatting>
  <conditionalFormatting sqref="C134">
    <cfRule type="expression" dxfId="243" priority="16">
      <formula>$A134="Total"</formula>
    </cfRule>
  </conditionalFormatting>
  <conditionalFormatting sqref="C134">
    <cfRule type="expression" dxfId="242" priority="3">
      <formula>#REF!="Total"</formula>
    </cfRule>
  </conditionalFormatting>
  <conditionalFormatting sqref="C134">
    <cfRule type="expression" dxfId="241" priority="2">
      <formula>#REF!="Total"</formula>
    </cfRule>
  </conditionalFormatting>
  <conditionalFormatting sqref="C134">
    <cfRule type="expression" dxfId="240" priority="17" stopIfTrue="1">
      <formula>#REF!="Total"</formula>
    </cfRule>
  </conditionalFormatting>
  <conditionalFormatting sqref="C134">
    <cfRule type="expression" dxfId="239" priority="18">
      <formula>#REF!="Total"</formula>
    </cfRule>
  </conditionalFormatting>
  <conditionalFormatting sqref="C134">
    <cfRule type="expression" dxfId="238" priority="19">
      <formula>#REF!="Total"</formula>
    </cfRule>
  </conditionalFormatting>
  <conditionalFormatting sqref="C134">
    <cfRule type="expression" dxfId="237" priority="20">
      <formula>#REF!="Total"</formula>
    </cfRule>
  </conditionalFormatting>
  <conditionalFormatting sqref="C134">
    <cfRule type="expression" dxfId="236" priority="21">
      <formula>#REF!="Total"</formula>
    </cfRule>
  </conditionalFormatting>
  <conditionalFormatting sqref="C134">
    <cfRule type="expression" dxfId="235" priority="22">
      <formula>#REF!="Total"</formula>
    </cfRule>
  </conditionalFormatting>
  <conditionalFormatting sqref="C134">
    <cfRule type="expression" dxfId="234" priority="23">
      <formula>#REF!="Total"</formula>
    </cfRule>
  </conditionalFormatting>
  <conditionalFormatting sqref="C134">
    <cfRule type="expression" dxfId="233" priority="24">
      <formula>#REF!="Total"</formula>
    </cfRule>
  </conditionalFormatting>
  <conditionalFormatting sqref="C134">
    <cfRule type="expression" dxfId="232" priority="25">
      <formula>#REF!="Total"</formula>
    </cfRule>
  </conditionalFormatting>
  <conditionalFormatting sqref="C134">
    <cfRule type="expression" dxfId="231" priority="26">
      <formula>#REF!="Total"</formula>
    </cfRule>
  </conditionalFormatting>
  <conditionalFormatting sqref="C134">
    <cfRule type="expression" dxfId="230" priority="27">
      <formula>#REF!="Total"</formula>
    </cfRule>
  </conditionalFormatting>
  <conditionalFormatting sqref="C134">
    <cfRule type="expression" dxfId="229" priority="28">
      <formula>#REF!="Total"</formula>
    </cfRule>
  </conditionalFormatting>
  <conditionalFormatting sqref="C134">
    <cfRule type="expression" dxfId="228" priority="29">
      <formula>#REF!="Total"</formula>
    </cfRule>
  </conditionalFormatting>
  <conditionalFormatting sqref="C134">
    <cfRule type="expression" dxfId="227" priority="30">
      <formula>#REF!="Total"</formula>
    </cfRule>
  </conditionalFormatting>
  <conditionalFormatting sqref="C134">
    <cfRule type="expression" dxfId="226" priority="31">
      <formula>#REF!="Total"</formula>
    </cfRule>
  </conditionalFormatting>
  <conditionalFormatting sqref="C134">
    <cfRule type="expression" dxfId="225" priority="32">
      <formula>#REF!="Total"</formula>
    </cfRule>
  </conditionalFormatting>
  <conditionalFormatting sqref="C134">
    <cfRule type="expression" dxfId="224" priority="33">
      <formula>#REF!="Total"</formula>
    </cfRule>
  </conditionalFormatting>
  <hyperlinks>
    <hyperlink ref="A1" location="Index!A1" display="Index" xr:uid="{296C8ADF-02C3-4132-AB0E-48476C4E8365}"/>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BD8A7-62C3-4104-AF8E-1ED227F73A46}">
  <dimension ref="A1:I140"/>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43"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43"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43"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43"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43"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43"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43"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43"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43"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43"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43"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43"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43"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43"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43"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43"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43"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43"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43"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43"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43"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43"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43"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43"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43"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43"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43"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43"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43"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43"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43"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43"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43"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43"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43"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43"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43"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43"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43"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43"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43"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43"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43"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43"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43"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43"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43"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43"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43"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43"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43"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43"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43"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43"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43"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43"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43"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43"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43"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43"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43"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43"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43"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89</v>
      </c>
      <c r="C1" s="420"/>
      <c r="D1" s="420"/>
      <c r="E1" s="420"/>
      <c r="F1" s="4"/>
      <c r="G1" s="4"/>
      <c r="H1" s="4"/>
    </row>
    <row r="2" spans="1:9" s="1" customFormat="1" ht="13.5" thickBot="1">
      <c r="C2" s="5"/>
      <c r="F2" s="4"/>
      <c r="G2" s="4"/>
      <c r="H2" s="4"/>
    </row>
    <row r="3" spans="1:9" s="13" customFormat="1" ht="15">
      <c r="B3" s="48" t="s">
        <v>4029</v>
      </c>
      <c r="C3" s="445"/>
      <c r="D3" s="424"/>
      <c r="F3" s="18"/>
      <c r="G3" s="18"/>
      <c r="H3" s="18"/>
    </row>
    <row r="4" spans="1:9" s="13" customFormat="1" ht="30">
      <c r="B4" s="49" t="s">
        <v>1555</v>
      </c>
      <c r="C4" s="446"/>
      <c r="D4" s="425"/>
      <c r="F4" s="18"/>
      <c r="G4" s="18"/>
      <c r="H4" s="18"/>
    </row>
    <row r="5" spans="1:9" s="13" customFormat="1" ht="15">
      <c r="B5" s="49" t="s">
        <v>1556</v>
      </c>
      <c r="C5" s="446"/>
      <c r="D5" s="425"/>
      <c r="F5" s="18"/>
      <c r="G5" s="18"/>
      <c r="H5" s="18"/>
    </row>
    <row r="6" spans="1:9" s="13" customFormat="1" ht="45.75" thickBot="1">
      <c r="B6" s="50" t="s">
        <v>4030</v>
      </c>
      <c r="C6" s="447"/>
      <c r="D6" s="426"/>
      <c r="F6" s="18"/>
      <c r="G6" s="18"/>
      <c r="H6" s="18"/>
    </row>
    <row r="7" spans="1:9" s="13" customFormat="1">
      <c r="C7" s="14" t="s">
        <v>1558</v>
      </c>
      <c r="D7" s="14" t="s">
        <v>1559</v>
      </c>
      <c r="F7" s="18"/>
      <c r="G7" s="18"/>
      <c r="H7" s="18"/>
    </row>
    <row r="10" spans="1:9">
      <c r="B10" s="12" t="s">
        <v>98</v>
      </c>
    </row>
    <row r="12" spans="1:9">
      <c r="B12" s="254" t="s">
        <v>99</v>
      </c>
      <c r="C12" s="255" t="s">
        <v>122</v>
      </c>
      <c r="D12" s="254" t="s">
        <v>123</v>
      </c>
      <c r="E12" s="254" t="s">
        <v>101</v>
      </c>
      <c r="F12" s="256" t="s">
        <v>102</v>
      </c>
      <c r="G12" s="256" t="s">
        <v>103</v>
      </c>
      <c r="H12" s="256" t="s">
        <v>104</v>
      </c>
      <c r="I12" s="132" t="s">
        <v>124</v>
      </c>
    </row>
    <row r="13" spans="1:9">
      <c r="B13" s="132" t="s">
        <v>125</v>
      </c>
      <c r="C13" s="200"/>
    </row>
    <row r="14" spans="1:9">
      <c r="B14" s="132" t="s">
        <v>126</v>
      </c>
      <c r="C14" s="200"/>
    </row>
    <row r="15" spans="1:9">
      <c r="B15" s="12" t="s">
        <v>1044</v>
      </c>
      <c r="C15" s="200" t="s">
        <v>127</v>
      </c>
      <c r="D15" s="12" t="s">
        <v>128</v>
      </c>
      <c r="E15" s="12" t="s">
        <v>129</v>
      </c>
      <c r="F15" s="16">
        <v>1280000</v>
      </c>
      <c r="G15" s="16">
        <v>11033.6</v>
      </c>
      <c r="H15" s="16">
        <v>8.61</v>
      </c>
    </row>
    <row r="16" spans="1:9">
      <c r="B16" s="12" t="s">
        <v>1078</v>
      </c>
      <c r="C16" s="200" t="s">
        <v>127</v>
      </c>
      <c r="D16" s="12" t="s">
        <v>128</v>
      </c>
      <c r="E16" s="12" t="s">
        <v>130</v>
      </c>
      <c r="F16" s="16">
        <v>526300</v>
      </c>
      <c r="G16" s="16">
        <v>7480.57</v>
      </c>
      <c r="H16" s="16">
        <v>5.84</v>
      </c>
    </row>
    <row r="17" spans="2:8">
      <c r="B17" s="12" t="s">
        <v>1116</v>
      </c>
      <c r="C17" s="200" t="s">
        <v>127</v>
      </c>
      <c r="D17" s="12" t="s">
        <v>131</v>
      </c>
      <c r="E17" s="12" t="s">
        <v>132</v>
      </c>
      <c r="F17" s="16">
        <v>268000</v>
      </c>
      <c r="G17" s="16">
        <v>6372.37</v>
      </c>
      <c r="H17" s="16">
        <v>4.97</v>
      </c>
    </row>
    <row r="18" spans="2:8">
      <c r="B18" s="12" t="s">
        <v>1172</v>
      </c>
      <c r="C18" s="200" t="s">
        <v>127</v>
      </c>
      <c r="D18" s="12" t="s">
        <v>136</v>
      </c>
      <c r="E18" s="12" t="s">
        <v>137</v>
      </c>
      <c r="F18" s="16">
        <v>1640000</v>
      </c>
      <c r="G18" s="16">
        <v>5448.08</v>
      </c>
      <c r="H18" s="16">
        <v>4.25</v>
      </c>
    </row>
    <row r="19" spans="2:8">
      <c r="B19" s="12" t="s">
        <v>1165</v>
      </c>
      <c r="C19" s="200" t="s">
        <v>127</v>
      </c>
      <c r="D19" s="12" t="s">
        <v>141</v>
      </c>
      <c r="E19" s="12" t="s">
        <v>299</v>
      </c>
      <c r="F19" s="16">
        <v>531800</v>
      </c>
      <c r="G19" s="16">
        <v>4857.99</v>
      </c>
      <c r="H19" s="16">
        <v>3.79</v>
      </c>
    </row>
    <row r="20" spans="2:8">
      <c r="B20" s="12" t="s">
        <v>1166</v>
      </c>
      <c r="C20" s="200" t="s">
        <v>127</v>
      </c>
      <c r="D20" s="12" t="s">
        <v>139</v>
      </c>
      <c r="E20" s="12" t="s">
        <v>140</v>
      </c>
      <c r="F20" s="16">
        <v>138000</v>
      </c>
      <c r="G20" s="16">
        <v>3597.59</v>
      </c>
      <c r="H20" s="16">
        <v>2.81</v>
      </c>
    </row>
    <row r="21" spans="2:8">
      <c r="B21" s="12" t="s">
        <v>1418</v>
      </c>
      <c r="C21" s="200" t="s">
        <v>127</v>
      </c>
      <c r="D21" s="12" t="s">
        <v>204</v>
      </c>
      <c r="E21" s="12" t="s">
        <v>300</v>
      </c>
      <c r="F21" s="16">
        <v>564000</v>
      </c>
      <c r="G21" s="16">
        <v>3512.03</v>
      </c>
      <c r="H21" s="16">
        <v>2.74</v>
      </c>
    </row>
    <row r="22" spans="2:8">
      <c r="B22" s="12" t="s">
        <v>1503</v>
      </c>
      <c r="C22" s="200" t="s">
        <v>127</v>
      </c>
      <c r="D22" s="12" t="s">
        <v>139</v>
      </c>
      <c r="E22" s="12" t="s">
        <v>180</v>
      </c>
      <c r="F22" s="16">
        <v>373000</v>
      </c>
      <c r="G22" s="16">
        <v>3416.87</v>
      </c>
      <c r="H22" s="16">
        <v>2.67</v>
      </c>
    </row>
    <row r="23" spans="2:8">
      <c r="B23" s="12" t="s">
        <v>1441</v>
      </c>
      <c r="C23" s="200" t="s">
        <v>127</v>
      </c>
      <c r="D23" s="12" t="s">
        <v>158</v>
      </c>
      <c r="E23" s="12" t="s">
        <v>230</v>
      </c>
      <c r="F23" s="16">
        <v>289000</v>
      </c>
      <c r="G23" s="16">
        <v>3019.47</v>
      </c>
      <c r="H23" s="16">
        <v>2.36</v>
      </c>
    </row>
    <row r="24" spans="2:8">
      <c r="B24" s="12" t="s">
        <v>1105</v>
      </c>
      <c r="C24" s="200" t="s">
        <v>127</v>
      </c>
      <c r="D24" s="12" t="s">
        <v>175</v>
      </c>
      <c r="E24" s="12" t="s">
        <v>301</v>
      </c>
      <c r="F24" s="16">
        <v>2948400</v>
      </c>
      <c r="G24" s="16">
        <v>2976.41</v>
      </c>
      <c r="H24" s="16">
        <v>2.3199999999999998</v>
      </c>
    </row>
    <row r="25" spans="2:8">
      <c r="B25" s="12" t="s">
        <v>1324</v>
      </c>
      <c r="C25" s="200" t="s">
        <v>127</v>
      </c>
      <c r="D25" s="12" t="s">
        <v>150</v>
      </c>
      <c r="E25" s="12" t="s">
        <v>302</v>
      </c>
      <c r="F25" s="16">
        <v>114800</v>
      </c>
      <c r="G25" s="16">
        <v>2939.74</v>
      </c>
      <c r="H25" s="16">
        <v>2.29</v>
      </c>
    </row>
    <row r="26" spans="2:8">
      <c r="B26" s="12" t="s">
        <v>1047</v>
      </c>
      <c r="C26" s="200" t="s">
        <v>127</v>
      </c>
      <c r="D26" s="12" t="s">
        <v>164</v>
      </c>
      <c r="E26" s="12" t="s">
        <v>303</v>
      </c>
      <c r="F26" s="16">
        <v>550000</v>
      </c>
      <c r="G26" s="16">
        <v>2835.8</v>
      </c>
      <c r="H26" s="16">
        <v>2.21</v>
      </c>
    </row>
    <row r="27" spans="2:8">
      <c r="B27" s="12" t="s">
        <v>1468</v>
      </c>
      <c r="C27" s="200" t="s">
        <v>127</v>
      </c>
      <c r="D27" s="12" t="s">
        <v>139</v>
      </c>
      <c r="E27" s="12" t="s">
        <v>304</v>
      </c>
      <c r="F27" s="16">
        <v>50800</v>
      </c>
      <c r="G27" s="16">
        <v>2760.9</v>
      </c>
      <c r="H27" s="16">
        <v>2.16</v>
      </c>
    </row>
    <row r="28" spans="2:8">
      <c r="B28" s="12" t="s">
        <v>1318</v>
      </c>
      <c r="C28" s="200" t="s">
        <v>127</v>
      </c>
      <c r="D28" s="12" t="s">
        <v>193</v>
      </c>
      <c r="E28" s="12" t="s">
        <v>194</v>
      </c>
      <c r="F28" s="16">
        <v>74000</v>
      </c>
      <c r="G28" s="16">
        <v>2716.98</v>
      </c>
      <c r="H28" s="16">
        <v>2.12</v>
      </c>
    </row>
    <row r="29" spans="2:8">
      <c r="B29" s="12" t="s">
        <v>1079</v>
      </c>
      <c r="C29" s="200" t="s">
        <v>127</v>
      </c>
      <c r="D29" s="12" t="s">
        <v>128</v>
      </c>
      <c r="E29" s="12" t="s">
        <v>143</v>
      </c>
      <c r="F29" s="16">
        <v>353000</v>
      </c>
      <c r="G29" s="16">
        <v>2588.1999999999998</v>
      </c>
      <c r="H29" s="16">
        <v>2.02</v>
      </c>
    </row>
    <row r="30" spans="2:8">
      <c r="B30" s="12" t="s">
        <v>1469</v>
      </c>
      <c r="C30" s="200" t="s">
        <v>127</v>
      </c>
      <c r="D30" s="12" t="s">
        <v>139</v>
      </c>
      <c r="E30" s="12" t="s">
        <v>305</v>
      </c>
      <c r="F30" s="16">
        <v>186500</v>
      </c>
      <c r="G30" s="16">
        <v>2515.0500000000002</v>
      </c>
      <c r="H30" s="16">
        <v>1.96</v>
      </c>
    </row>
    <row r="31" spans="2:8">
      <c r="B31" s="12" t="s">
        <v>1050</v>
      </c>
      <c r="C31" s="200" t="s">
        <v>127</v>
      </c>
      <c r="D31" s="12" t="s">
        <v>128</v>
      </c>
      <c r="E31" s="12" t="s">
        <v>138</v>
      </c>
      <c r="F31" s="16">
        <v>136000</v>
      </c>
      <c r="G31" s="16">
        <v>2474.11</v>
      </c>
      <c r="H31" s="16">
        <v>1.93</v>
      </c>
    </row>
    <row r="32" spans="2:8">
      <c r="B32" s="12" t="s">
        <v>1126</v>
      </c>
      <c r="C32" s="200" t="s">
        <v>127</v>
      </c>
      <c r="D32" s="12" t="s">
        <v>133</v>
      </c>
      <c r="E32" s="12" t="s">
        <v>135</v>
      </c>
      <c r="F32" s="16">
        <v>82000</v>
      </c>
      <c r="G32" s="16">
        <v>2463.73</v>
      </c>
      <c r="H32" s="16">
        <v>1.92</v>
      </c>
    </row>
    <row r="33" spans="2:8">
      <c r="B33" s="12" t="s">
        <v>1060</v>
      </c>
      <c r="C33" s="200" t="s">
        <v>127</v>
      </c>
      <c r="D33" s="12" t="s">
        <v>139</v>
      </c>
      <c r="E33" s="12" t="s">
        <v>281</v>
      </c>
      <c r="F33" s="16">
        <v>73500</v>
      </c>
      <c r="G33" s="16">
        <v>2456.6999999999998</v>
      </c>
      <c r="H33" s="16">
        <v>1.92</v>
      </c>
    </row>
    <row r="34" spans="2:8">
      <c r="B34" s="12" t="s">
        <v>1059</v>
      </c>
      <c r="C34" s="200" t="s">
        <v>127</v>
      </c>
      <c r="D34" s="12" t="s">
        <v>187</v>
      </c>
      <c r="E34" s="12" t="s">
        <v>197</v>
      </c>
      <c r="F34" s="16">
        <v>463000</v>
      </c>
      <c r="G34" s="16">
        <v>2455.98</v>
      </c>
      <c r="H34" s="16">
        <v>1.92</v>
      </c>
    </row>
    <row r="35" spans="2:8">
      <c r="B35" s="12" t="s">
        <v>1085</v>
      </c>
      <c r="C35" s="200" t="s">
        <v>127</v>
      </c>
      <c r="D35" s="12" t="s">
        <v>167</v>
      </c>
      <c r="E35" s="12" t="s">
        <v>168</v>
      </c>
      <c r="F35" s="16">
        <v>303649</v>
      </c>
      <c r="G35" s="16">
        <v>2437.85</v>
      </c>
      <c r="H35" s="16">
        <v>1.9</v>
      </c>
    </row>
    <row r="36" spans="2:8">
      <c r="B36" s="12" t="s">
        <v>1428</v>
      </c>
      <c r="C36" s="200" t="s">
        <v>127</v>
      </c>
      <c r="D36" s="12" t="s">
        <v>191</v>
      </c>
      <c r="E36" s="12" t="s">
        <v>192</v>
      </c>
      <c r="F36" s="16">
        <v>8800</v>
      </c>
      <c r="G36" s="16">
        <v>2165.35</v>
      </c>
      <c r="H36" s="16">
        <v>1.69</v>
      </c>
    </row>
    <row r="37" spans="2:8">
      <c r="B37" s="12" t="s">
        <v>1420</v>
      </c>
      <c r="C37" s="200" t="s">
        <v>127</v>
      </c>
      <c r="D37" s="12" t="s">
        <v>139</v>
      </c>
      <c r="E37" s="12" t="s">
        <v>306</v>
      </c>
      <c r="F37" s="16">
        <v>46400</v>
      </c>
      <c r="G37" s="16">
        <v>2028.42</v>
      </c>
      <c r="H37" s="16">
        <v>1.58</v>
      </c>
    </row>
    <row r="38" spans="2:8">
      <c r="B38" s="12" t="s">
        <v>1057</v>
      </c>
      <c r="C38" s="200" t="s">
        <v>127</v>
      </c>
      <c r="D38" s="12" t="s">
        <v>158</v>
      </c>
      <c r="E38" s="12" t="s">
        <v>159</v>
      </c>
      <c r="F38" s="16">
        <v>226781</v>
      </c>
      <c r="G38" s="16">
        <v>1910.18</v>
      </c>
      <c r="H38" s="16">
        <v>1.49</v>
      </c>
    </row>
    <row r="39" spans="2:8">
      <c r="B39" s="12" t="s">
        <v>1164</v>
      </c>
      <c r="C39" s="200" t="s">
        <v>127</v>
      </c>
      <c r="D39" s="12" t="s">
        <v>187</v>
      </c>
      <c r="E39" s="12" t="s">
        <v>307</v>
      </c>
      <c r="F39" s="16">
        <v>149000</v>
      </c>
      <c r="G39" s="16">
        <v>1863.17</v>
      </c>
      <c r="H39" s="16">
        <v>1.45</v>
      </c>
    </row>
    <row r="40" spans="2:8">
      <c r="B40" s="12" t="s">
        <v>1056</v>
      </c>
      <c r="C40" s="200" t="s">
        <v>127</v>
      </c>
      <c r="D40" s="12" t="s">
        <v>133</v>
      </c>
      <c r="E40" s="12" t="s">
        <v>286</v>
      </c>
      <c r="F40" s="16">
        <v>198000</v>
      </c>
      <c r="G40" s="16">
        <v>1846.05</v>
      </c>
      <c r="H40" s="16">
        <v>1.44</v>
      </c>
    </row>
    <row r="41" spans="2:8">
      <c r="B41" s="12" t="s">
        <v>1406</v>
      </c>
      <c r="C41" s="200" t="s">
        <v>127</v>
      </c>
      <c r="D41" s="12" t="s">
        <v>139</v>
      </c>
      <c r="E41" s="12" t="s">
        <v>308</v>
      </c>
      <c r="F41" s="16">
        <v>150000</v>
      </c>
      <c r="G41" s="16">
        <v>1800.6</v>
      </c>
      <c r="H41" s="16">
        <v>1.41</v>
      </c>
    </row>
    <row r="42" spans="2:8">
      <c r="B42" s="12" t="s">
        <v>1055</v>
      </c>
      <c r="C42" s="200" t="s">
        <v>127</v>
      </c>
      <c r="D42" s="12" t="s">
        <v>164</v>
      </c>
      <c r="E42" s="12" t="s">
        <v>165</v>
      </c>
      <c r="F42" s="16">
        <v>68000</v>
      </c>
      <c r="G42" s="16">
        <v>1642.64</v>
      </c>
      <c r="H42" s="16">
        <v>1.28</v>
      </c>
    </row>
    <row r="43" spans="2:8">
      <c r="B43" s="12" t="s">
        <v>1437</v>
      </c>
      <c r="C43" s="200" t="s">
        <v>127</v>
      </c>
      <c r="D43" s="12" t="s">
        <v>150</v>
      </c>
      <c r="E43" s="12" t="s">
        <v>218</v>
      </c>
      <c r="F43" s="16">
        <v>275000</v>
      </c>
      <c r="G43" s="16">
        <v>1563.38</v>
      </c>
      <c r="H43" s="16">
        <v>1.22</v>
      </c>
    </row>
    <row r="44" spans="2:8">
      <c r="B44" s="12" t="s">
        <v>1472</v>
      </c>
      <c r="C44" s="200" t="s">
        <v>127</v>
      </c>
      <c r="D44" s="12" t="s">
        <v>160</v>
      </c>
      <c r="E44" s="12" t="s">
        <v>309</v>
      </c>
      <c r="F44" s="16">
        <v>38660</v>
      </c>
      <c r="G44" s="16">
        <v>1492.51</v>
      </c>
      <c r="H44" s="16">
        <v>1.17</v>
      </c>
    </row>
    <row r="45" spans="2:8">
      <c r="B45" s="12" t="s">
        <v>1147</v>
      </c>
      <c r="C45" s="200" t="s">
        <v>127</v>
      </c>
      <c r="D45" s="12" t="s">
        <v>193</v>
      </c>
      <c r="E45" s="12" t="s">
        <v>310</v>
      </c>
      <c r="F45" s="16">
        <v>58000</v>
      </c>
      <c r="G45" s="16">
        <v>1478.54</v>
      </c>
      <c r="H45" s="16">
        <v>1.1499999999999999</v>
      </c>
    </row>
    <row r="46" spans="2:8">
      <c r="B46" s="12" t="s">
        <v>1474</v>
      </c>
      <c r="C46" s="200" t="s">
        <v>127</v>
      </c>
      <c r="D46" s="12" t="s">
        <v>204</v>
      </c>
      <c r="E46" s="12" t="s">
        <v>205</v>
      </c>
      <c r="F46" s="16">
        <v>200000</v>
      </c>
      <c r="G46" s="16">
        <v>1436.8</v>
      </c>
      <c r="H46" s="16">
        <v>1.1200000000000001</v>
      </c>
    </row>
    <row r="47" spans="2:8">
      <c r="B47" s="12" t="s">
        <v>1323</v>
      </c>
      <c r="C47" s="200" t="s">
        <v>127</v>
      </c>
      <c r="D47" s="12" t="s">
        <v>187</v>
      </c>
      <c r="E47" s="12" t="s">
        <v>311</v>
      </c>
      <c r="F47" s="16">
        <v>265000</v>
      </c>
      <c r="G47" s="16">
        <v>1393.77</v>
      </c>
      <c r="H47" s="16">
        <v>1.0900000000000001</v>
      </c>
    </row>
    <row r="48" spans="2:8">
      <c r="B48" s="12" t="s">
        <v>1473</v>
      </c>
      <c r="C48" s="200" t="s">
        <v>127</v>
      </c>
      <c r="D48" s="12" t="s">
        <v>154</v>
      </c>
      <c r="E48" s="12" t="s">
        <v>312</v>
      </c>
      <c r="F48" s="16">
        <v>39000</v>
      </c>
      <c r="G48" s="16">
        <v>1360.89</v>
      </c>
      <c r="H48" s="16">
        <v>1.06</v>
      </c>
    </row>
    <row r="49" spans="2:8">
      <c r="B49" s="12" t="s">
        <v>1073</v>
      </c>
      <c r="C49" s="200" t="s">
        <v>127</v>
      </c>
      <c r="D49" s="12" t="s">
        <v>313</v>
      </c>
      <c r="E49" s="12" t="s">
        <v>314</v>
      </c>
      <c r="F49" s="16">
        <v>145000</v>
      </c>
      <c r="G49" s="16">
        <v>1330.81</v>
      </c>
      <c r="H49" s="16">
        <v>1.04</v>
      </c>
    </row>
    <row r="50" spans="2:8">
      <c r="B50" s="12" t="s">
        <v>1113</v>
      </c>
      <c r="C50" s="200" t="s">
        <v>127</v>
      </c>
      <c r="D50" s="12" t="s">
        <v>133</v>
      </c>
      <c r="E50" s="12" t="s">
        <v>134</v>
      </c>
      <c r="F50" s="16">
        <v>94000</v>
      </c>
      <c r="G50" s="16">
        <v>1328.64</v>
      </c>
      <c r="H50" s="16">
        <v>1.04</v>
      </c>
    </row>
    <row r="51" spans="2:8">
      <c r="B51" s="12" t="s">
        <v>1427</v>
      </c>
      <c r="C51" s="200" t="s">
        <v>127</v>
      </c>
      <c r="D51" s="12" t="s">
        <v>150</v>
      </c>
      <c r="E51" s="12" t="s">
        <v>315</v>
      </c>
      <c r="F51" s="16">
        <v>59000</v>
      </c>
      <c r="G51" s="16">
        <v>1317.15</v>
      </c>
      <c r="H51" s="16">
        <v>1.03</v>
      </c>
    </row>
    <row r="52" spans="2:8">
      <c r="B52" s="12" t="s">
        <v>1403</v>
      </c>
      <c r="C52" s="200" t="s">
        <v>127</v>
      </c>
      <c r="D52" s="12" t="s">
        <v>160</v>
      </c>
      <c r="E52" s="12" t="s">
        <v>161</v>
      </c>
      <c r="F52" s="16">
        <v>30000</v>
      </c>
      <c r="G52" s="16">
        <v>1315.97</v>
      </c>
      <c r="H52" s="16">
        <v>1.03</v>
      </c>
    </row>
    <row r="53" spans="2:8">
      <c r="B53" s="12" t="s">
        <v>1457</v>
      </c>
      <c r="C53" s="200" t="s">
        <v>127</v>
      </c>
      <c r="D53" s="12" t="s">
        <v>146</v>
      </c>
      <c r="E53" s="12" t="s">
        <v>256</v>
      </c>
      <c r="F53" s="16">
        <v>47250</v>
      </c>
      <c r="G53" s="16">
        <v>1308.71</v>
      </c>
      <c r="H53" s="16">
        <v>1.02</v>
      </c>
    </row>
    <row r="54" spans="2:8">
      <c r="B54" s="12" t="s">
        <v>1475</v>
      </c>
      <c r="C54" s="200" t="s">
        <v>127</v>
      </c>
      <c r="D54" s="12" t="s">
        <v>160</v>
      </c>
      <c r="E54" s="12" t="s">
        <v>316</v>
      </c>
      <c r="F54" s="16">
        <v>211216</v>
      </c>
      <c r="G54" s="16">
        <v>1307.96</v>
      </c>
      <c r="H54" s="16">
        <v>1.02</v>
      </c>
    </row>
    <row r="55" spans="2:8">
      <c r="B55" s="12" t="s">
        <v>1476</v>
      </c>
      <c r="C55" s="200" t="s">
        <v>127</v>
      </c>
      <c r="D55" s="12" t="s">
        <v>150</v>
      </c>
      <c r="E55" s="12" t="s">
        <v>317</v>
      </c>
      <c r="F55" s="16">
        <v>121000</v>
      </c>
      <c r="G55" s="16">
        <v>1256.04</v>
      </c>
      <c r="H55" s="16">
        <v>0.98</v>
      </c>
    </row>
    <row r="56" spans="2:8">
      <c r="B56" s="12" t="s">
        <v>1319</v>
      </c>
      <c r="C56" s="200" t="s">
        <v>127</v>
      </c>
      <c r="D56" s="12" t="s">
        <v>266</v>
      </c>
      <c r="E56" s="12" t="s">
        <v>291</v>
      </c>
      <c r="F56" s="16">
        <v>575000</v>
      </c>
      <c r="G56" s="16">
        <v>1220.1500000000001</v>
      </c>
      <c r="H56" s="16">
        <v>0.95</v>
      </c>
    </row>
    <row r="57" spans="2:8">
      <c r="B57" s="12" t="s">
        <v>1330</v>
      </c>
      <c r="C57" s="200" t="s">
        <v>127</v>
      </c>
      <c r="D57" s="12" t="s">
        <v>181</v>
      </c>
      <c r="E57" s="12" t="s">
        <v>318</v>
      </c>
      <c r="F57" s="16">
        <v>64000</v>
      </c>
      <c r="G57" s="16">
        <v>1209.3399999999999</v>
      </c>
      <c r="H57" s="16">
        <v>0.94</v>
      </c>
    </row>
    <row r="58" spans="2:8">
      <c r="B58" s="12" t="s">
        <v>1134</v>
      </c>
      <c r="C58" s="200" t="s">
        <v>127</v>
      </c>
      <c r="D58" s="12" t="s">
        <v>139</v>
      </c>
      <c r="E58" s="12" t="s">
        <v>319</v>
      </c>
      <c r="F58" s="16">
        <v>124000</v>
      </c>
      <c r="G58" s="16">
        <v>1124</v>
      </c>
      <c r="H58" s="16">
        <v>0.88</v>
      </c>
    </row>
    <row r="59" spans="2:8">
      <c r="B59" s="12" t="s">
        <v>1478</v>
      </c>
      <c r="C59" s="200" t="s">
        <v>127</v>
      </c>
      <c r="D59" s="12" t="s">
        <v>162</v>
      </c>
      <c r="E59" s="12" t="s">
        <v>320</v>
      </c>
      <c r="F59" s="16">
        <v>27000</v>
      </c>
      <c r="G59" s="16">
        <v>1108.8800000000001</v>
      </c>
      <c r="H59" s="16">
        <v>0.87</v>
      </c>
    </row>
    <row r="60" spans="2:8">
      <c r="B60" s="12" t="s">
        <v>1410</v>
      </c>
      <c r="C60" s="200" t="s">
        <v>127</v>
      </c>
      <c r="D60" s="12" t="s">
        <v>128</v>
      </c>
      <c r="E60" s="12" t="s">
        <v>258</v>
      </c>
      <c r="F60" s="16">
        <v>448800</v>
      </c>
      <c r="G60" s="16">
        <v>1011.37</v>
      </c>
      <c r="H60" s="16">
        <v>0.79</v>
      </c>
    </row>
    <row r="61" spans="2:8">
      <c r="B61" s="12" t="s">
        <v>1430</v>
      </c>
      <c r="C61" s="200" t="s">
        <v>127</v>
      </c>
      <c r="D61" s="12" t="s">
        <v>181</v>
      </c>
      <c r="E61" s="12" t="s">
        <v>182</v>
      </c>
      <c r="F61" s="16">
        <v>129400</v>
      </c>
      <c r="G61" s="16">
        <v>935.24</v>
      </c>
      <c r="H61" s="16">
        <v>0.73</v>
      </c>
    </row>
    <row r="62" spans="2:8">
      <c r="B62" s="12" t="s">
        <v>1067</v>
      </c>
      <c r="C62" s="200" t="s">
        <v>127</v>
      </c>
      <c r="D62" s="12" t="s">
        <v>141</v>
      </c>
      <c r="E62" s="12" t="s">
        <v>142</v>
      </c>
      <c r="F62" s="16">
        <v>22500</v>
      </c>
      <c r="G62" s="16">
        <v>514.74</v>
      </c>
      <c r="H62" s="16">
        <v>0.4</v>
      </c>
    </row>
    <row r="63" spans="2:8">
      <c r="B63" s="12" t="s">
        <v>1465</v>
      </c>
      <c r="C63" s="200" t="s">
        <v>127</v>
      </c>
      <c r="D63" s="12" t="s">
        <v>321</v>
      </c>
      <c r="E63" s="12" t="s">
        <v>322</v>
      </c>
      <c r="F63" s="16">
        <v>20000</v>
      </c>
      <c r="G63" s="16">
        <v>425.56</v>
      </c>
      <c r="H63" s="16">
        <v>0.33</v>
      </c>
    </row>
    <row r="64" spans="2:8">
      <c r="B64" s="12" t="s">
        <v>1326</v>
      </c>
      <c r="C64" s="200" t="s">
        <v>127</v>
      </c>
      <c r="D64" s="12" t="s">
        <v>150</v>
      </c>
      <c r="E64" s="12" t="s">
        <v>323</v>
      </c>
      <c r="F64" s="16">
        <v>13645</v>
      </c>
      <c r="G64" s="16">
        <v>291.10000000000002</v>
      </c>
      <c r="H64" s="16">
        <v>0.23</v>
      </c>
    </row>
    <row r="65" spans="2:8">
      <c r="B65" s="132" t="s">
        <v>208</v>
      </c>
      <c r="C65" s="204"/>
      <c r="D65" s="132"/>
      <c r="E65" s="132"/>
      <c r="F65" s="205"/>
      <c r="G65" s="205">
        <f>SUM(G12:G64)</f>
        <v>119347.98000000001</v>
      </c>
      <c r="H65" s="205">
        <f>SUM(H12:H64)</f>
        <v>93.140000000000043</v>
      </c>
    </row>
    <row r="66" spans="2:8">
      <c r="B66" s="132" t="s">
        <v>209</v>
      </c>
      <c r="C66" s="204"/>
      <c r="D66" s="132"/>
      <c r="E66" s="132"/>
      <c r="F66" s="205"/>
      <c r="G66" s="205">
        <v>5729.63</v>
      </c>
      <c r="H66" s="205">
        <v>4.47</v>
      </c>
    </row>
    <row r="67" spans="2:8">
      <c r="B67" s="132" t="s">
        <v>110</v>
      </c>
      <c r="C67" s="204"/>
      <c r="D67" s="132"/>
      <c r="E67" s="132"/>
      <c r="F67" s="205"/>
      <c r="G67" s="205">
        <v>125077.61</v>
      </c>
      <c r="H67" s="205">
        <v>97.63</v>
      </c>
    </row>
    <row r="68" spans="2:8">
      <c r="B68" s="132" t="s">
        <v>324</v>
      </c>
      <c r="C68" s="204"/>
      <c r="D68" s="132"/>
      <c r="E68" s="132"/>
      <c r="F68" s="205"/>
      <c r="G68" s="205">
        <v>3032.9172111999987</v>
      </c>
      <c r="H68" s="205">
        <v>2.3700000000000045</v>
      </c>
    </row>
    <row r="69" spans="2:8">
      <c r="B69" s="132" t="s">
        <v>112</v>
      </c>
      <c r="C69" s="204"/>
      <c r="D69" s="132"/>
      <c r="E69" s="132"/>
      <c r="F69" s="205"/>
      <c r="G69" s="205">
        <v>128110.52721119999</v>
      </c>
      <c r="H69" s="205">
        <v>100</v>
      </c>
    </row>
    <row r="70" spans="2:8">
      <c r="B70" s="12" t="s">
        <v>113</v>
      </c>
    </row>
    <row r="71" spans="2:8">
      <c r="B71" s="12" t="s">
        <v>114</v>
      </c>
    </row>
    <row r="72" spans="2:8">
      <c r="B72" s="12" t="s">
        <v>115</v>
      </c>
      <c r="C72" s="259">
        <v>44834</v>
      </c>
    </row>
    <row r="73" spans="2:8" ht="25.5">
      <c r="B73" s="260" t="s">
        <v>116</v>
      </c>
      <c r="C73" s="15" t="s">
        <v>117</v>
      </c>
    </row>
    <row r="74" spans="2:8">
      <c r="B74" s="132"/>
    </row>
    <row r="75" spans="2:8">
      <c r="B75" s="132" t="s">
        <v>118</v>
      </c>
    </row>
    <row r="76" spans="2:8">
      <c r="B76" s="132" t="s">
        <v>210</v>
      </c>
    </row>
    <row r="77" spans="2:8">
      <c r="B77" s="132" t="s">
        <v>119</v>
      </c>
    </row>
    <row r="78" spans="2:8">
      <c r="B78" s="132" t="s">
        <v>325</v>
      </c>
      <c r="C78" s="204"/>
    </row>
    <row r="79" spans="2:8">
      <c r="B79" s="132" t="s">
        <v>326</v>
      </c>
      <c r="C79" s="204"/>
    </row>
    <row r="80" spans="2:8">
      <c r="B80" s="132" t="s">
        <v>327</v>
      </c>
      <c r="C80" s="204"/>
    </row>
    <row r="81" spans="1:8">
      <c r="B81" s="132" t="s">
        <v>328</v>
      </c>
      <c r="C81" s="204"/>
    </row>
    <row r="82" spans="1:8">
      <c r="B82" s="324" t="s">
        <v>2489</v>
      </c>
      <c r="C82" s="204"/>
    </row>
    <row r="83" spans="1:8">
      <c r="B83" s="324" t="s">
        <v>120</v>
      </c>
    </row>
    <row r="84" spans="1:8">
      <c r="B84" s="324" t="s">
        <v>121</v>
      </c>
    </row>
    <row r="87" spans="1:8" s="270" customFormat="1" ht="15">
      <c r="A87" s="270" t="s">
        <v>4056</v>
      </c>
      <c r="B87" s="268" t="s">
        <v>2448</v>
      </c>
      <c r="C87" s="269">
        <v>44834</v>
      </c>
      <c r="F87" s="271"/>
      <c r="G87" s="271"/>
      <c r="H87" s="271"/>
    </row>
    <row r="88" spans="1:8" s="270" customFormat="1" ht="60">
      <c r="B88" s="272" t="s">
        <v>2449</v>
      </c>
      <c r="C88" s="272" t="s">
        <v>2450</v>
      </c>
      <c r="D88" s="137" t="s">
        <v>2451</v>
      </c>
      <c r="E88" s="272" t="s">
        <v>2452</v>
      </c>
      <c r="F88" s="273" t="s">
        <v>2453</v>
      </c>
      <c r="G88" s="271"/>
      <c r="H88" s="271"/>
    </row>
    <row r="89" spans="1:8" s="296" customFormat="1">
      <c r="B89" s="364" t="s">
        <v>117</v>
      </c>
      <c r="C89" s="364" t="s">
        <v>117</v>
      </c>
      <c r="D89" s="364" t="s">
        <v>117</v>
      </c>
      <c r="E89" s="364" t="s">
        <v>117</v>
      </c>
      <c r="F89" s="365"/>
      <c r="G89" s="295"/>
      <c r="H89" s="295"/>
    </row>
    <row r="90" spans="1:8" s="270" customFormat="1">
      <c r="C90" s="295"/>
      <c r="F90" s="271"/>
      <c r="G90" s="271"/>
      <c r="H90" s="271"/>
    </row>
    <row r="91" spans="1:8" s="346" customFormat="1">
      <c r="B91" s="366" t="s">
        <v>4057</v>
      </c>
      <c r="C91" s="328" t="s">
        <v>117</v>
      </c>
      <c r="F91" s="347"/>
      <c r="G91" s="347"/>
      <c r="H91" s="347"/>
    </row>
    <row r="92" spans="1:8" s="346" customFormat="1">
      <c r="B92" s="366"/>
      <c r="C92" s="328"/>
      <c r="F92" s="347"/>
      <c r="G92" s="347"/>
      <c r="H92" s="347"/>
    </row>
    <row r="93" spans="1:8" s="346" customFormat="1" ht="15">
      <c r="B93" s="281" t="s">
        <v>2641</v>
      </c>
      <c r="C93" s="367"/>
      <c r="F93" s="347"/>
      <c r="G93" s="347"/>
      <c r="H93" s="347"/>
    </row>
    <row r="94" spans="1:8" s="346" customFormat="1" ht="15.75">
      <c r="B94" s="312" t="s">
        <v>2454</v>
      </c>
      <c r="C94" s="145" t="s">
        <v>2455</v>
      </c>
      <c r="F94" s="347"/>
      <c r="G94" s="347"/>
      <c r="H94" s="347"/>
    </row>
    <row r="95" spans="1:8" s="296" customFormat="1" ht="15">
      <c r="B95" s="376" t="s">
        <v>2730</v>
      </c>
      <c r="C95" s="157">
        <v>1</v>
      </c>
      <c r="F95" s="295"/>
      <c r="G95" s="295"/>
      <c r="H95" s="295"/>
    </row>
    <row r="96" spans="1:8" s="296" customFormat="1" ht="15">
      <c r="B96" s="376" t="s">
        <v>2743</v>
      </c>
      <c r="C96" s="157">
        <v>1</v>
      </c>
      <c r="F96" s="295"/>
      <c r="G96" s="295"/>
      <c r="H96" s="295"/>
    </row>
    <row r="97" spans="2:8" s="270" customFormat="1">
      <c r="C97" s="368"/>
      <c r="F97" s="271"/>
      <c r="G97" s="271"/>
      <c r="H97" s="271"/>
    </row>
    <row r="98" spans="2:8" s="270" customFormat="1">
      <c r="C98" s="368"/>
      <c r="F98" s="271"/>
      <c r="G98" s="271"/>
      <c r="H98" s="271"/>
    </row>
    <row r="99" spans="2:8" s="346" customFormat="1" ht="15.75">
      <c r="B99" s="312" t="s">
        <v>2459</v>
      </c>
      <c r="C99" s="145" t="s">
        <v>2455</v>
      </c>
      <c r="F99" s="347"/>
      <c r="G99" s="347"/>
      <c r="H99" s="347"/>
    </row>
    <row r="100" spans="2:8" s="270" customFormat="1" ht="15">
      <c r="B100" s="376" t="s">
        <v>2730</v>
      </c>
      <c r="C100" s="157">
        <v>1</v>
      </c>
      <c r="F100" s="271"/>
      <c r="G100" s="271"/>
      <c r="H100" s="271"/>
    </row>
    <row r="101" spans="2:8" s="270" customFormat="1" ht="15">
      <c r="B101" s="376" t="s">
        <v>2743</v>
      </c>
      <c r="C101" s="157">
        <v>1</v>
      </c>
      <c r="F101" s="271"/>
      <c r="G101" s="271"/>
      <c r="H101" s="271"/>
    </row>
    <row r="102" spans="2:8" s="270" customFormat="1">
      <c r="C102" s="368"/>
      <c r="F102" s="271"/>
      <c r="G102" s="271"/>
      <c r="H102" s="271"/>
    </row>
    <row r="103" spans="2:8" s="270" customFormat="1">
      <c r="C103" s="368"/>
      <c r="F103" s="271"/>
      <c r="G103" s="271"/>
      <c r="H103" s="271"/>
    </row>
    <row r="104" spans="2:8" s="346" customFormat="1" ht="15.75">
      <c r="B104" s="283" t="s">
        <v>2460</v>
      </c>
      <c r="C104" s="145" t="s">
        <v>3779</v>
      </c>
      <c r="F104" s="347"/>
      <c r="G104" s="347"/>
      <c r="H104" s="347"/>
    </row>
    <row r="105" spans="2:8" s="346" customFormat="1" ht="15">
      <c r="B105" s="376" t="s">
        <v>2730</v>
      </c>
      <c r="C105" s="147">
        <v>143030159.09999999</v>
      </c>
      <c r="F105" s="347"/>
      <c r="G105" s="347"/>
      <c r="H105" s="347"/>
    </row>
    <row r="106" spans="2:8" s="270" customFormat="1" ht="15">
      <c r="B106" s="376" t="s">
        <v>2743</v>
      </c>
      <c r="C106" s="163">
        <v>98574434.890000001</v>
      </c>
      <c r="F106" s="271"/>
      <c r="G106" s="271"/>
      <c r="H106" s="271"/>
    </row>
    <row r="107" spans="2:8" s="270" customFormat="1" ht="15.75">
      <c r="B107" s="161"/>
      <c r="C107" s="285">
        <f>SUM(C105:C106)</f>
        <v>241604593.99000001</v>
      </c>
      <c r="F107" s="271"/>
      <c r="G107" s="271"/>
      <c r="H107" s="271"/>
    </row>
    <row r="108" spans="2:8" s="270" customFormat="1">
      <c r="C108" s="368"/>
      <c r="F108" s="271"/>
      <c r="G108" s="271"/>
      <c r="H108" s="271"/>
    </row>
    <row r="109" spans="2:8" s="346" customFormat="1" ht="15.75">
      <c r="B109" s="283" t="s">
        <v>2462</v>
      </c>
      <c r="C109" s="145" t="s">
        <v>3779</v>
      </c>
      <c r="F109" s="347"/>
      <c r="G109" s="347"/>
      <c r="H109" s="347"/>
    </row>
    <row r="110" spans="2:8" s="346" customFormat="1" ht="15">
      <c r="B110" s="376" t="s">
        <v>2730</v>
      </c>
      <c r="C110" s="147">
        <v>136283143.28</v>
      </c>
      <c r="F110" s="347"/>
      <c r="G110" s="347"/>
      <c r="H110" s="347"/>
    </row>
    <row r="111" spans="2:8" s="270" customFormat="1" ht="15">
      <c r="B111" s="376" t="s">
        <v>2743</v>
      </c>
      <c r="C111" s="163">
        <v>97103188.019999996</v>
      </c>
      <c r="F111" s="271"/>
      <c r="G111" s="271"/>
      <c r="H111" s="271"/>
    </row>
    <row r="112" spans="2:8" s="270" customFormat="1" ht="15.75">
      <c r="B112" s="161"/>
      <c r="C112" s="285">
        <f>SUM(C110:C111)</f>
        <v>233386331.30000001</v>
      </c>
      <c r="F112" s="271"/>
      <c r="G112" s="271"/>
      <c r="H112" s="271"/>
    </row>
    <row r="113" spans="2:8" s="270" customFormat="1">
      <c r="C113" s="368"/>
      <c r="F113" s="271"/>
      <c r="G113" s="271"/>
      <c r="H113" s="271"/>
    </row>
    <row r="114" spans="2:8" s="346" customFormat="1" ht="15.75">
      <c r="B114" s="369" t="s">
        <v>2463</v>
      </c>
      <c r="C114" s="285">
        <f>+C112-C107</f>
        <v>-8218262.6899999976</v>
      </c>
      <c r="F114" s="347"/>
      <c r="G114" s="347"/>
      <c r="H114" s="347"/>
    </row>
    <row r="115" spans="2:8" s="270" customFormat="1">
      <c r="C115" s="368"/>
      <c r="F115" s="271"/>
      <c r="G115" s="271"/>
      <c r="H115" s="271"/>
    </row>
    <row r="116" spans="2:8" s="270" customFormat="1">
      <c r="C116" s="368"/>
      <c r="F116" s="271"/>
      <c r="G116" s="271"/>
      <c r="H116" s="271"/>
    </row>
    <row r="117" spans="2:8" s="270" customFormat="1" ht="15">
      <c r="B117" s="288" t="s">
        <v>3782</v>
      </c>
      <c r="C117" s="269">
        <v>44834</v>
      </c>
      <c r="D117" s="165"/>
      <c r="E117" s="289"/>
      <c r="F117" s="290"/>
      <c r="G117" s="271"/>
      <c r="H117" s="271"/>
    </row>
    <row r="118" spans="2:8" s="270" customFormat="1" ht="51">
      <c r="B118" s="291" t="s">
        <v>2449</v>
      </c>
      <c r="C118" s="291" t="s">
        <v>3783</v>
      </c>
      <c r="D118" s="168" t="s">
        <v>2451</v>
      </c>
      <c r="E118" s="292" t="s">
        <v>2452</v>
      </c>
      <c r="F118" s="263" t="s">
        <v>2453</v>
      </c>
      <c r="G118" s="271"/>
      <c r="H118" s="271"/>
    </row>
    <row r="119" spans="2:8" s="296" customFormat="1">
      <c r="B119" s="293" t="s">
        <v>117</v>
      </c>
      <c r="C119" s="294" t="s">
        <v>117</v>
      </c>
      <c r="D119" s="173" t="s">
        <v>117</v>
      </c>
      <c r="E119" s="173" t="s">
        <v>117</v>
      </c>
      <c r="F119" s="173" t="s">
        <v>117</v>
      </c>
      <c r="G119" s="295"/>
      <c r="H119" s="295"/>
    </row>
    <row r="120" spans="2:8" s="270" customFormat="1">
      <c r="B120" s="297"/>
      <c r="C120" s="298"/>
      <c r="D120" s="298"/>
      <c r="E120" s="298"/>
      <c r="F120" s="290"/>
      <c r="G120" s="271"/>
      <c r="H120" s="271"/>
    </row>
    <row r="121" spans="2:8" s="270" customFormat="1">
      <c r="B121" s="298"/>
      <c r="C121" s="298"/>
      <c r="D121" s="298"/>
      <c r="E121" s="298"/>
      <c r="F121" s="290"/>
      <c r="G121" s="271"/>
      <c r="H121" s="271"/>
    </row>
    <row r="122" spans="2:8" s="270" customFormat="1">
      <c r="B122" s="270" t="s">
        <v>3784</v>
      </c>
      <c r="C122" s="294" t="s">
        <v>117</v>
      </c>
      <c r="D122" s="298"/>
      <c r="E122" s="298"/>
      <c r="F122" s="290"/>
      <c r="G122" s="271"/>
      <c r="H122" s="271"/>
    </row>
    <row r="123" spans="2:8" s="270" customFormat="1">
      <c r="B123" s="298"/>
      <c r="C123" s="298"/>
      <c r="D123" s="298"/>
      <c r="E123" s="298"/>
      <c r="F123" s="290"/>
      <c r="G123" s="271"/>
      <c r="H123" s="271"/>
    </row>
    <row r="124" spans="2:8" s="270" customFormat="1" ht="15">
      <c r="B124" s="281" t="s">
        <v>4048</v>
      </c>
      <c r="C124" s="298"/>
      <c r="E124" s="298"/>
      <c r="F124" s="290"/>
      <c r="G124" s="271"/>
      <c r="H124" s="271"/>
    </row>
    <row r="125" spans="2:8" s="270" customFormat="1">
      <c r="B125" s="298"/>
      <c r="C125" s="298"/>
      <c r="E125" s="298"/>
      <c r="F125" s="290"/>
      <c r="G125" s="271"/>
      <c r="H125" s="271"/>
    </row>
    <row r="126" spans="2:8" s="270" customFormat="1" ht="15">
      <c r="B126" s="300" t="s">
        <v>3785</v>
      </c>
      <c r="C126" s="175" t="s">
        <v>2455</v>
      </c>
      <c r="E126" s="298"/>
      <c r="F126" s="290"/>
      <c r="G126" s="271"/>
      <c r="H126" s="271"/>
    </row>
    <row r="127" spans="2:8" s="270" customFormat="1" ht="15">
      <c r="B127" s="376" t="s">
        <v>4096</v>
      </c>
      <c r="C127" s="157">
        <v>1</v>
      </c>
      <c r="E127" s="298"/>
      <c r="F127" s="290"/>
      <c r="G127" s="271"/>
      <c r="H127" s="271"/>
    </row>
    <row r="128" spans="2:8" s="270" customFormat="1" ht="15">
      <c r="B128" s="161"/>
      <c r="C128" s="232"/>
      <c r="E128" s="298"/>
      <c r="F128" s="290"/>
      <c r="G128" s="271"/>
      <c r="H128" s="271"/>
    </row>
    <row r="129" spans="2:8" s="270" customFormat="1">
      <c r="E129" s="298"/>
      <c r="F129" s="290"/>
      <c r="G129" s="271"/>
      <c r="H129" s="271"/>
    </row>
    <row r="130" spans="2:8" s="270" customFormat="1" ht="15">
      <c r="B130" s="303" t="s">
        <v>3776</v>
      </c>
      <c r="C130" s="178" t="s">
        <v>2455</v>
      </c>
      <c r="E130" s="298"/>
      <c r="F130" s="290"/>
      <c r="G130" s="271"/>
      <c r="H130" s="271"/>
    </row>
    <row r="131" spans="2:8" s="270" customFormat="1" ht="15">
      <c r="B131" s="376" t="s">
        <v>4096</v>
      </c>
      <c r="C131" s="157">
        <v>1</v>
      </c>
      <c r="E131" s="298"/>
      <c r="F131" s="290"/>
      <c r="G131" s="271"/>
      <c r="H131" s="271"/>
    </row>
    <row r="132" spans="2:8" s="270" customFormat="1" ht="15">
      <c r="B132" s="370"/>
      <c r="C132" s="371"/>
      <c r="E132" s="298"/>
      <c r="F132" s="290"/>
      <c r="G132" s="271"/>
      <c r="H132" s="271"/>
    </row>
    <row r="133" spans="2:8" s="270" customFormat="1">
      <c r="C133" s="296"/>
      <c r="E133" s="298"/>
      <c r="F133" s="290"/>
      <c r="G133" s="271"/>
      <c r="H133" s="271"/>
    </row>
    <row r="134" spans="2:8" s="270" customFormat="1" ht="15">
      <c r="B134" s="300" t="s">
        <v>3786</v>
      </c>
      <c r="C134" s="175" t="s">
        <v>3779</v>
      </c>
      <c r="E134" s="298"/>
      <c r="F134" s="290"/>
      <c r="G134" s="271"/>
      <c r="H134" s="271"/>
    </row>
    <row r="135" spans="2:8" s="270" customFormat="1" ht="15">
      <c r="B135" s="376" t="s">
        <v>4096</v>
      </c>
      <c r="C135" s="163">
        <v>141468139.88</v>
      </c>
      <c r="E135" s="298"/>
      <c r="F135" s="290"/>
      <c r="G135" s="271"/>
      <c r="H135" s="271"/>
    </row>
    <row r="136" spans="2:8" s="270" customFormat="1">
      <c r="C136" s="389"/>
      <c r="F136" s="271"/>
      <c r="G136" s="271"/>
      <c r="H136" s="271"/>
    </row>
    <row r="137" spans="2:8" s="270" customFormat="1" ht="15">
      <c r="B137" s="303" t="s">
        <v>3787</v>
      </c>
      <c r="C137" s="247" t="s">
        <v>3779</v>
      </c>
      <c r="F137" s="271"/>
      <c r="G137" s="271"/>
      <c r="H137" s="271"/>
    </row>
    <row r="138" spans="2:8" s="270" customFormat="1" ht="15">
      <c r="B138" s="376" t="s">
        <v>4096</v>
      </c>
      <c r="C138" s="248">
        <v>148081567.72</v>
      </c>
      <c r="F138" s="271"/>
      <c r="G138" s="271"/>
      <c r="H138" s="271"/>
    </row>
    <row r="139" spans="2:8" s="270" customFormat="1">
      <c r="C139" s="389"/>
      <c r="F139" s="271"/>
      <c r="G139" s="271"/>
      <c r="H139" s="271"/>
    </row>
    <row r="140" spans="2:8" s="270" customFormat="1" ht="15.75">
      <c r="B140" s="304" t="s">
        <v>3788</v>
      </c>
      <c r="C140" s="285">
        <f>+C138-C135</f>
        <v>6613427.8400000036</v>
      </c>
      <c r="F140" s="271"/>
      <c r="G140" s="271"/>
      <c r="H140" s="271"/>
    </row>
  </sheetData>
  <mergeCells count="3">
    <mergeCell ref="B1:E1"/>
    <mergeCell ref="C3:C6"/>
    <mergeCell ref="D3:D6"/>
  </mergeCells>
  <conditionalFormatting sqref="C128">
    <cfRule type="expression" dxfId="223" priority="1">
      <formula>#REF!="Total"</formula>
    </cfRule>
  </conditionalFormatting>
  <conditionalFormatting sqref="C128">
    <cfRule type="expression" dxfId="222" priority="11" stopIfTrue="1">
      <formula>$C128="Total"</formula>
    </cfRule>
  </conditionalFormatting>
  <conditionalFormatting sqref="C128">
    <cfRule type="expression" dxfId="221" priority="10">
      <formula>#REF!="Total"</formula>
    </cfRule>
  </conditionalFormatting>
  <conditionalFormatting sqref="C128">
    <cfRule type="expression" dxfId="220" priority="9">
      <formula>#REF!="Total"</formula>
    </cfRule>
  </conditionalFormatting>
  <conditionalFormatting sqref="C128">
    <cfRule type="expression" dxfId="219" priority="8">
      <formula>#REF!="Total"</formula>
    </cfRule>
  </conditionalFormatting>
  <conditionalFormatting sqref="C128">
    <cfRule type="expression" dxfId="218" priority="7">
      <formula>#REF!="Total"</formula>
    </cfRule>
  </conditionalFormatting>
  <conditionalFormatting sqref="C128">
    <cfRule type="expression" dxfId="217" priority="6">
      <formula>#REF!="Total"</formula>
    </cfRule>
  </conditionalFormatting>
  <conditionalFormatting sqref="C128">
    <cfRule type="expression" dxfId="216" priority="5">
      <formula>#REF!="Total"</formula>
    </cfRule>
  </conditionalFormatting>
  <conditionalFormatting sqref="C128">
    <cfRule type="expression" dxfId="215" priority="4">
      <formula>#REF!="Total"</formula>
    </cfRule>
  </conditionalFormatting>
  <conditionalFormatting sqref="C128">
    <cfRule type="expression" dxfId="214" priority="12">
      <formula>#REF!="Total"</formula>
    </cfRule>
  </conditionalFormatting>
  <conditionalFormatting sqref="C128">
    <cfRule type="expression" dxfId="213" priority="13">
      <formula>#REF!="Total"</formula>
    </cfRule>
  </conditionalFormatting>
  <conditionalFormatting sqref="C128">
    <cfRule type="expression" dxfId="212" priority="14">
      <formula>#REF!="Total"</formula>
    </cfRule>
  </conditionalFormatting>
  <conditionalFormatting sqref="C128">
    <cfRule type="expression" dxfId="211" priority="15">
      <formula>#REF!="Total"</formula>
    </cfRule>
  </conditionalFormatting>
  <conditionalFormatting sqref="C128">
    <cfRule type="expression" dxfId="210" priority="16">
      <formula>$A128="Total"</formula>
    </cfRule>
  </conditionalFormatting>
  <conditionalFormatting sqref="C128">
    <cfRule type="expression" dxfId="209" priority="3">
      <formula>#REF!="Total"</formula>
    </cfRule>
  </conditionalFormatting>
  <conditionalFormatting sqref="C128">
    <cfRule type="expression" dxfId="208" priority="2">
      <formula>#REF!="Total"</formula>
    </cfRule>
  </conditionalFormatting>
  <conditionalFormatting sqref="C128">
    <cfRule type="expression" dxfId="207" priority="17" stopIfTrue="1">
      <formula>#REF!="Total"</formula>
    </cfRule>
  </conditionalFormatting>
  <conditionalFormatting sqref="C128">
    <cfRule type="expression" dxfId="206" priority="18">
      <formula>#REF!="Total"</formula>
    </cfRule>
  </conditionalFormatting>
  <conditionalFormatting sqref="C128">
    <cfRule type="expression" dxfId="205" priority="19">
      <formula>#REF!="Total"</formula>
    </cfRule>
  </conditionalFormatting>
  <conditionalFormatting sqref="C128">
    <cfRule type="expression" dxfId="204" priority="20">
      <formula>#REF!="Total"</formula>
    </cfRule>
  </conditionalFormatting>
  <conditionalFormatting sqref="C128">
    <cfRule type="expression" dxfId="203" priority="21">
      <formula>#REF!="Total"</formula>
    </cfRule>
  </conditionalFormatting>
  <conditionalFormatting sqref="C128">
    <cfRule type="expression" dxfId="202" priority="22">
      <formula>#REF!="Total"</formula>
    </cfRule>
  </conditionalFormatting>
  <conditionalFormatting sqref="C128">
    <cfRule type="expression" dxfId="201" priority="23">
      <formula>#REF!="Total"</formula>
    </cfRule>
  </conditionalFormatting>
  <conditionalFormatting sqref="C128">
    <cfRule type="expression" dxfId="200" priority="24">
      <formula>#REF!="Total"</formula>
    </cfRule>
  </conditionalFormatting>
  <conditionalFormatting sqref="C128">
    <cfRule type="expression" dxfId="199" priority="25">
      <formula>#REF!="Total"</formula>
    </cfRule>
  </conditionalFormatting>
  <conditionalFormatting sqref="C128">
    <cfRule type="expression" dxfId="198" priority="26">
      <formula>#REF!="Total"</formula>
    </cfRule>
  </conditionalFormatting>
  <conditionalFormatting sqref="C128">
    <cfRule type="expression" dxfId="197" priority="27">
      <formula>#REF!="Total"</formula>
    </cfRule>
  </conditionalFormatting>
  <conditionalFormatting sqref="C128">
    <cfRule type="expression" dxfId="196" priority="28">
      <formula>#REF!="Total"</formula>
    </cfRule>
  </conditionalFormatting>
  <conditionalFormatting sqref="C128">
    <cfRule type="expression" dxfId="195" priority="29">
      <formula>#REF!="Total"</formula>
    </cfRule>
  </conditionalFormatting>
  <conditionalFormatting sqref="C128">
    <cfRule type="expression" dxfId="194" priority="30">
      <formula>#REF!="Total"</formula>
    </cfRule>
  </conditionalFormatting>
  <conditionalFormatting sqref="C128">
    <cfRule type="expression" dxfId="193" priority="31">
      <formula>#REF!="Total"</formula>
    </cfRule>
  </conditionalFormatting>
  <conditionalFormatting sqref="C128">
    <cfRule type="expression" dxfId="192" priority="32">
      <formula>#REF!="Total"</formula>
    </cfRule>
  </conditionalFormatting>
  <conditionalFormatting sqref="C128">
    <cfRule type="expression" dxfId="191" priority="33">
      <formula>#REF!="Total"</formula>
    </cfRule>
  </conditionalFormatting>
  <hyperlinks>
    <hyperlink ref="A1" location="Index!A1" display="Index" xr:uid="{DB98C7FF-F38C-4954-90D1-DD86A3A99C6E}"/>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B748E-8D65-44E1-8746-DB41BBAE6C9A}">
  <dimension ref="A1:I191"/>
  <sheetViews>
    <sheetView workbookViewId="0">
      <selection activeCell="B1" sqref="B1:E1"/>
    </sheetView>
  </sheetViews>
  <sheetFormatPr defaultRowHeight="12.75"/>
  <cols>
    <col min="1" max="1" width="5.42578125" style="12" bestFit="1" customWidth="1"/>
    <col min="2" max="2" width="82" style="12" bestFit="1" customWidth="1"/>
    <col min="3" max="3" width="25.7109375" style="15" customWidth="1"/>
    <col min="4" max="4" width="25.7109375" style="12" customWidth="1"/>
    <col min="5" max="5" width="14" style="12" bestFit="1" customWidth="1"/>
    <col min="6" max="6" width="10.5703125" style="16" bestFit="1" customWidth="1"/>
    <col min="7" max="7" width="18.140625" style="16" bestFit="1" customWidth="1"/>
    <col min="8" max="8" width="9.140625" style="16" bestFit="1" customWidth="1"/>
    <col min="9" max="256" width="9.140625" style="12"/>
    <col min="257" max="257" width="5.42578125" style="12" bestFit="1" customWidth="1"/>
    <col min="258" max="258" width="82" style="12" bestFit="1" customWidth="1"/>
    <col min="259" max="259" width="13.140625" style="12" bestFit="1" customWidth="1"/>
    <col min="260" max="260" width="30.28515625" style="12" bestFit="1" customWidth="1"/>
    <col min="261" max="261" width="14" style="12" bestFit="1" customWidth="1"/>
    <col min="262" max="262" width="10.5703125" style="12" bestFit="1" customWidth="1"/>
    <col min="263" max="263" width="18.140625" style="12" bestFit="1" customWidth="1"/>
    <col min="264" max="264" width="9.140625" style="12" bestFit="1"/>
    <col min="265" max="512" width="9.140625" style="12"/>
    <col min="513" max="513" width="5.42578125" style="12" bestFit="1" customWidth="1"/>
    <col min="514" max="514" width="82" style="12" bestFit="1" customWidth="1"/>
    <col min="515" max="515" width="13.140625" style="12" bestFit="1" customWidth="1"/>
    <col min="516" max="516" width="30.28515625" style="12" bestFit="1" customWidth="1"/>
    <col min="517" max="517" width="14" style="12" bestFit="1" customWidth="1"/>
    <col min="518" max="518" width="10.5703125" style="12" bestFit="1" customWidth="1"/>
    <col min="519" max="519" width="18.140625" style="12" bestFit="1" customWidth="1"/>
    <col min="520" max="520" width="9.140625" style="12" bestFit="1"/>
    <col min="521" max="768" width="9.140625" style="12"/>
    <col min="769" max="769" width="5.42578125" style="12" bestFit="1" customWidth="1"/>
    <col min="770" max="770" width="82" style="12" bestFit="1" customWidth="1"/>
    <col min="771" max="771" width="13.140625" style="12" bestFit="1" customWidth="1"/>
    <col min="772" max="772" width="30.28515625" style="12" bestFit="1" customWidth="1"/>
    <col min="773" max="773" width="14" style="12" bestFit="1" customWidth="1"/>
    <col min="774" max="774" width="10.5703125" style="12" bestFit="1" customWidth="1"/>
    <col min="775" max="775" width="18.140625" style="12" bestFit="1" customWidth="1"/>
    <col min="776" max="776" width="9.140625" style="12" bestFit="1"/>
    <col min="777" max="1024" width="9.140625" style="12"/>
    <col min="1025" max="1025" width="5.42578125" style="12" bestFit="1" customWidth="1"/>
    <col min="1026" max="1026" width="82" style="12" bestFit="1" customWidth="1"/>
    <col min="1027" max="1027" width="13.140625" style="12" bestFit="1" customWidth="1"/>
    <col min="1028" max="1028" width="30.28515625" style="12" bestFit="1" customWidth="1"/>
    <col min="1029" max="1029" width="14" style="12" bestFit="1" customWidth="1"/>
    <col min="1030" max="1030" width="10.5703125" style="12" bestFit="1" customWidth="1"/>
    <col min="1031" max="1031" width="18.140625" style="12" bestFit="1" customWidth="1"/>
    <col min="1032" max="1032" width="9.140625" style="12" bestFit="1"/>
    <col min="1033" max="1280" width="9.140625" style="12"/>
    <col min="1281" max="1281" width="5.42578125" style="12" bestFit="1" customWidth="1"/>
    <col min="1282" max="1282" width="82" style="12" bestFit="1" customWidth="1"/>
    <col min="1283" max="1283" width="13.140625" style="12" bestFit="1" customWidth="1"/>
    <col min="1284" max="1284" width="30.28515625" style="12" bestFit="1" customWidth="1"/>
    <col min="1285" max="1285" width="14" style="12" bestFit="1" customWidth="1"/>
    <col min="1286" max="1286" width="10.5703125" style="12" bestFit="1" customWidth="1"/>
    <col min="1287" max="1287" width="18.140625" style="12" bestFit="1" customWidth="1"/>
    <col min="1288" max="1288" width="9.140625" style="12" bestFit="1"/>
    <col min="1289" max="1536" width="9.140625" style="12"/>
    <col min="1537" max="1537" width="5.42578125" style="12" bestFit="1" customWidth="1"/>
    <col min="1538" max="1538" width="82" style="12" bestFit="1" customWidth="1"/>
    <col min="1539" max="1539" width="13.140625" style="12" bestFit="1" customWidth="1"/>
    <col min="1540" max="1540" width="30.28515625" style="12" bestFit="1" customWidth="1"/>
    <col min="1541" max="1541" width="14" style="12" bestFit="1" customWidth="1"/>
    <col min="1542" max="1542" width="10.5703125" style="12" bestFit="1" customWidth="1"/>
    <col min="1543" max="1543" width="18.140625" style="12" bestFit="1" customWidth="1"/>
    <col min="1544" max="1544" width="9.140625" style="12" bestFit="1"/>
    <col min="1545" max="1792" width="9.140625" style="12"/>
    <col min="1793" max="1793" width="5.42578125" style="12" bestFit="1" customWidth="1"/>
    <col min="1794" max="1794" width="82" style="12" bestFit="1" customWidth="1"/>
    <col min="1795" max="1795" width="13.140625" style="12" bestFit="1" customWidth="1"/>
    <col min="1796" max="1796" width="30.28515625" style="12" bestFit="1" customWidth="1"/>
    <col min="1797" max="1797" width="14" style="12" bestFit="1" customWidth="1"/>
    <col min="1798" max="1798" width="10.5703125" style="12" bestFit="1" customWidth="1"/>
    <col min="1799" max="1799" width="18.140625" style="12" bestFit="1" customWidth="1"/>
    <col min="1800" max="1800" width="9.140625" style="12" bestFit="1"/>
    <col min="1801" max="2048" width="9.140625" style="12"/>
    <col min="2049" max="2049" width="5.42578125" style="12" bestFit="1" customWidth="1"/>
    <col min="2050" max="2050" width="82" style="12" bestFit="1" customWidth="1"/>
    <col min="2051" max="2051" width="13.140625" style="12" bestFit="1" customWidth="1"/>
    <col min="2052" max="2052" width="30.28515625" style="12" bestFit="1" customWidth="1"/>
    <col min="2053" max="2053" width="14" style="12" bestFit="1" customWidth="1"/>
    <col min="2054" max="2054" width="10.5703125" style="12" bestFit="1" customWidth="1"/>
    <col min="2055" max="2055" width="18.140625" style="12" bestFit="1" customWidth="1"/>
    <col min="2056" max="2056" width="9.140625" style="12" bestFit="1"/>
    <col min="2057" max="2304" width="9.140625" style="12"/>
    <col min="2305" max="2305" width="5.42578125" style="12" bestFit="1" customWidth="1"/>
    <col min="2306" max="2306" width="82" style="12" bestFit="1" customWidth="1"/>
    <col min="2307" max="2307" width="13.140625" style="12" bestFit="1" customWidth="1"/>
    <col min="2308" max="2308" width="30.28515625" style="12" bestFit="1" customWidth="1"/>
    <col min="2309" max="2309" width="14" style="12" bestFit="1" customWidth="1"/>
    <col min="2310" max="2310" width="10.5703125" style="12" bestFit="1" customWidth="1"/>
    <col min="2311" max="2311" width="18.140625" style="12" bestFit="1" customWidth="1"/>
    <col min="2312" max="2312" width="9.140625" style="12" bestFit="1"/>
    <col min="2313" max="2560" width="9.140625" style="12"/>
    <col min="2561" max="2561" width="5.42578125" style="12" bestFit="1" customWidth="1"/>
    <col min="2562" max="2562" width="82" style="12" bestFit="1" customWidth="1"/>
    <col min="2563" max="2563" width="13.140625" style="12" bestFit="1" customWidth="1"/>
    <col min="2564" max="2564" width="30.28515625" style="12" bestFit="1" customWidth="1"/>
    <col min="2565" max="2565" width="14" style="12" bestFit="1" customWidth="1"/>
    <col min="2566" max="2566" width="10.5703125" style="12" bestFit="1" customWidth="1"/>
    <col min="2567" max="2567" width="18.140625" style="12" bestFit="1" customWidth="1"/>
    <col min="2568" max="2568" width="9.140625" style="12" bestFit="1"/>
    <col min="2569" max="2816" width="9.140625" style="12"/>
    <col min="2817" max="2817" width="5.42578125" style="12" bestFit="1" customWidth="1"/>
    <col min="2818" max="2818" width="82" style="12" bestFit="1" customWidth="1"/>
    <col min="2819" max="2819" width="13.140625" style="12" bestFit="1" customWidth="1"/>
    <col min="2820" max="2820" width="30.28515625" style="12" bestFit="1" customWidth="1"/>
    <col min="2821" max="2821" width="14" style="12" bestFit="1" customWidth="1"/>
    <col min="2822" max="2822" width="10.5703125" style="12" bestFit="1" customWidth="1"/>
    <col min="2823" max="2823" width="18.140625" style="12" bestFit="1" customWidth="1"/>
    <col min="2824" max="2824" width="9.140625" style="12" bestFit="1"/>
    <col min="2825" max="3072" width="9.140625" style="12"/>
    <col min="3073" max="3073" width="5.42578125" style="12" bestFit="1" customWidth="1"/>
    <col min="3074" max="3074" width="82" style="12" bestFit="1" customWidth="1"/>
    <col min="3075" max="3075" width="13.140625" style="12" bestFit="1" customWidth="1"/>
    <col min="3076" max="3076" width="30.28515625" style="12" bestFit="1" customWidth="1"/>
    <col min="3077" max="3077" width="14" style="12" bestFit="1" customWidth="1"/>
    <col min="3078" max="3078" width="10.5703125" style="12" bestFit="1" customWidth="1"/>
    <col min="3079" max="3079" width="18.140625" style="12" bestFit="1" customWidth="1"/>
    <col min="3080" max="3080" width="9.140625" style="12" bestFit="1"/>
    <col min="3081" max="3328" width="9.140625" style="12"/>
    <col min="3329" max="3329" width="5.42578125" style="12" bestFit="1" customWidth="1"/>
    <col min="3330" max="3330" width="82" style="12" bestFit="1" customWidth="1"/>
    <col min="3331" max="3331" width="13.140625" style="12" bestFit="1" customWidth="1"/>
    <col min="3332" max="3332" width="30.28515625" style="12" bestFit="1" customWidth="1"/>
    <col min="3333" max="3333" width="14" style="12" bestFit="1" customWidth="1"/>
    <col min="3334" max="3334" width="10.5703125" style="12" bestFit="1" customWidth="1"/>
    <col min="3335" max="3335" width="18.140625" style="12" bestFit="1" customWidth="1"/>
    <col min="3336" max="3336" width="9.140625" style="12" bestFit="1"/>
    <col min="3337" max="3584" width="9.140625" style="12"/>
    <col min="3585" max="3585" width="5.42578125" style="12" bestFit="1" customWidth="1"/>
    <col min="3586" max="3586" width="82" style="12" bestFit="1" customWidth="1"/>
    <col min="3587" max="3587" width="13.140625" style="12" bestFit="1" customWidth="1"/>
    <col min="3588" max="3588" width="30.28515625" style="12" bestFit="1" customWidth="1"/>
    <col min="3589" max="3589" width="14" style="12" bestFit="1" customWidth="1"/>
    <col min="3590" max="3590" width="10.5703125" style="12" bestFit="1" customWidth="1"/>
    <col min="3591" max="3591" width="18.140625" style="12" bestFit="1" customWidth="1"/>
    <col min="3592" max="3592" width="9.140625" style="12" bestFit="1"/>
    <col min="3593" max="3840" width="9.140625" style="12"/>
    <col min="3841" max="3841" width="5.42578125" style="12" bestFit="1" customWidth="1"/>
    <col min="3842" max="3842" width="82" style="12" bestFit="1" customWidth="1"/>
    <col min="3843" max="3843" width="13.140625" style="12" bestFit="1" customWidth="1"/>
    <col min="3844" max="3844" width="30.28515625" style="12" bestFit="1" customWidth="1"/>
    <col min="3845" max="3845" width="14" style="12" bestFit="1" customWidth="1"/>
    <col min="3846" max="3846" width="10.5703125" style="12" bestFit="1" customWidth="1"/>
    <col min="3847" max="3847" width="18.140625" style="12" bestFit="1" customWidth="1"/>
    <col min="3848" max="3848" width="9.140625" style="12" bestFit="1"/>
    <col min="3849" max="4096" width="9.140625" style="12"/>
    <col min="4097" max="4097" width="5.42578125" style="12" bestFit="1" customWidth="1"/>
    <col min="4098" max="4098" width="82" style="12" bestFit="1" customWidth="1"/>
    <col min="4099" max="4099" width="13.140625" style="12" bestFit="1" customWidth="1"/>
    <col min="4100" max="4100" width="30.28515625" style="12" bestFit="1" customWidth="1"/>
    <col min="4101" max="4101" width="14" style="12" bestFit="1" customWidth="1"/>
    <col min="4102" max="4102" width="10.5703125" style="12" bestFit="1" customWidth="1"/>
    <col min="4103" max="4103" width="18.140625" style="12" bestFit="1" customWidth="1"/>
    <col min="4104" max="4104" width="9.140625" style="12" bestFit="1"/>
    <col min="4105" max="4352" width="9.140625" style="12"/>
    <col min="4353" max="4353" width="5.42578125" style="12" bestFit="1" customWidth="1"/>
    <col min="4354" max="4354" width="82" style="12" bestFit="1" customWidth="1"/>
    <col min="4355" max="4355" width="13.140625" style="12" bestFit="1" customWidth="1"/>
    <col min="4356" max="4356" width="30.28515625" style="12" bestFit="1" customWidth="1"/>
    <col min="4357" max="4357" width="14" style="12" bestFit="1" customWidth="1"/>
    <col min="4358" max="4358" width="10.5703125" style="12" bestFit="1" customWidth="1"/>
    <col min="4359" max="4359" width="18.140625" style="12" bestFit="1" customWidth="1"/>
    <col min="4360" max="4360" width="9.140625" style="12" bestFit="1"/>
    <col min="4361" max="4608" width="9.140625" style="12"/>
    <col min="4609" max="4609" width="5.42578125" style="12" bestFit="1" customWidth="1"/>
    <col min="4610" max="4610" width="82" style="12" bestFit="1" customWidth="1"/>
    <col min="4611" max="4611" width="13.140625" style="12" bestFit="1" customWidth="1"/>
    <col min="4612" max="4612" width="30.28515625" style="12" bestFit="1" customWidth="1"/>
    <col min="4613" max="4613" width="14" style="12" bestFit="1" customWidth="1"/>
    <col min="4614" max="4614" width="10.5703125" style="12" bestFit="1" customWidth="1"/>
    <col min="4615" max="4615" width="18.140625" style="12" bestFit="1" customWidth="1"/>
    <col min="4616" max="4616" width="9.140625" style="12" bestFit="1"/>
    <col min="4617" max="4864" width="9.140625" style="12"/>
    <col min="4865" max="4865" width="5.42578125" style="12" bestFit="1" customWidth="1"/>
    <col min="4866" max="4866" width="82" style="12" bestFit="1" customWidth="1"/>
    <col min="4867" max="4867" width="13.140625" style="12" bestFit="1" customWidth="1"/>
    <col min="4868" max="4868" width="30.28515625" style="12" bestFit="1" customWidth="1"/>
    <col min="4869" max="4869" width="14" style="12" bestFit="1" customWidth="1"/>
    <col min="4870" max="4870" width="10.5703125" style="12" bestFit="1" customWidth="1"/>
    <col min="4871" max="4871" width="18.140625" style="12" bestFit="1" customWidth="1"/>
    <col min="4872" max="4872" width="9.140625" style="12" bestFit="1"/>
    <col min="4873" max="5120" width="9.140625" style="12"/>
    <col min="5121" max="5121" width="5.42578125" style="12" bestFit="1" customWidth="1"/>
    <col min="5122" max="5122" width="82" style="12" bestFit="1" customWidth="1"/>
    <col min="5123" max="5123" width="13.140625" style="12" bestFit="1" customWidth="1"/>
    <col min="5124" max="5124" width="30.28515625" style="12" bestFit="1" customWidth="1"/>
    <col min="5125" max="5125" width="14" style="12" bestFit="1" customWidth="1"/>
    <col min="5126" max="5126" width="10.5703125" style="12" bestFit="1" customWidth="1"/>
    <col min="5127" max="5127" width="18.140625" style="12" bestFit="1" customWidth="1"/>
    <col min="5128" max="5128" width="9.140625" style="12" bestFit="1"/>
    <col min="5129" max="5376" width="9.140625" style="12"/>
    <col min="5377" max="5377" width="5.42578125" style="12" bestFit="1" customWidth="1"/>
    <col min="5378" max="5378" width="82" style="12" bestFit="1" customWidth="1"/>
    <col min="5379" max="5379" width="13.140625" style="12" bestFit="1" customWidth="1"/>
    <col min="5380" max="5380" width="30.28515625" style="12" bestFit="1" customWidth="1"/>
    <col min="5381" max="5381" width="14" style="12" bestFit="1" customWidth="1"/>
    <col min="5382" max="5382" width="10.5703125" style="12" bestFit="1" customWidth="1"/>
    <col min="5383" max="5383" width="18.140625" style="12" bestFit="1" customWidth="1"/>
    <col min="5384" max="5384" width="9.140625" style="12" bestFit="1"/>
    <col min="5385" max="5632" width="9.140625" style="12"/>
    <col min="5633" max="5633" width="5.42578125" style="12" bestFit="1" customWidth="1"/>
    <col min="5634" max="5634" width="82" style="12" bestFit="1" customWidth="1"/>
    <col min="5635" max="5635" width="13.140625" style="12" bestFit="1" customWidth="1"/>
    <col min="5636" max="5636" width="30.28515625" style="12" bestFit="1" customWidth="1"/>
    <col min="5637" max="5637" width="14" style="12" bestFit="1" customWidth="1"/>
    <col min="5638" max="5638" width="10.5703125" style="12" bestFit="1" customWidth="1"/>
    <col min="5639" max="5639" width="18.140625" style="12" bestFit="1" customWidth="1"/>
    <col min="5640" max="5640" width="9.140625" style="12" bestFit="1"/>
    <col min="5641" max="5888" width="9.140625" style="12"/>
    <col min="5889" max="5889" width="5.42578125" style="12" bestFit="1" customWidth="1"/>
    <col min="5890" max="5890" width="82" style="12" bestFit="1" customWidth="1"/>
    <col min="5891" max="5891" width="13.140625" style="12" bestFit="1" customWidth="1"/>
    <col min="5892" max="5892" width="30.28515625" style="12" bestFit="1" customWidth="1"/>
    <col min="5893" max="5893" width="14" style="12" bestFit="1" customWidth="1"/>
    <col min="5894" max="5894" width="10.5703125" style="12" bestFit="1" customWidth="1"/>
    <col min="5895" max="5895" width="18.140625" style="12" bestFit="1" customWidth="1"/>
    <col min="5896" max="5896" width="9.140625" style="12" bestFit="1"/>
    <col min="5897" max="6144" width="9.140625" style="12"/>
    <col min="6145" max="6145" width="5.42578125" style="12" bestFit="1" customWidth="1"/>
    <col min="6146" max="6146" width="82" style="12" bestFit="1" customWidth="1"/>
    <col min="6147" max="6147" width="13.140625" style="12" bestFit="1" customWidth="1"/>
    <col min="6148" max="6148" width="30.28515625" style="12" bestFit="1" customWidth="1"/>
    <col min="6149" max="6149" width="14" style="12" bestFit="1" customWidth="1"/>
    <col min="6150" max="6150" width="10.5703125" style="12" bestFit="1" customWidth="1"/>
    <col min="6151" max="6151" width="18.140625" style="12" bestFit="1" customWidth="1"/>
    <col min="6152" max="6152" width="9.140625" style="12" bestFit="1"/>
    <col min="6153" max="6400" width="9.140625" style="12"/>
    <col min="6401" max="6401" width="5.42578125" style="12" bestFit="1" customWidth="1"/>
    <col min="6402" max="6402" width="82" style="12" bestFit="1" customWidth="1"/>
    <col min="6403" max="6403" width="13.140625" style="12" bestFit="1" customWidth="1"/>
    <col min="6404" max="6404" width="30.28515625" style="12" bestFit="1" customWidth="1"/>
    <col min="6405" max="6405" width="14" style="12" bestFit="1" customWidth="1"/>
    <col min="6406" max="6406" width="10.5703125" style="12" bestFit="1" customWidth="1"/>
    <col min="6407" max="6407" width="18.140625" style="12" bestFit="1" customWidth="1"/>
    <col min="6408" max="6408" width="9.140625" style="12" bestFit="1"/>
    <col min="6409" max="6656" width="9.140625" style="12"/>
    <col min="6657" max="6657" width="5.42578125" style="12" bestFit="1" customWidth="1"/>
    <col min="6658" max="6658" width="82" style="12" bestFit="1" customWidth="1"/>
    <col min="6659" max="6659" width="13.140625" style="12" bestFit="1" customWidth="1"/>
    <col min="6660" max="6660" width="30.28515625" style="12" bestFit="1" customWidth="1"/>
    <col min="6661" max="6661" width="14" style="12" bestFit="1" customWidth="1"/>
    <col min="6662" max="6662" width="10.5703125" style="12" bestFit="1" customWidth="1"/>
    <col min="6663" max="6663" width="18.140625" style="12" bestFit="1" customWidth="1"/>
    <col min="6664" max="6664" width="9.140625" style="12" bestFit="1"/>
    <col min="6665" max="6912" width="9.140625" style="12"/>
    <col min="6913" max="6913" width="5.42578125" style="12" bestFit="1" customWidth="1"/>
    <col min="6914" max="6914" width="82" style="12" bestFit="1" customWidth="1"/>
    <col min="6915" max="6915" width="13.140625" style="12" bestFit="1" customWidth="1"/>
    <col min="6916" max="6916" width="30.28515625" style="12" bestFit="1" customWidth="1"/>
    <col min="6917" max="6917" width="14" style="12" bestFit="1" customWidth="1"/>
    <col min="6918" max="6918" width="10.5703125" style="12" bestFit="1" customWidth="1"/>
    <col min="6919" max="6919" width="18.140625" style="12" bestFit="1" customWidth="1"/>
    <col min="6920" max="6920" width="9.140625" style="12" bestFit="1"/>
    <col min="6921" max="7168" width="9.140625" style="12"/>
    <col min="7169" max="7169" width="5.42578125" style="12" bestFit="1" customWidth="1"/>
    <col min="7170" max="7170" width="82" style="12" bestFit="1" customWidth="1"/>
    <col min="7171" max="7171" width="13.140625" style="12" bestFit="1" customWidth="1"/>
    <col min="7172" max="7172" width="30.28515625" style="12" bestFit="1" customWidth="1"/>
    <col min="7173" max="7173" width="14" style="12" bestFit="1" customWidth="1"/>
    <col min="7174" max="7174" width="10.5703125" style="12" bestFit="1" customWidth="1"/>
    <col min="7175" max="7175" width="18.140625" style="12" bestFit="1" customWidth="1"/>
    <col min="7176" max="7176" width="9.140625" style="12" bestFit="1"/>
    <col min="7177" max="7424" width="9.140625" style="12"/>
    <col min="7425" max="7425" width="5.42578125" style="12" bestFit="1" customWidth="1"/>
    <col min="7426" max="7426" width="82" style="12" bestFit="1" customWidth="1"/>
    <col min="7427" max="7427" width="13.140625" style="12" bestFit="1" customWidth="1"/>
    <col min="7428" max="7428" width="30.28515625" style="12" bestFit="1" customWidth="1"/>
    <col min="7429" max="7429" width="14" style="12" bestFit="1" customWidth="1"/>
    <col min="7430" max="7430" width="10.5703125" style="12" bestFit="1" customWidth="1"/>
    <col min="7431" max="7431" width="18.140625" style="12" bestFit="1" customWidth="1"/>
    <col min="7432" max="7432" width="9.140625" style="12" bestFit="1"/>
    <col min="7433" max="7680" width="9.140625" style="12"/>
    <col min="7681" max="7681" width="5.42578125" style="12" bestFit="1" customWidth="1"/>
    <col min="7682" max="7682" width="82" style="12" bestFit="1" customWidth="1"/>
    <col min="7683" max="7683" width="13.140625" style="12" bestFit="1" customWidth="1"/>
    <col min="7684" max="7684" width="30.28515625" style="12" bestFit="1" customWidth="1"/>
    <col min="7685" max="7685" width="14" style="12" bestFit="1" customWidth="1"/>
    <col min="7686" max="7686" width="10.5703125" style="12" bestFit="1" customWidth="1"/>
    <col min="7687" max="7687" width="18.140625" style="12" bestFit="1" customWidth="1"/>
    <col min="7688" max="7688" width="9.140625" style="12" bestFit="1"/>
    <col min="7689" max="7936" width="9.140625" style="12"/>
    <col min="7937" max="7937" width="5.42578125" style="12" bestFit="1" customWidth="1"/>
    <col min="7938" max="7938" width="82" style="12" bestFit="1" customWidth="1"/>
    <col min="7939" max="7939" width="13.140625" style="12" bestFit="1" customWidth="1"/>
    <col min="7940" max="7940" width="30.28515625" style="12" bestFit="1" customWidth="1"/>
    <col min="7941" max="7941" width="14" style="12" bestFit="1" customWidth="1"/>
    <col min="7942" max="7942" width="10.5703125" style="12" bestFit="1" customWidth="1"/>
    <col min="7943" max="7943" width="18.140625" style="12" bestFit="1" customWidth="1"/>
    <col min="7944" max="7944" width="9.140625" style="12" bestFit="1"/>
    <col min="7945" max="8192" width="9.140625" style="12"/>
    <col min="8193" max="8193" width="5.42578125" style="12" bestFit="1" customWidth="1"/>
    <col min="8194" max="8194" width="82" style="12" bestFit="1" customWidth="1"/>
    <col min="8195" max="8195" width="13.140625" style="12" bestFit="1" customWidth="1"/>
    <col min="8196" max="8196" width="30.28515625" style="12" bestFit="1" customWidth="1"/>
    <col min="8197" max="8197" width="14" style="12" bestFit="1" customWidth="1"/>
    <col min="8198" max="8198" width="10.5703125" style="12" bestFit="1" customWidth="1"/>
    <col min="8199" max="8199" width="18.140625" style="12" bestFit="1" customWidth="1"/>
    <col min="8200" max="8200" width="9.140625" style="12" bestFit="1"/>
    <col min="8201" max="8448" width="9.140625" style="12"/>
    <col min="8449" max="8449" width="5.42578125" style="12" bestFit="1" customWidth="1"/>
    <col min="8450" max="8450" width="82" style="12" bestFit="1" customWidth="1"/>
    <col min="8451" max="8451" width="13.140625" style="12" bestFit="1" customWidth="1"/>
    <col min="8452" max="8452" width="30.28515625" style="12" bestFit="1" customWidth="1"/>
    <col min="8453" max="8453" width="14" style="12" bestFit="1" customWidth="1"/>
    <col min="8454" max="8454" width="10.5703125" style="12" bestFit="1" customWidth="1"/>
    <col min="8455" max="8455" width="18.140625" style="12" bestFit="1" customWidth="1"/>
    <col min="8456" max="8456" width="9.140625" style="12" bestFit="1"/>
    <col min="8457" max="8704" width="9.140625" style="12"/>
    <col min="8705" max="8705" width="5.42578125" style="12" bestFit="1" customWidth="1"/>
    <col min="8706" max="8706" width="82" style="12" bestFit="1" customWidth="1"/>
    <col min="8707" max="8707" width="13.140625" style="12" bestFit="1" customWidth="1"/>
    <col min="8708" max="8708" width="30.28515625" style="12" bestFit="1" customWidth="1"/>
    <col min="8709" max="8709" width="14" style="12" bestFit="1" customWidth="1"/>
    <col min="8710" max="8710" width="10.5703125" style="12" bestFit="1" customWidth="1"/>
    <col min="8711" max="8711" width="18.140625" style="12" bestFit="1" customWidth="1"/>
    <col min="8712" max="8712" width="9.140625" style="12" bestFit="1"/>
    <col min="8713" max="8960" width="9.140625" style="12"/>
    <col min="8961" max="8961" width="5.42578125" style="12" bestFit="1" customWidth="1"/>
    <col min="8962" max="8962" width="82" style="12" bestFit="1" customWidth="1"/>
    <col min="8963" max="8963" width="13.140625" style="12" bestFit="1" customWidth="1"/>
    <col min="8964" max="8964" width="30.28515625" style="12" bestFit="1" customWidth="1"/>
    <col min="8965" max="8965" width="14" style="12" bestFit="1" customWidth="1"/>
    <col min="8966" max="8966" width="10.5703125" style="12" bestFit="1" customWidth="1"/>
    <col min="8967" max="8967" width="18.140625" style="12" bestFit="1" customWidth="1"/>
    <col min="8968" max="8968" width="9.140625" style="12" bestFit="1"/>
    <col min="8969" max="9216" width="9.140625" style="12"/>
    <col min="9217" max="9217" width="5.42578125" style="12" bestFit="1" customWidth="1"/>
    <col min="9218" max="9218" width="82" style="12" bestFit="1" customWidth="1"/>
    <col min="9219" max="9219" width="13.140625" style="12" bestFit="1" customWidth="1"/>
    <col min="9220" max="9220" width="30.28515625" style="12" bestFit="1" customWidth="1"/>
    <col min="9221" max="9221" width="14" style="12" bestFit="1" customWidth="1"/>
    <col min="9222" max="9222" width="10.5703125" style="12" bestFit="1" customWidth="1"/>
    <col min="9223" max="9223" width="18.140625" style="12" bestFit="1" customWidth="1"/>
    <col min="9224" max="9224" width="9.140625" style="12" bestFit="1"/>
    <col min="9225" max="9472" width="9.140625" style="12"/>
    <col min="9473" max="9473" width="5.42578125" style="12" bestFit="1" customWidth="1"/>
    <col min="9474" max="9474" width="82" style="12" bestFit="1" customWidth="1"/>
    <col min="9475" max="9475" width="13.140625" style="12" bestFit="1" customWidth="1"/>
    <col min="9476" max="9476" width="30.28515625" style="12" bestFit="1" customWidth="1"/>
    <col min="9477" max="9477" width="14" style="12" bestFit="1" customWidth="1"/>
    <col min="9478" max="9478" width="10.5703125" style="12" bestFit="1" customWidth="1"/>
    <col min="9479" max="9479" width="18.140625" style="12" bestFit="1" customWidth="1"/>
    <col min="9480" max="9480" width="9.140625" style="12" bestFit="1"/>
    <col min="9481" max="9728" width="9.140625" style="12"/>
    <col min="9729" max="9729" width="5.42578125" style="12" bestFit="1" customWidth="1"/>
    <col min="9730" max="9730" width="82" style="12" bestFit="1" customWidth="1"/>
    <col min="9731" max="9731" width="13.140625" style="12" bestFit="1" customWidth="1"/>
    <col min="9732" max="9732" width="30.28515625" style="12" bestFit="1" customWidth="1"/>
    <col min="9733" max="9733" width="14" style="12" bestFit="1" customWidth="1"/>
    <col min="9734" max="9734" width="10.5703125" style="12" bestFit="1" customWidth="1"/>
    <col min="9735" max="9735" width="18.140625" style="12" bestFit="1" customWidth="1"/>
    <col min="9736" max="9736" width="9.140625" style="12" bestFit="1"/>
    <col min="9737" max="9984" width="9.140625" style="12"/>
    <col min="9985" max="9985" width="5.42578125" style="12" bestFit="1" customWidth="1"/>
    <col min="9986" max="9986" width="82" style="12" bestFit="1" customWidth="1"/>
    <col min="9987" max="9987" width="13.140625" style="12" bestFit="1" customWidth="1"/>
    <col min="9988" max="9988" width="30.28515625" style="12" bestFit="1" customWidth="1"/>
    <col min="9989" max="9989" width="14" style="12" bestFit="1" customWidth="1"/>
    <col min="9990" max="9990" width="10.5703125" style="12" bestFit="1" customWidth="1"/>
    <col min="9991" max="9991" width="18.140625" style="12" bestFit="1" customWidth="1"/>
    <col min="9992" max="9992" width="9.140625" style="12" bestFit="1"/>
    <col min="9993" max="10240" width="9.140625" style="12"/>
    <col min="10241" max="10241" width="5.42578125" style="12" bestFit="1" customWidth="1"/>
    <col min="10242" max="10242" width="82" style="12" bestFit="1" customWidth="1"/>
    <col min="10243" max="10243" width="13.140625" style="12" bestFit="1" customWidth="1"/>
    <col min="10244" max="10244" width="30.28515625" style="12" bestFit="1" customWidth="1"/>
    <col min="10245" max="10245" width="14" style="12" bestFit="1" customWidth="1"/>
    <col min="10246" max="10246" width="10.5703125" style="12" bestFit="1" customWidth="1"/>
    <col min="10247" max="10247" width="18.140625" style="12" bestFit="1" customWidth="1"/>
    <col min="10248" max="10248" width="9.140625" style="12" bestFit="1"/>
    <col min="10249" max="10496" width="9.140625" style="12"/>
    <col min="10497" max="10497" width="5.42578125" style="12" bestFit="1" customWidth="1"/>
    <col min="10498" max="10498" width="82" style="12" bestFit="1" customWidth="1"/>
    <col min="10499" max="10499" width="13.140625" style="12" bestFit="1" customWidth="1"/>
    <col min="10500" max="10500" width="30.28515625" style="12" bestFit="1" customWidth="1"/>
    <col min="10501" max="10501" width="14" style="12" bestFit="1" customWidth="1"/>
    <col min="10502" max="10502" width="10.5703125" style="12" bestFit="1" customWidth="1"/>
    <col min="10503" max="10503" width="18.140625" style="12" bestFit="1" customWidth="1"/>
    <col min="10504" max="10504" width="9.140625" style="12" bestFit="1"/>
    <col min="10505" max="10752" width="9.140625" style="12"/>
    <col min="10753" max="10753" width="5.42578125" style="12" bestFit="1" customWidth="1"/>
    <col min="10754" max="10754" width="82" style="12" bestFit="1" customWidth="1"/>
    <col min="10755" max="10755" width="13.140625" style="12" bestFit="1" customWidth="1"/>
    <col min="10756" max="10756" width="30.28515625" style="12" bestFit="1" customWidth="1"/>
    <col min="10757" max="10757" width="14" style="12" bestFit="1" customWidth="1"/>
    <col min="10758" max="10758" width="10.5703125" style="12" bestFit="1" customWidth="1"/>
    <col min="10759" max="10759" width="18.140625" style="12" bestFit="1" customWidth="1"/>
    <col min="10760" max="10760" width="9.140625" style="12" bestFit="1"/>
    <col min="10761" max="11008" width="9.140625" style="12"/>
    <col min="11009" max="11009" width="5.42578125" style="12" bestFit="1" customWidth="1"/>
    <col min="11010" max="11010" width="82" style="12" bestFit="1" customWidth="1"/>
    <col min="11011" max="11011" width="13.140625" style="12" bestFit="1" customWidth="1"/>
    <col min="11012" max="11012" width="30.28515625" style="12" bestFit="1" customWidth="1"/>
    <col min="11013" max="11013" width="14" style="12" bestFit="1" customWidth="1"/>
    <col min="11014" max="11014" width="10.5703125" style="12" bestFit="1" customWidth="1"/>
    <col min="11015" max="11015" width="18.140625" style="12" bestFit="1" customWidth="1"/>
    <col min="11016" max="11016" width="9.140625" style="12" bestFit="1"/>
    <col min="11017" max="11264" width="9.140625" style="12"/>
    <col min="11265" max="11265" width="5.42578125" style="12" bestFit="1" customWidth="1"/>
    <col min="11266" max="11266" width="82" style="12" bestFit="1" customWidth="1"/>
    <col min="11267" max="11267" width="13.140625" style="12" bestFit="1" customWidth="1"/>
    <col min="11268" max="11268" width="30.28515625" style="12" bestFit="1" customWidth="1"/>
    <col min="11269" max="11269" width="14" style="12" bestFit="1" customWidth="1"/>
    <col min="11270" max="11270" width="10.5703125" style="12" bestFit="1" customWidth="1"/>
    <col min="11271" max="11271" width="18.140625" style="12" bestFit="1" customWidth="1"/>
    <col min="11272" max="11272" width="9.140625" style="12" bestFit="1"/>
    <col min="11273" max="11520" width="9.140625" style="12"/>
    <col min="11521" max="11521" width="5.42578125" style="12" bestFit="1" customWidth="1"/>
    <col min="11522" max="11522" width="82" style="12" bestFit="1" customWidth="1"/>
    <col min="11523" max="11523" width="13.140625" style="12" bestFit="1" customWidth="1"/>
    <col min="11524" max="11524" width="30.28515625" style="12" bestFit="1" customWidth="1"/>
    <col min="11525" max="11525" width="14" style="12" bestFit="1" customWidth="1"/>
    <col min="11526" max="11526" width="10.5703125" style="12" bestFit="1" customWidth="1"/>
    <col min="11527" max="11527" width="18.140625" style="12" bestFit="1" customWidth="1"/>
    <col min="11528" max="11528" width="9.140625" style="12" bestFit="1"/>
    <col min="11529" max="11776" width="9.140625" style="12"/>
    <col min="11777" max="11777" width="5.42578125" style="12" bestFit="1" customWidth="1"/>
    <col min="11778" max="11778" width="82" style="12" bestFit="1" customWidth="1"/>
    <col min="11779" max="11779" width="13.140625" style="12" bestFit="1" customWidth="1"/>
    <col min="11780" max="11780" width="30.28515625" style="12" bestFit="1" customWidth="1"/>
    <col min="11781" max="11781" width="14" style="12" bestFit="1" customWidth="1"/>
    <col min="11782" max="11782" width="10.5703125" style="12" bestFit="1" customWidth="1"/>
    <col min="11783" max="11783" width="18.140625" style="12" bestFit="1" customWidth="1"/>
    <col min="11784" max="11784" width="9.140625" style="12" bestFit="1"/>
    <col min="11785" max="12032" width="9.140625" style="12"/>
    <col min="12033" max="12033" width="5.42578125" style="12" bestFit="1" customWidth="1"/>
    <col min="12034" max="12034" width="82" style="12" bestFit="1" customWidth="1"/>
    <col min="12035" max="12035" width="13.140625" style="12" bestFit="1" customWidth="1"/>
    <col min="12036" max="12036" width="30.28515625" style="12" bestFit="1" customWidth="1"/>
    <col min="12037" max="12037" width="14" style="12" bestFit="1" customWidth="1"/>
    <col min="12038" max="12038" width="10.5703125" style="12" bestFit="1" customWidth="1"/>
    <col min="12039" max="12039" width="18.140625" style="12" bestFit="1" customWidth="1"/>
    <col min="12040" max="12040" width="9.140625" style="12" bestFit="1"/>
    <col min="12041" max="12288" width="9.140625" style="12"/>
    <col min="12289" max="12289" width="5.42578125" style="12" bestFit="1" customWidth="1"/>
    <col min="12290" max="12290" width="82" style="12" bestFit="1" customWidth="1"/>
    <col min="12291" max="12291" width="13.140625" style="12" bestFit="1" customWidth="1"/>
    <col min="12292" max="12292" width="30.28515625" style="12" bestFit="1" customWidth="1"/>
    <col min="12293" max="12293" width="14" style="12" bestFit="1" customWidth="1"/>
    <col min="12294" max="12294" width="10.5703125" style="12" bestFit="1" customWidth="1"/>
    <col min="12295" max="12295" width="18.140625" style="12" bestFit="1" customWidth="1"/>
    <col min="12296" max="12296" width="9.140625" style="12" bestFit="1"/>
    <col min="12297" max="12544" width="9.140625" style="12"/>
    <col min="12545" max="12545" width="5.42578125" style="12" bestFit="1" customWidth="1"/>
    <col min="12546" max="12546" width="82" style="12" bestFit="1" customWidth="1"/>
    <col min="12547" max="12547" width="13.140625" style="12" bestFit="1" customWidth="1"/>
    <col min="12548" max="12548" width="30.28515625" style="12" bestFit="1" customWidth="1"/>
    <col min="12549" max="12549" width="14" style="12" bestFit="1" customWidth="1"/>
    <col min="12550" max="12550" width="10.5703125" style="12" bestFit="1" customWidth="1"/>
    <col min="12551" max="12551" width="18.140625" style="12" bestFit="1" customWidth="1"/>
    <col min="12552" max="12552" width="9.140625" style="12" bestFit="1"/>
    <col min="12553" max="12800" width="9.140625" style="12"/>
    <col min="12801" max="12801" width="5.42578125" style="12" bestFit="1" customWidth="1"/>
    <col min="12802" max="12802" width="82" style="12" bestFit="1" customWidth="1"/>
    <col min="12803" max="12803" width="13.140625" style="12" bestFit="1" customWidth="1"/>
    <col min="12804" max="12804" width="30.28515625" style="12" bestFit="1" customWidth="1"/>
    <col min="12805" max="12805" width="14" style="12" bestFit="1" customWidth="1"/>
    <col min="12806" max="12806" width="10.5703125" style="12" bestFit="1" customWidth="1"/>
    <col min="12807" max="12807" width="18.140625" style="12" bestFit="1" customWidth="1"/>
    <col min="12808" max="12808" width="9.140625" style="12" bestFit="1"/>
    <col min="12809" max="13056" width="9.140625" style="12"/>
    <col min="13057" max="13057" width="5.42578125" style="12" bestFit="1" customWidth="1"/>
    <col min="13058" max="13058" width="82" style="12" bestFit="1" customWidth="1"/>
    <col min="13059" max="13059" width="13.140625" style="12" bestFit="1" customWidth="1"/>
    <col min="13060" max="13060" width="30.28515625" style="12" bestFit="1" customWidth="1"/>
    <col min="13061" max="13061" width="14" style="12" bestFit="1" customWidth="1"/>
    <col min="13062" max="13062" width="10.5703125" style="12" bestFit="1" customWidth="1"/>
    <col min="13063" max="13063" width="18.140625" style="12" bestFit="1" customWidth="1"/>
    <col min="13064" max="13064" width="9.140625" style="12" bestFit="1"/>
    <col min="13065" max="13312" width="9.140625" style="12"/>
    <col min="13313" max="13313" width="5.42578125" style="12" bestFit="1" customWidth="1"/>
    <col min="13314" max="13314" width="82" style="12" bestFit="1" customWidth="1"/>
    <col min="13315" max="13315" width="13.140625" style="12" bestFit="1" customWidth="1"/>
    <col min="13316" max="13316" width="30.28515625" style="12" bestFit="1" customWidth="1"/>
    <col min="13317" max="13317" width="14" style="12" bestFit="1" customWidth="1"/>
    <col min="13318" max="13318" width="10.5703125" style="12" bestFit="1" customWidth="1"/>
    <col min="13319" max="13319" width="18.140625" style="12" bestFit="1" customWidth="1"/>
    <col min="13320" max="13320" width="9.140625" style="12" bestFit="1"/>
    <col min="13321" max="13568" width="9.140625" style="12"/>
    <col min="13569" max="13569" width="5.42578125" style="12" bestFit="1" customWidth="1"/>
    <col min="13570" max="13570" width="82" style="12" bestFit="1" customWidth="1"/>
    <col min="13571" max="13571" width="13.140625" style="12" bestFit="1" customWidth="1"/>
    <col min="13572" max="13572" width="30.28515625" style="12" bestFit="1" customWidth="1"/>
    <col min="13573" max="13573" width="14" style="12" bestFit="1" customWidth="1"/>
    <col min="13574" max="13574" width="10.5703125" style="12" bestFit="1" customWidth="1"/>
    <col min="13575" max="13575" width="18.140625" style="12" bestFit="1" customWidth="1"/>
    <col min="13576" max="13576" width="9.140625" style="12" bestFit="1"/>
    <col min="13577" max="13824" width="9.140625" style="12"/>
    <col min="13825" max="13825" width="5.42578125" style="12" bestFit="1" customWidth="1"/>
    <col min="13826" max="13826" width="82" style="12" bestFit="1" customWidth="1"/>
    <col min="13827" max="13827" width="13.140625" style="12" bestFit="1" customWidth="1"/>
    <col min="13828" max="13828" width="30.28515625" style="12" bestFit="1" customWidth="1"/>
    <col min="13829" max="13829" width="14" style="12" bestFit="1" customWidth="1"/>
    <col min="13830" max="13830" width="10.5703125" style="12" bestFit="1" customWidth="1"/>
    <col min="13831" max="13831" width="18.140625" style="12" bestFit="1" customWidth="1"/>
    <col min="13832" max="13832" width="9.140625" style="12" bestFit="1"/>
    <col min="13833" max="14080" width="9.140625" style="12"/>
    <col min="14081" max="14081" width="5.42578125" style="12" bestFit="1" customWidth="1"/>
    <col min="14082" max="14082" width="82" style="12" bestFit="1" customWidth="1"/>
    <col min="14083" max="14083" width="13.140625" style="12" bestFit="1" customWidth="1"/>
    <col min="14084" max="14084" width="30.28515625" style="12" bestFit="1" customWidth="1"/>
    <col min="14085" max="14085" width="14" style="12" bestFit="1" customWidth="1"/>
    <col min="14086" max="14086" width="10.5703125" style="12" bestFit="1" customWidth="1"/>
    <col min="14087" max="14087" width="18.140625" style="12" bestFit="1" customWidth="1"/>
    <col min="14088" max="14088" width="9.140625" style="12" bestFit="1"/>
    <col min="14089" max="14336" width="9.140625" style="12"/>
    <col min="14337" max="14337" width="5.42578125" style="12" bestFit="1" customWidth="1"/>
    <col min="14338" max="14338" width="82" style="12" bestFit="1" customWidth="1"/>
    <col min="14339" max="14339" width="13.140625" style="12" bestFit="1" customWidth="1"/>
    <col min="14340" max="14340" width="30.28515625" style="12" bestFit="1" customWidth="1"/>
    <col min="14341" max="14341" width="14" style="12" bestFit="1" customWidth="1"/>
    <col min="14342" max="14342" width="10.5703125" style="12" bestFit="1" customWidth="1"/>
    <col min="14343" max="14343" width="18.140625" style="12" bestFit="1" customWidth="1"/>
    <col min="14344" max="14344" width="9.140625" style="12" bestFit="1"/>
    <col min="14345" max="14592" width="9.140625" style="12"/>
    <col min="14593" max="14593" width="5.42578125" style="12" bestFit="1" customWidth="1"/>
    <col min="14594" max="14594" width="82" style="12" bestFit="1" customWidth="1"/>
    <col min="14595" max="14595" width="13.140625" style="12" bestFit="1" customWidth="1"/>
    <col min="14596" max="14596" width="30.28515625" style="12" bestFit="1" customWidth="1"/>
    <col min="14597" max="14597" width="14" style="12" bestFit="1" customWidth="1"/>
    <col min="14598" max="14598" width="10.5703125" style="12" bestFit="1" customWidth="1"/>
    <col min="14599" max="14599" width="18.140625" style="12" bestFit="1" customWidth="1"/>
    <col min="14600" max="14600" width="9.140625" style="12" bestFit="1"/>
    <col min="14601" max="14848" width="9.140625" style="12"/>
    <col min="14849" max="14849" width="5.42578125" style="12" bestFit="1" customWidth="1"/>
    <col min="14850" max="14850" width="82" style="12" bestFit="1" customWidth="1"/>
    <col min="14851" max="14851" width="13.140625" style="12" bestFit="1" customWidth="1"/>
    <col min="14852" max="14852" width="30.28515625" style="12" bestFit="1" customWidth="1"/>
    <col min="14853" max="14853" width="14" style="12" bestFit="1" customWidth="1"/>
    <col min="14854" max="14854" width="10.5703125" style="12" bestFit="1" customWidth="1"/>
    <col min="14855" max="14855" width="18.140625" style="12" bestFit="1" customWidth="1"/>
    <col min="14856" max="14856" width="9.140625" style="12" bestFit="1"/>
    <col min="14857" max="15104" width="9.140625" style="12"/>
    <col min="15105" max="15105" width="5.42578125" style="12" bestFit="1" customWidth="1"/>
    <col min="15106" max="15106" width="82" style="12" bestFit="1" customWidth="1"/>
    <col min="15107" max="15107" width="13.140625" style="12" bestFit="1" customWidth="1"/>
    <col min="15108" max="15108" width="30.28515625" style="12" bestFit="1" customWidth="1"/>
    <col min="15109" max="15109" width="14" style="12" bestFit="1" customWidth="1"/>
    <col min="15110" max="15110" width="10.5703125" style="12" bestFit="1" customWidth="1"/>
    <col min="15111" max="15111" width="18.140625" style="12" bestFit="1" customWidth="1"/>
    <col min="15112" max="15112" width="9.140625" style="12" bestFit="1"/>
    <col min="15113" max="15360" width="9.140625" style="12"/>
    <col min="15361" max="15361" width="5.42578125" style="12" bestFit="1" customWidth="1"/>
    <col min="15362" max="15362" width="82" style="12" bestFit="1" customWidth="1"/>
    <col min="15363" max="15363" width="13.140625" style="12" bestFit="1" customWidth="1"/>
    <col min="15364" max="15364" width="30.28515625" style="12" bestFit="1" customWidth="1"/>
    <col min="15365" max="15365" width="14" style="12" bestFit="1" customWidth="1"/>
    <col min="15366" max="15366" width="10.5703125" style="12" bestFit="1" customWidth="1"/>
    <col min="15367" max="15367" width="18.140625" style="12" bestFit="1" customWidth="1"/>
    <col min="15368" max="15368" width="9.140625" style="12" bestFit="1"/>
    <col min="15369" max="15616" width="9.140625" style="12"/>
    <col min="15617" max="15617" width="5.42578125" style="12" bestFit="1" customWidth="1"/>
    <col min="15618" max="15618" width="82" style="12" bestFit="1" customWidth="1"/>
    <col min="15619" max="15619" width="13.140625" style="12" bestFit="1" customWidth="1"/>
    <col min="15620" max="15620" width="30.28515625" style="12" bestFit="1" customWidth="1"/>
    <col min="15621" max="15621" width="14" style="12" bestFit="1" customWidth="1"/>
    <col min="15622" max="15622" width="10.5703125" style="12" bestFit="1" customWidth="1"/>
    <col min="15623" max="15623" width="18.140625" style="12" bestFit="1" customWidth="1"/>
    <col min="15624" max="15624" width="9.140625" style="12" bestFit="1"/>
    <col min="15625" max="15872" width="9.140625" style="12"/>
    <col min="15873" max="15873" width="5.42578125" style="12" bestFit="1" customWidth="1"/>
    <col min="15874" max="15874" width="82" style="12" bestFit="1" customWidth="1"/>
    <col min="15875" max="15875" width="13.140625" style="12" bestFit="1" customWidth="1"/>
    <col min="15876" max="15876" width="30.28515625" style="12" bestFit="1" customWidth="1"/>
    <col min="15877" max="15877" width="14" style="12" bestFit="1" customWidth="1"/>
    <col min="15878" max="15878" width="10.5703125" style="12" bestFit="1" customWidth="1"/>
    <col min="15879" max="15879" width="18.140625" style="12" bestFit="1" customWidth="1"/>
    <col min="15880" max="15880" width="9.140625" style="12" bestFit="1"/>
    <col min="15881" max="16128" width="9.140625" style="12"/>
    <col min="16129" max="16129" width="5.42578125" style="12" bestFit="1" customWidth="1"/>
    <col min="16130" max="16130" width="82" style="12" bestFit="1" customWidth="1"/>
    <col min="16131" max="16131" width="13.140625" style="12" bestFit="1" customWidth="1"/>
    <col min="16132" max="16132" width="30.28515625" style="12" bestFit="1" customWidth="1"/>
    <col min="16133" max="16133" width="14" style="12" bestFit="1" customWidth="1"/>
    <col min="16134" max="16134" width="10.5703125" style="12" bestFit="1" customWidth="1"/>
    <col min="16135" max="16135" width="18.140625" style="12" bestFit="1" customWidth="1"/>
    <col min="16136" max="16136" width="9.140625" style="12" bestFit="1"/>
    <col min="16137" max="16384" width="9.140625" style="12"/>
  </cols>
  <sheetData>
    <row r="1" spans="1:9" s="1" customFormat="1">
      <c r="A1" s="3" t="s">
        <v>0</v>
      </c>
      <c r="B1" s="420" t="s">
        <v>87</v>
      </c>
      <c r="C1" s="420"/>
      <c r="D1" s="420"/>
      <c r="E1" s="420"/>
      <c r="F1" s="4"/>
      <c r="G1" s="4"/>
      <c r="H1" s="4"/>
    </row>
    <row r="2" spans="1:9" s="1" customFormat="1" ht="13.5" thickBot="1">
      <c r="C2" s="5"/>
      <c r="F2" s="4"/>
      <c r="G2" s="4"/>
      <c r="H2" s="4"/>
    </row>
    <row r="3" spans="1:9" s="13" customFormat="1" ht="15">
      <c r="B3" s="119" t="s">
        <v>4029</v>
      </c>
      <c r="C3" s="448"/>
      <c r="D3" s="424"/>
      <c r="F3" s="18"/>
      <c r="G3" s="18"/>
      <c r="H3" s="18"/>
    </row>
    <row r="4" spans="1:9" s="13" customFormat="1" ht="30">
      <c r="B4" s="122" t="s">
        <v>1555</v>
      </c>
      <c r="C4" s="449"/>
      <c r="D4" s="425"/>
      <c r="F4" s="18"/>
      <c r="G4" s="18"/>
      <c r="H4" s="18"/>
    </row>
    <row r="5" spans="1:9" s="13" customFormat="1" ht="15">
      <c r="B5" s="122" t="s">
        <v>1556</v>
      </c>
      <c r="C5" s="449"/>
      <c r="D5" s="425"/>
      <c r="F5" s="18"/>
      <c r="G5" s="18"/>
      <c r="H5" s="18"/>
    </row>
    <row r="6" spans="1:9" s="13" customFormat="1" ht="45.75" thickBot="1">
      <c r="B6" s="123" t="s">
        <v>4031</v>
      </c>
      <c r="C6" s="450"/>
      <c r="D6" s="426"/>
      <c r="F6" s="18"/>
      <c r="G6" s="18"/>
      <c r="H6" s="18"/>
    </row>
    <row r="7" spans="1:9" s="13" customFormat="1">
      <c r="C7" s="14" t="s">
        <v>1558</v>
      </c>
      <c r="D7" s="14" t="s">
        <v>1559</v>
      </c>
      <c r="F7" s="18"/>
      <c r="G7" s="18"/>
      <c r="H7" s="18"/>
    </row>
    <row r="10" spans="1:9">
      <c r="B10" s="12" t="s">
        <v>98</v>
      </c>
    </row>
    <row r="12" spans="1:9">
      <c r="B12" s="254" t="s">
        <v>99</v>
      </c>
      <c r="C12" s="255" t="s">
        <v>122</v>
      </c>
      <c r="D12" s="254" t="s">
        <v>123</v>
      </c>
      <c r="E12" s="254" t="s">
        <v>101</v>
      </c>
      <c r="F12" s="256" t="s">
        <v>102</v>
      </c>
      <c r="G12" s="256" t="s">
        <v>103</v>
      </c>
      <c r="H12" s="256" t="s">
        <v>104</v>
      </c>
      <c r="I12" s="132" t="s">
        <v>124</v>
      </c>
    </row>
    <row r="13" spans="1:9">
      <c r="B13" s="132" t="s">
        <v>125</v>
      </c>
      <c r="C13" s="200"/>
    </row>
    <row r="14" spans="1:9">
      <c r="B14" s="132" t="s">
        <v>126</v>
      </c>
      <c r="C14" s="200"/>
    </row>
    <row r="15" spans="1:9">
      <c r="B15" s="12" t="s">
        <v>1044</v>
      </c>
      <c r="C15" s="200" t="s">
        <v>127</v>
      </c>
      <c r="D15" s="12" t="s">
        <v>128</v>
      </c>
      <c r="E15" s="12" t="s">
        <v>129</v>
      </c>
      <c r="F15" s="16">
        <v>1399000</v>
      </c>
      <c r="G15" s="16">
        <v>12059.38</v>
      </c>
      <c r="H15" s="16">
        <v>7.44</v>
      </c>
    </row>
    <row r="16" spans="1:9">
      <c r="B16" s="12" t="s">
        <v>1078</v>
      </c>
      <c r="C16" s="200" t="s">
        <v>127</v>
      </c>
      <c r="D16" s="12" t="s">
        <v>128</v>
      </c>
      <c r="E16" s="12" t="s">
        <v>130</v>
      </c>
      <c r="F16" s="16">
        <v>583500</v>
      </c>
      <c r="G16" s="16">
        <v>8293.58</v>
      </c>
      <c r="H16" s="16">
        <v>5.12</v>
      </c>
    </row>
    <row r="17" spans="2:8">
      <c r="B17" s="12" t="s">
        <v>1116</v>
      </c>
      <c r="C17" s="200" t="s">
        <v>127</v>
      </c>
      <c r="D17" s="12" t="s">
        <v>131</v>
      </c>
      <c r="E17" s="12" t="s">
        <v>132</v>
      </c>
      <c r="F17" s="16">
        <v>291000</v>
      </c>
      <c r="G17" s="16">
        <v>6919.25</v>
      </c>
      <c r="H17" s="16">
        <v>4.2699999999999996</v>
      </c>
    </row>
    <row r="18" spans="2:8">
      <c r="B18" s="12" t="s">
        <v>1172</v>
      </c>
      <c r="C18" s="200" t="s">
        <v>127</v>
      </c>
      <c r="D18" s="12" t="s">
        <v>136</v>
      </c>
      <c r="E18" s="12" t="s">
        <v>137</v>
      </c>
      <c r="F18" s="16">
        <v>1786000</v>
      </c>
      <c r="G18" s="16">
        <v>5933.09</v>
      </c>
      <c r="H18" s="16">
        <v>3.66</v>
      </c>
    </row>
    <row r="19" spans="2:8">
      <c r="B19" s="12" t="s">
        <v>1165</v>
      </c>
      <c r="C19" s="200" t="s">
        <v>127</v>
      </c>
      <c r="D19" s="12" t="s">
        <v>141</v>
      </c>
      <c r="E19" s="12" t="s">
        <v>299</v>
      </c>
      <c r="F19" s="16">
        <v>580000</v>
      </c>
      <c r="G19" s="16">
        <v>5298.3</v>
      </c>
      <c r="H19" s="16">
        <v>3.27</v>
      </c>
    </row>
    <row r="20" spans="2:8">
      <c r="B20" s="12" t="s">
        <v>1166</v>
      </c>
      <c r="C20" s="200" t="s">
        <v>127</v>
      </c>
      <c r="D20" s="12" t="s">
        <v>139</v>
      </c>
      <c r="E20" s="12" t="s">
        <v>140</v>
      </c>
      <c r="F20" s="16">
        <v>152000</v>
      </c>
      <c r="G20" s="16">
        <v>3962.56</v>
      </c>
      <c r="H20" s="16">
        <v>2.4500000000000002</v>
      </c>
    </row>
    <row r="21" spans="2:8">
      <c r="B21" s="12" t="s">
        <v>1418</v>
      </c>
      <c r="C21" s="200" t="s">
        <v>127</v>
      </c>
      <c r="D21" s="12" t="s">
        <v>204</v>
      </c>
      <c r="E21" s="12" t="s">
        <v>300</v>
      </c>
      <c r="F21" s="16">
        <v>625000</v>
      </c>
      <c r="G21" s="16">
        <v>3891.88</v>
      </c>
      <c r="H21" s="16">
        <v>2.4</v>
      </c>
    </row>
    <row r="22" spans="2:8">
      <c r="B22" s="12" t="s">
        <v>1503</v>
      </c>
      <c r="C22" s="200" t="s">
        <v>127</v>
      </c>
      <c r="D22" s="12" t="s">
        <v>139</v>
      </c>
      <c r="E22" s="12" t="s">
        <v>180</v>
      </c>
      <c r="F22" s="16">
        <v>413000</v>
      </c>
      <c r="G22" s="16">
        <v>3783.29</v>
      </c>
      <c r="H22" s="16">
        <v>2.33</v>
      </c>
    </row>
    <row r="23" spans="2:8">
      <c r="B23" s="12" t="s">
        <v>1441</v>
      </c>
      <c r="C23" s="200" t="s">
        <v>127</v>
      </c>
      <c r="D23" s="12" t="s">
        <v>158</v>
      </c>
      <c r="E23" s="12" t="s">
        <v>230</v>
      </c>
      <c r="F23" s="16">
        <v>338300</v>
      </c>
      <c r="G23" s="16">
        <v>3534.56</v>
      </c>
      <c r="H23" s="16">
        <v>2.1800000000000002</v>
      </c>
    </row>
    <row r="24" spans="2:8">
      <c r="B24" s="12" t="s">
        <v>1324</v>
      </c>
      <c r="C24" s="200" t="s">
        <v>127</v>
      </c>
      <c r="D24" s="12" t="s">
        <v>150</v>
      </c>
      <c r="E24" s="12" t="s">
        <v>302</v>
      </c>
      <c r="F24" s="16">
        <v>131400</v>
      </c>
      <c r="G24" s="16">
        <v>3364.83</v>
      </c>
      <c r="H24" s="16">
        <v>2.08</v>
      </c>
    </row>
    <row r="25" spans="2:8">
      <c r="B25" s="12" t="s">
        <v>1105</v>
      </c>
      <c r="C25" s="200" t="s">
        <v>127</v>
      </c>
      <c r="D25" s="12" t="s">
        <v>175</v>
      </c>
      <c r="E25" s="12" t="s">
        <v>301</v>
      </c>
      <c r="F25" s="16">
        <v>3210600</v>
      </c>
      <c r="G25" s="16">
        <v>3241.1</v>
      </c>
      <c r="H25" s="16">
        <v>2</v>
      </c>
    </row>
    <row r="26" spans="2:8">
      <c r="B26" s="12" t="s">
        <v>1468</v>
      </c>
      <c r="C26" s="200" t="s">
        <v>127</v>
      </c>
      <c r="D26" s="12" t="s">
        <v>139</v>
      </c>
      <c r="E26" s="12" t="s">
        <v>304</v>
      </c>
      <c r="F26" s="16">
        <v>56800</v>
      </c>
      <c r="G26" s="16">
        <v>3086.99</v>
      </c>
      <c r="H26" s="16">
        <v>1.9</v>
      </c>
    </row>
    <row r="27" spans="2:8">
      <c r="B27" s="12" t="s">
        <v>1047</v>
      </c>
      <c r="C27" s="200" t="s">
        <v>127</v>
      </c>
      <c r="D27" s="12" t="s">
        <v>164</v>
      </c>
      <c r="E27" s="12" t="s">
        <v>303</v>
      </c>
      <c r="F27" s="16">
        <v>590000</v>
      </c>
      <c r="G27" s="16">
        <v>3042.04</v>
      </c>
      <c r="H27" s="16">
        <v>1.88</v>
      </c>
    </row>
    <row r="28" spans="2:8">
      <c r="B28" s="12" t="s">
        <v>1318</v>
      </c>
      <c r="C28" s="200" t="s">
        <v>127</v>
      </c>
      <c r="D28" s="12" t="s">
        <v>193</v>
      </c>
      <c r="E28" s="12" t="s">
        <v>194</v>
      </c>
      <c r="F28" s="16">
        <v>80000</v>
      </c>
      <c r="G28" s="16">
        <v>2937.28</v>
      </c>
      <c r="H28" s="16">
        <v>1.81</v>
      </c>
    </row>
    <row r="29" spans="2:8">
      <c r="B29" s="12" t="s">
        <v>1079</v>
      </c>
      <c r="C29" s="200" t="s">
        <v>127</v>
      </c>
      <c r="D29" s="12" t="s">
        <v>128</v>
      </c>
      <c r="E29" s="12" t="s">
        <v>143</v>
      </c>
      <c r="F29" s="16">
        <v>391000</v>
      </c>
      <c r="G29" s="16">
        <v>2866.81</v>
      </c>
      <c r="H29" s="16">
        <v>1.77</v>
      </c>
    </row>
    <row r="30" spans="2:8">
      <c r="B30" s="12" t="s">
        <v>1050</v>
      </c>
      <c r="C30" s="200" t="s">
        <v>127</v>
      </c>
      <c r="D30" s="12" t="s">
        <v>128</v>
      </c>
      <c r="E30" s="12" t="s">
        <v>138</v>
      </c>
      <c r="F30" s="16">
        <v>151000</v>
      </c>
      <c r="G30" s="16">
        <v>2746.99</v>
      </c>
      <c r="H30" s="16">
        <v>1.7</v>
      </c>
    </row>
    <row r="31" spans="2:8">
      <c r="B31" s="12" t="s">
        <v>1085</v>
      </c>
      <c r="C31" s="200" t="s">
        <v>127</v>
      </c>
      <c r="D31" s="12" t="s">
        <v>167</v>
      </c>
      <c r="E31" s="12" t="s">
        <v>168</v>
      </c>
      <c r="F31" s="16">
        <v>340456</v>
      </c>
      <c r="G31" s="16">
        <v>2733.35</v>
      </c>
      <c r="H31" s="16">
        <v>1.69</v>
      </c>
    </row>
    <row r="32" spans="2:8">
      <c r="B32" s="12" t="s">
        <v>1469</v>
      </c>
      <c r="C32" s="200" t="s">
        <v>127</v>
      </c>
      <c r="D32" s="12" t="s">
        <v>139</v>
      </c>
      <c r="E32" s="12" t="s">
        <v>305</v>
      </c>
      <c r="F32" s="16">
        <v>201000</v>
      </c>
      <c r="G32" s="16">
        <v>2710.59</v>
      </c>
      <c r="H32" s="16">
        <v>1.67</v>
      </c>
    </row>
    <row r="33" spans="2:8">
      <c r="B33" s="12" t="s">
        <v>1059</v>
      </c>
      <c r="C33" s="200" t="s">
        <v>127</v>
      </c>
      <c r="D33" s="12" t="s">
        <v>187</v>
      </c>
      <c r="E33" s="12" t="s">
        <v>197</v>
      </c>
      <c r="F33" s="16">
        <v>505000</v>
      </c>
      <c r="G33" s="16">
        <v>2678.77</v>
      </c>
      <c r="H33" s="16">
        <v>1.65</v>
      </c>
    </row>
    <row r="34" spans="2:8">
      <c r="B34" s="12" t="s">
        <v>1060</v>
      </c>
      <c r="C34" s="200" t="s">
        <v>127</v>
      </c>
      <c r="D34" s="12" t="s">
        <v>139</v>
      </c>
      <c r="E34" s="12" t="s">
        <v>281</v>
      </c>
      <c r="F34" s="16">
        <v>80000</v>
      </c>
      <c r="G34" s="16">
        <v>2673.96</v>
      </c>
      <c r="H34" s="16">
        <v>1.65</v>
      </c>
    </row>
    <row r="35" spans="2:8">
      <c r="B35" s="12" t="s">
        <v>1126</v>
      </c>
      <c r="C35" s="200" t="s">
        <v>127</v>
      </c>
      <c r="D35" s="12" t="s">
        <v>133</v>
      </c>
      <c r="E35" s="12" t="s">
        <v>135</v>
      </c>
      <c r="F35" s="16">
        <v>88000</v>
      </c>
      <c r="G35" s="16">
        <v>2644</v>
      </c>
      <c r="H35" s="16">
        <v>1.63</v>
      </c>
    </row>
    <row r="36" spans="2:8">
      <c r="B36" s="12" t="s">
        <v>1428</v>
      </c>
      <c r="C36" s="200" t="s">
        <v>127</v>
      </c>
      <c r="D36" s="12" t="s">
        <v>191</v>
      </c>
      <c r="E36" s="12" t="s">
        <v>192</v>
      </c>
      <c r="F36" s="16">
        <v>9500</v>
      </c>
      <c r="G36" s="16">
        <v>2337.6</v>
      </c>
      <c r="H36" s="16">
        <v>1.44</v>
      </c>
    </row>
    <row r="37" spans="2:8">
      <c r="B37" s="12" t="s">
        <v>1420</v>
      </c>
      <c r="C37" s="200" t="s">
        <v>127</v>
      </c>
      <c r="D37" s="12" t="s">
        <v>139</v>
      </c>
      <c r="E37" s="12" t="s">
        <v>306</v>
      </c>
      <c r="F37" s="16">
        <v>51500</v>
      </c>
      <c r="G37" s="16">
        <v>2251.37</v>
      </c>
      <c r="H37" s="16">
        <v>1.39</v>
      </c>
    </row>
    <row r="38" spans="2:8">
      <c r="B38" s="12" t="s">
        <v>1057</v>
      </c>
      <c r="C38" s="200" t="s">
        <v>127</v>
      </c>
      <c r="D38" s="12" t="s">
        <v>158</v>
      </c>
      <c r="E38" s="12" t="s">
        <v>159</v>
      </c>
      <c r="F38" s="16">
        <v>251781</v>
      </c>
      <c r="G38" s="16">
        <v>2120.75</v>
      </c>
      <c r="H38" s="16">
        <v>1.31</v>
      </c>
    </row>
    <row r="39" spans="2:8">
      <c r="B39" s="12" t="s">
        <v>1164</v>
      </c>
      <c r="C39" s="200" t="s">
        <v>127</v>
      </c>
      <c r="D39" s="12" t="s">
        <v>187</v>
      </c>
      <c r="E39" s="12" t="s">
        <v>307</v>
      </c>
      <c r="F39" s="16">
        <v>161000</v>
      </c>
      <c r="G39" s="16">
        <v>2013.22</v>
      </c>
      <c r="H39" s="16">
        <v>1.24</v>
      </c>
    </row>
    <row r="40" spans="2:8">
      <c r="B40" s="12" t="s">
        <v>1056</v>
      </c>
      <c r="C40" s="200" t="s">
        <v>127</v>
      </c>
      <c r="D40" s="12" t="s">
        <v>133</v>
      </c>
      <c r="E40" s="12" t="s">
        <v>286</v>
      </c>
      <c r="F40" s="16">
        <v>213000</v>
      </c>
      <c r="G40" s="16">
        <v>1985.91</v>
      </c>
      <c r="H40" s="16">
        <v>1.23</v>
      </c>
    </row>
    <row r="41" spans="2:8">
      <c r="B41" s="12" t="s">
        <v>1406</v>
      </c>
      <c r="C41" s="200" t="s">
        <v>127</v>
      </c>
      <c r="D41" s="12" t="s">
        <v>139</v>
      </c>
      <c r="E41" s="12" t="s">
        <v>308</v>
      </c>
      <c r="F41" s="16">
        <v>165000</v>
      </c>
      <c r="G41" s="16">
        <v>1980.66</v>
      </c>
      <c r="H41" s="16">
        <v>1.22</v>
      </c>
    </row>
    <row r="42" spans="2:8">
      <c r="B42" s="12" t="s">
        <v>1055</v>
      </c>
      <c r="C42" s="200" t="s">
        <v>127</v>
      </c>
      <c r="D42" s="12" t="s">
        <v>164</v>
      </c>
      <c r="E42" s="12" t="s">
        <v>165</v>
      </c>
      <c r="F42" s="16">
        <v>78000</v>
      </c>
      <c r="G42" s="16">
        <v>1884.21</v>
      </c>
      <c r="H42" s="16">
        <v>1.1599999999999999</v>
      </c>
    </row>
    <row r="43" spans="2:8">
      <c r="B43" s="12" t="s">
        <v>1437</v>
      </c>
      <c r="C43" s="200" t="s">
        <v>127</v>
      </c>
      <c r="D43" s="12" t="s">
        <v>150</v>
      </c>
      <c r="E43" s="12" t="s">
        <v>218</v>
      </c>
      <c r="F43" s="16">
        <v>305000</v>
      </c>
      <c r="G43" s="16">
        <v>1733.93</v>
      </c>
      <c r="H43" s="16">
        <v>1.07</v>
      </c>
    </row>
    <row r="44" spans="2:8">
      <c r="B44" s="12" t="s">
        <v>1474</v>
      </c>
      <c r="C44" s="200" t="s">
        <v>127</v>
      </c>
      <c r="D44" s="12" t="s">
        <v>204</v>
      </c>
      <c r="E44" s="12" t="s">
        <v>205</v>
      </c>
      <c r="F44" s="16">
        <v>232664</v>
      </c>
      <c r="G44" s="16">
        <v>1671.46</v>
      </c>
      <c r="H44" s="16">
        <v>1.03</v>
      </c>
    </row>
    <row r="45" spans="2:8">
      <c r="B45" s="12" t="s">
        <v>1472</v>
      </c>
      <c r="C45" s="200" t="s">
        <v>127</v>
      </c>
      <c r="D45" s="12" t="s">
        <v>160</v>
      </c>
      <c r="E45" s="12" t="s">
        <v>309</v>
      </c>
      <c r="F45" s="16">
        <v>43262</v>
      </c>
      <c r="G45" s="16">
        <v>1670.17</v>
      </c>
      <c r="H45" s="16">
        <v>1.03</v>
      </c>
    </row>
    <row r="46" spans="2:8">
      <c r="B46" s="12" t="s">
        <v>1147</v>
      </c>
      <c r="C46" s="200" t="s">
        <v>127</v>
      </c>
      <c r="D46" s="12" t="s">
        <v>193</v>
      </c>
      <c r="E46" s="12" t="s">
        <v>310</v>
      </c>
      <c r="F46" s="16">
        <v>63000</v>
      </c>
      <c r="G46" s="16">
        <v>1606</v>
      </c>
      <c r="H46" s="16">
        <v>0.99</v>
      </c>
    </row>
    <row r="47" spans="2:8">
      <c r="B47" s="12" t="s">
        <v>1323</v>
      </c>
      <c r="C47" s="200" t="s">
        <v>127</v>
      </c>
      <c r="D47" s="12" t="s">
        <v>187</v>
      </c>
      <c r="E47" s="12" t="s">
        <v>311</v>
      </c>
      <c r="F47" s="16">
        <v>297000</v>
      </c>
      <c r="G47" s="16">
        <v>1562.07</v>
      </c>
      <c r="H47" s="16">
        <v>0.96</v>
      </c>
    </row>
    <row r="48" spans="2:8">
      <c r="B48" s="12" t="s">
        <v>1326</v>
      </c>
      <c r="C48" s="200" t="s">
        <v>127</v>
      </c>
      <c r="D48" s="12" t="s">
        <v>150</v>
      </c>
      <c r="E48" s="12" t="s">
        <v>323</v>
      </c>
      <c r="F48" s="16">
        <v>71500</v>
      </c>
      <c r="G48" s="16">
        <v>1525.38</v>
      </c>
      <c r="H48" s="16">
        <v>0.94</v>
      </c>
    </row>
    <row r="49" spans="2:8">
      <c r="B49" s="12" t="s">
        <v>1473</v>
      </c>
      <c r="C49" s="200" t="s">
        <v>127</v>
      </c>
      <c r="D49" s="12" t="s">
        <v>154</v>
      </c>
      <c r="E49" s="12" t="s">
        <v>312</v>
      </c>
      <c r="F49" s="16">
        <v>42000</v>
      </c>
      <c r="G49" s="16">
        <v>1465.57</v>
      </c>
      <c r="H49" s="16">
        <v>0.9</v>
      </c>
    </row>
    <row r="50" spans="2:8">
      <c r="B50" s="12" t="s">
        <v>1403</v>
      </c>
      <c r="C50" s="200" t="s">
        <v>127</v>
      </c>
      <c r="D50" s="12" t="s">
        <v>160</v>
      </c>
      <c r="E50" s="12" t="s">
        <v>161</v>
      </c>
      <c r="F50" s="16">
        <v>33000</v>
      </c>
      <c r="G50" s="16">
        <v>1447.56</v>
      </c>
      <c r="H50" s="16">
        <v>0.89</v>
      </c>
    </row>
    <row r="51" spans="2:8">
      <c r="B51" s="12" t="s">
        <v>1475</v>
      </c>
      <c r="C51" s="200" t="s">
        <v>127</v>
      </c>
      <c r="D51" s="12" t="s">
        <v>160</v>
      </c>
      <c r="E51" s="12" t="s">
        <v>316</v>
      </c>
      <c r="F51" s="16">
        <v>232557</v>
      </c>
      <c r="G51" s="16">
        <v>1440.11</v>
      </c>
      <c r="H51" s="16">
        <v>0.89</v>
      </c>
    </row>
    <row r="52" spans="2:8">
      <c r="B52" s="12" t="s">
        <v>1113</v>
      </c>
      <c r="C52" s="200" t="s">
        <v>127</v>
      </c>
      <c r="D52" s="12" t="s">
        <v>133</v>
      </c>
      <c r="E52" s="12" t="s">
        <v>134</v>
      </c>
      <c r="F52" s="16">
        <v>101000</v>
      </c>
      <c r="G52" s="16">
        <v>1427.58</v>
      </c>
      <c r="H52" s="16">
        <v>0.88</v>
      </c>
    </row>
    <row r="53" spans="2:8">
      <c r="B53" s="12" t="s">
        <v>1457</v>
      </c>
      <c r="C53" s="200" t="s">
        <v>127</v>
      </c>
      <c r="D53" s="12" t="s">
        <v>146</v>
      </c>
      <c r="E53" s="12" t="s">
        <v>256</v>
      </c>
      <c r="F53" s="16">
        <v>51250</v>
      </c>
      <c r="G53" s="16">
        <v>1419.5</v>
      </c>
      <c r="H53" s="16">
        <v>0.88</v>
      </c>
    </row>
    <row r="54" spans="2:8">
      <c r="B54" s="12" t="s">
        <v>1427</v>
      </c>
      <c r="C54" s="200" t="s">
        <v>127</v>
      </c>
      <c r="D54" s="12" t="s">
        <v>150</v>
      </c>
      <c r="E54" s="12" t="s">
        <v>315</v>
      </c>
      <c r="F54" s="16">
        <v>63000</v>
      </c>
      <c r="G54" s="16">
        <v>1406.44</v>
      </c>
      <c r="H54" s="16">
        <v>0.87</v>
      </c>
    </row>
    <row r="55" spans="2:8">
      <c r="B55" s="12" t="s">
        <v>1476</v>
      </c>
      <c r="C55" s="200" t="s">
        <v>127</v>
      </c>
      <c r="D55" s="12" t="s">
        <v>150</v>
      </c>
      <c r="E55" s="12" t="s">
        <v>317</v>
      </c>
      <c r="F55" s="16">
        <v>132478</v>
      </c>
      <c r="G55" s="16">
        <v>1375.19</v>
      </c>
      <c r="H55" s="16">
        <v>0.85</v>
      </c>
    </row>
    <row r="56" spans="2:8">
      <c r="B56" s="12" t="s">
        <v>1073</v>
      </c>
      <c r="C56" s="200" t="s">
        <v>127</v>
      </c>
      <c r="D56" s="12" t="s">
        <v>313</v>
      </c>
      <c r="E56" s="12" t="s">
        <v>314</v>
      </c>
      <c r="F56" s="16">
        <v>149500</v>
      </c>
      <c r="G56" s="16">
        <v>1372.11</v>
      </c>
      <c r="H56" s="16">
        <v>0.85</v>
      </c>
    </row>
    <row r="57" spans="2:8">
      <c r="B57" s="12" t="s">
        <v>1421</v>
      </c>
      <c r="C57" s="200" t="s">
        <v>127</v>
      </c>
      <c r="D57" s="12" t="s">
        <v>150</v>
      </c>
      <c r="E57" s="12" t="s">
        <v>329</v>
      </c>
      <c r="F57" s="16">
        <v>150000</v>
      </c>
      <c r="G57" s="16">
        <v>1344.6</v>
      </c>
      <c r="H57" s="16">
        <v>0.83</v>
      </c>
    </row>
    <row r="58" spans="2:8">
      <c r="B58" s="12" t="s">
        <v>1330</v>
      </c>
      <c r="C58" s="200" t="s">
        <v>127</v>
      </c>
      <c r="D58" s="12" t="s">
        <v>181</v>
      </c>
      <c r="E58" s="12" t="s">
        <v>318</v>
      </c>
      <c r="F58" s="16">
        <v>71000</v>
      </c>
      <c r="G58" s="16">
        <v>1341.62</v>
      </c>
      <c r="H58" s="16">
        <v>0.83</v>
      </c>
    </row>
    <row r="59" spans="2:8">
      <c r="B59" s="12" t="s">
        <v>1319</v>
      </c>
      <c r="C59" s="200" t="s">
        <v>127</v>
      </c>
      <c r="D59" s="12" t="s">
        <v>266</v>
      </c>
      <c r="E59" s="12" t="s">
        <v>291</v>
      </c>
      <c r="F59" s="16">
        <v>620000</v>
      </c>
      <c r="G59" s="16">
        <v>1315.64</v>
      </c>
      <c r="H59" s="16">
        <v>0.81</v>
      </c>
    </row>
    <row r="60" spans="2:8">
      <c r="B60" s="12" t="s">
        <v>1478</v>
      </c>
      <c r="C60" s="200" t="s">
        <v>127</v>
      </c>
      <c r="D60" s="12" t="s">
        <v>162</v>
      </c>
      <c r="E60" s="12" t="s">
        <v>320</v>
      </c>
      <c r="F60" s="16">
        <v>31000</v>
      </c>
      <c r="G60" s="16">
        <v>1273.1500000000001</v>
      </c>
      <c r="H60" s="16">
        <v>0.79</v>
      </c>
    </row>
    <row r="61" spans="2:8">
      <c r="B61" s="12" t="s">
        <v>1134</v>
      </c>
      <c r="C61" s="200" t="s">
        <v>127</v>
      </c>
      <c r="D61" s="12" t="s">
        <v>139</v>
      </c>
      <c r="E61" s="12" t="s">
        <v>319</v>
      </c>
      <c r="F61" s="16">
        <v>135000</v>
      </c>
      <c r="G61" s="16">
        <v>1223.71</v>
      </c>
      <c r="H61" s="16">
        <v>0.76</v>
      </c>
    </row>
    <row r="62" spans="2:8">
      <c r="B62" s="12" t="s">
        <v>1430</v>
      </c>
      <c r="C62" s="200" t="s">
        <v>127</v>
      </c>
      <c r="D62" s="12" t="s">
        <v>181</v>
      </c>
      <c r="E62" s="12" t="s">
        <v>182</v>
      </c>
      <c r="F62" s="16">
        <v>141752</v>
      </c>
      <c r="G62" s="16">
        <v>1024.51</v>
      </c>
      <c r="H62" s="16">
        <v>0.63</v>
      </c>
    </row>
    <row r="63" spans="2:8">
      <c r="B63" s="12" t="s">
        <v>1067</v>
      </c>
      <c r="C63" s="200" t="s">
        <v>127</v>
      </c>
      <c r="D63" s="12" t="s">
        <v>141</v>
      </c>
      <c r="E63" s="12" t="s">
        <v>142</v>
      </c>
      <c r="F63" s="16">
        <v>35500</v>
      </c>
      <c r="G63" s="16">
        <v>812.15</v>
      </c>
      <c r="H63" s="16">
        <v>0.5</v>
      </c>
    </row>
    <row r="64" spans="2:8">
      <c r="B64" s="132" t="s">
        <v>208</v>
      </c>
      <c r="C64" s="257"/>
      <c r="D64" s="132"/>
      <c r="E64" s="132"/>
      <c r="F64" s="205"/>
      <c r="G64" s="205">
        <f>SUM(G12:G63)</f>
        <v>132434.77000000005</v>
      </c>
      <c r="H64" s="205">
        <f>SUM(H12:H63)</f>
        <v>81.719999999999985</v>
      </c>
    </row>
    <row r="65" spans="2:8">
      <c r="B65" s="254" t="s">
        <v>99</v>
      </c>
      <c r="C65" s="255" t="s">
        <v>122</v>
      </c>
      <c r="D65" s="254" t="s">
        <v>100</v>
      </c>
      <c r="E65" s="254" t="s">
        <v>101</v>
      </c>
      <c r="F65" s="256" t="s">
        <v>102</v>
      </c>
      <c r="G65" s="256" t="s">
        <v>103</v>
      </c>
      <c r="H65" s="256" t="s">
        <v>104</v>
      </c>
    </row>
    <row r="66" spans="2:8">
      <c r="B66" s="132" t="s">
        <v>105</v>
      </c>
      <c r="C66" s="200"/>
    </row>
    <row r="67" spans="2:8">
      <c r="B67" s="132" t="s">
        <v>126</v>
      </c>
      <c r="C67" s="200"/>
    </row>
    <row r="68" spans="2:8">
      <c r="B68" s="132" t="s">
        <v>330</v>
      </c>
      <c r="C68" s="200"/>
    </row>
    <row r="69" spans="2:8">
      <c r="B69" s="12" t="s">
        <v>331</v>
      </c>
      <c r="C69" s="200">
        <v>7.31</v>
      </c>
      <c r="D69" s="12" t="s">
        <v>332</v>
      </c>
      <c r="E69" s="12" t="s">
        <v>333</v>
      </c>
      <c r="F69" s="16">
        <v>3000000</v>
      </c>
      <c r="G69" s="16">
        <v>3007.38</v>
      </c>
      <c r="H69" s="16">
        <v>1.86</v>
      </c>
    </row>
    <row r="70" spans="2:8">
      <c r="B70" s="12" t="s">
        <v>334</v>
      </c>
      <c r="C70" s="200">
        <v>7.22</v>
      </c>
      <c r="D70" s="12" t="s">
        <v>332</v>
      </c>
      <c r="E70" s="12" t="s">
        <v>335</v>
      </c>
      <c r="F70" s="16">
        <v>3000000</v>
      </c>
      <c r="G70" s="16">
        <v>3004.55</v>
      </c>
      <c r="H70" s="16">
        <v>1.85</v>
      </c>
    </row>
    <row r="71" spans="2:8">
      <c r="B71" s="12" t="s">
        <v>336</v>
      </c>
      <c r="C71" s="200">
        <v>7.37</v>
      </c>
      <c r="D71" s="12" t="s">
        <v>332</v>
      </c>
      <c r="E71" s="12" t="s">
        <v>337</v>
      </c>
      <c r="F71" s="16">
        <v>2000000</v>
      </c>
      <c r="G71" s="16">
        <v>1935.54</v>
      </c>
      <c r="H71" s="16">
        <v>1.19</v>
      </c>
    </row>
    <row r="72" spans="2:8">
      <c r="B72" s="12" t="s">
        <v>338</v>
      </c>
      <c r="C72" s="200">
        <v>7.38</v>
      </c>
      <c r="D72" s="12" t="s">
        <v>332</v>
      </c>
      <c r="E72" s="12" t="s">
        <v>339</v>
      </c>
      <c r="F72" s="16">
        <v>1162900</v>
      </c>
      <c r="G72" s="16">
        <v>1067.8</v>
      </c>
      <c r="H72" s="16">
        <v>0.66</v>
      </c>
    </row>
    <row r="73" spans="2:8">
      <c r="B73" s="12" t="s">
        <v>340</v>
      </c>
      <c r="C73" s="200">
        <v>7.28</v>
      </c>
      <c r="D73" s="12" t="s">
        <v>332</v>
      </c>
      <c r="E73" s="12" t="s">
        <v>341</v>
      </c>
      <c r="F73" s="16">
        <v>200000</v>
      </c>
      <c r="G73" s="16">
        <v>199.78</v>
      </c>
      <c r="H73" s="16">
        <v>0.12</v>
      </c>
    </row>
    <row r="74" spans="2:8">
      <c r="B74" s="132" t="s">
        <v>342</v>
      </c>
      <c r="C74" s="257"/>
      <c r="D74" s="132"/>
      <c r="E74" s="132"/>
      <c r="F74" s="205"/>
      <c r="G74" s="205">
        <f>SUM(G65:G73)</f>
        <v>9215.0500000000011</v>
      </c>
      <c r="H74" s="205">
        <f>SUM(H65:H73)</f>
        <v>5.6800000000000006</v>
      </c>
    </row>
    <row r="75" spans="2:8">
      <c r="B75" s="132" t="s">
        <v>343</v>
      </c>
      <c r="C75" s="200"/>
    </row>
    <row r="76" spans="2:8">
      <c r="B76" s="12" t="s">
        <v>344</v>
      </c>
      <c r="C76" s="200">
        <v>8.2799999999999994</v>
      </c>
      <c r="D76" s="12" t="s">
        <v>345</v>
      </c>
      <c r="E76" s="12" t="s">
        <v>346</v>
      </c>
      <c r="F76" s="16">
        <v>220</v>
      </c>
      <c r="G76" s="16">
        <v>2124.42</v>
      </c>
      <c r="H76" s="16">
        <v>1.31</v>
      </c>
    </row>
    <row r="77" spans="2:8">
      <c r="B77" s="12" t="s">
        <v>1392</v>
      </c>
      <c r="C77" s="200">
        <v>7.68</v>
      </c>
      <c r="D77" s="12" t="s">
        <v>345</v>
      </c>
      <c r="E77" s="12" t="s">
        <v>347</v>
      </c>
      <c r="F77" s="16">
        <v>150</v>
      </c>
      <c r="G77" s="16">
        <v>1453.86</v>
      </c>
      <c r="H77" s="16">
        <v>0.9</v>
      </c>
    </row>
    <row r="78" spans="2:8">
      <c r="B78" s="12" t="s">
        <v>1550</v>
      </c>
      <c r="C78" s="200">
        <v>8.4600000000000009</v>
      </c>
      <c r="D78" s="12" t="s">
        <v>345</v>
      </c>
      <c r="E78" s="12" t="s">
        <v>348</v>
      </c>
      <c r="F78" s="16">
        <v>160</v>
      </c>
      <c r="G78" s="16">
        <v>1449.83</v>
      </c>
      <c r="H78" s="16">
        <v>0.89</v>
      </c>
    </row>
    <row r="79" spans="2:8">
      <c r="B79" s="12" t="s">
        <v>1342</v>
      </c>
      <c r="C79" s="200">
        <v>7.93</v>
      </c>
      <c r="D79" s="12" t="s">
        <v>345</v>
      </c>
      <c r="E79" s="12" t="s">
        <v>349</v>
      </c>
      <c r="F79" s="16">
        <v>150</v>
      </c>
      <c r="G79" s="16">
        <v>1423.94</v>
      </c>
      <c r="H79" s="16">
        <v>0.88</v>
      </c>
    </row>
    <row r="80" spans="2:8">
      <c r="B80" s="12" t="s">
        <v>1358</v>
      </c>
      <c r="C80" s="200">
        <v>8.4600000000000009</v>
      </c>
      <c r="D80" s="12" t="s">
        <v>345</v>
      </c>
      <c r="E80" s="12" t="s">
        <v>350</v>
      </c>
      <c r="F80" s="16">
        <v>120</v>
      </c>
      <c r="G80" s="16">
        <v>1095.94</v>
      </c>
      <c r="H80" s="16">
        <v>0.68</v>
      </c>
    </row>
    <row r="81" spans="2:8">
      <c r="B81" s="12" t="s">
        <v>1364</v>
      </c>
      <c r="C81" s="200">
        <v>8.4600000000000009</v>
      </c>
      <c r="D81" s="12" t="s">
        <v>345</v>
      </c>
      <c r="E81" s="12" t="s">
        <v>351</v>
      </c>
      <c r="F81" s="16">
        <v>110</v>
      </c>
      <c r="G81" s="16">
        <v>997.59</v>
      </c>
      <c r="H81" s="16">
        <v>0.62</v>
      </c>
    </row>
    <row r="82" spans="2:8">
      <c r="B82" s="12" t="s">
        <v>1551</v>
      </c>
      <c r="C82" s="200">
        <v>7.6</v>
      </c>
      <c r="D82" s="12" t="s">
        <v>352</v>
      </c>
      <c r="E82" s="12" t="s">
        <v>353</v>
      </c>
      <c r="F82" s="16">
        <v>100</v>
      </c>
      <c r="G82" s="16">
        <v>975.13</v>
      </c>
      <c r="H82" s="16">
        <v>0.6</v>
      </c>
    </row>
    <row r="83" spans="2:8">
      <c r="B83" s="12" t="s">
        <v>354</v>
      </c>
      <c r="C83" s="200">
        <v>7.42</v>
      </c>
      <c r="D83" s="12" t="s">
        <v>345</v>
      </c>
      <c r="E83" s="12" t="s">
        <v>355</v>
      </c>
      <c r="F83" s="16">
        <v>50</v>
      </c>
      <c r="G83" s="16">
        <v>499.84</v>
      </c>
      <c r="H83" s="16">
        <v>0.31</v>
      </c>
    </row>
    <row r="84" spans="2:8">
      <c r="B84" s="12" t="s">
        <v>1552</v>
      </c>
      <c r="C84" s="200">
        <v>7.46</v>
      </c>
      <c r="D84" s="12" t="s">
        <v>356</v>
      </c>
      <c r="E84" s="12" t="s">
        <v>357</v>
      </c>
      <c r="F84" s="16">
        <v>250</v>
      </c>
      <c r="G84" s="16">
        <v>494.95</v>
      </c>
      <c r="H84" s="16">
        <v>0.31</v>
      </c>
    </row>
    <row r="85" spans="2:8">
      <c r="B85" s="12" t="s">
        <v>1398</v>
      </c>
      <c r="C85" s="200">
        <v>7.64</v>
      </c>
      <c r="D85" s="12" t="s">
        <v>356</v>
      </c>
      <c r="E85" s="12" t="s">
        <v>358</v>
      </c>
      <c r="F85" s="16">
        <v>250</v>
      </c>
      <c r="G85" s="16">
        <v>487.35</v>
      </c>
      <c r="H85" s="16">
        <v>0.3</v>
      </c>
    </row>
    <row r="86" spans="2:8">
      <c r="B86" s="12" t="s">
        <v>1553</v>
      </c>
      <c r="C86" s="200">
        <v>8.4600000000000009</v>
      </c>
      <c r="D86" s="12" t="s">
        <v>345</v>
      </c>
      <c r="E86" s="12" t="s">
        <v>359</v>
      </c>
      <c r="F86" s="16">
        <v>10</v>
      </c>
      <c r="G86" s="16">
        <v>87.17</v>
      </c>
      <c r="H86" s="16">
        <v>0.05</v>
      </c>
    </row>
    <row r="87" spans="2:8">
      <c r="B87" s="132" t="s">
        <v>360</v>
      </c>
      <c r="C87" s="257"/>
      <c r="D87" s="132"/>
      <c r="E87" s="132"/>
      <c r="F87" s="205"/>
      <c r="G87" s="205">
        <f>SUM(G75:G86)</f>
        <v>11090.02</v>
      </c>
      <c r="H87" s="205">
        <f>SUM(H75:H86)</f>
        <v>6.8499999999999988</v>
      </c>
    </row>
    <row r="88" spans="2:8">
      <c r="B88" s="132" t="s">
        <v>361</v>
      </c>
      <c r="C88" s="200"/>
    </row>
    <row r="89" spans="2:8">
      <c r="B89" s="12" t="s">
        <v>1554</v>
      </c>
      <c r="C89" s="200">
        <v>8.0449999999999999</v>
      </c>
      <c r="D89" s="12" t="s">
        <v>345</v>
      </c>
      <c r="E89" s="12" t="s">
        <v>362</v>
      </c>
      <c r="F89" s="16">
        <v>40</v>
      </c>
      <c r="G89" s="16">
        <v>400.16</v>
      </c>
      <c r="H89" s="16">
        <v>0.25</v>
      </c>
    </row>
    <row r="90" spans="2:8">
      <c r="B90" s="132" t="s">
        <v>363</v>
      </c>
      <c r="C90" s="204"/>
      <c r="D90" s="132"/>
      <c r="E90" s="132"/>
      <c r="F90" s="205"/>
      <c r="G90" s="205">
        <f>SUM(G88:G89)</f>
        <v>400.16</v>
      </c>
      <c r="H90" s="205">
        <f>SUM(H88:H89)</f>
        <v>0.25</v>
      </c>
    </row>
    <row r="91" spans="2:8">
      <c r="B91" s="132" t="s">
        <v>269</v>
      </c>
      <c r="C91" s="204"/>
      <c r="D91" s="132"/>
      <c r="E91" s="132"/>
      <c r="F91" s="205"/>
      <c r="G91" s="205">
        <v>6448.36</v>
      </c>
      <c r="H91" s="205">
        <v>3.98</v>
      </c>
    </row>
    <row r="92" spans="2:8">
      <c r="B92" s="132" t="s">
        <v>110</v>
      </c>
      <c r="C92" s="204"/>
      <c r="D92" s="132"/>
      <c r="E92" s="132"/>
      <c r="F92" s="205"/>
      <c r="G92" s="205">
        <v>159588.35999999999</v>
      </c>
      <c r="H92" s="205">
        <v>98.48</v>
      </c>
    </row>
    <row r="93" spans="2:8">
      <c r="B93" s="132" t="s">
        <v>324</v>
      </c>
      <c r="C93" s="204"/>
      <c r="D93" s="132"/>
      <c r="E93" s="132"/>
      <c r="F93" s="205"/>
      <c r="G93" s="205">
        <v>2462.8099836000047</v>
      </c>
      <c r="H93" s="205">
        <v>1.519999999999996</v>
      </c>
    </row>
    <row r="94" spans="2:8">
      <c r="B94" s="132" t="s">
        <v>112</v>
      </c>
      <c r="C94" s="204"/>
      <c r="D94" s="132"/>
      <c r="E94" s="132"/>
      <c r="F94" s="205"/>
      <c r="G94" s="205">
        <v>162051.1699836</v>
      </c>
      <c r="H94" s="205">
        <v>100</v>
      </c>
    </row>
    <row r="95" spans="2:8">
      <c r="B95" s="12" t="s">
        <v>113</v>
      </c>
    </row>
    <row r="96" spans="2:8">
      <c r="B96" s="12" t="s">
        <v>114</v>
      </c>
    </row>
    <row r="97" spans="2:3">
      <c r="B97" s="12" t="s">
        <v>115</v>
      </c>
      <c r="C97" s="259">
        <v>44834</v>
      </c>
    </row>
    <row r="98" spans="2:3" ht="25.5">
      <c r="B98" s="260" t="s">
        <v>116</v>
      </c>
      <c r="C98" s="15" t="s">
        <v>117</v>
      </c>
    </row>
    <row r="99" spans="2:3">
      <c r="B99" s="132"/>
    </row>
    <row r="100" spans="2:3">
      <c r="B100" s="132" t="s">
        <v>118</v>
      </c>
    </row>
    <row r="101" spans="2:3">
      <c r="B101" s="132" t="s">
        <v>210</v>
      </c>
    </row>
    <row r="102" spans="2:3">
      <c r="B102" s="132" t="s">
        <v>119</v>
      </c>
    </row>
    <row r="103" spans="2:3">
      <c r="B103" s="132" t="s">
        <v>364</v>
      </c>
      <c r="C103" s="204"/>
    </row>
    <row r="104" spans="2:3">
      <c r="B104" s="132" t="s">
        <v>365</v>
      </c>
      <c r="C104" s="204"/>
    </row>
    <row r="105" spans="2:3">
      <c r="B105" s="132" t="s">
        <v>366</v>
      </c>
      <c r="C105" s="204"/>
    </row>
    <row r="106" spans="2:3">
      <c r="B106" s="132" t="s">
        <v>367</v>
      </c>
      <c r="C106" s="204"/>
    </row>
    <row r="107" spans="2:3">
      <c r="B107" s="132" t="s">
        <v>2494</v>
      </c>
      <c r="C107" s="257"/>
    </row>
    <row r="108" spans="2:3">
      <c r="B108" s="132" t="s">
        <v>2500</v>
      </c>
      <c r="C108" s="200"/>
    </row>
    <row r="109" spans="2:3">
      <c r="B109" s="132" t="s">
        <v>120</v>
      </c>
      <c r="C109" s="200"/>
    </row>
    <row r="110" spans="2:3">
      <c r="B110" s="132" t="s">
        <v>121</v>
      </c>
      <c r="C110" s="200"/>
    </row>
    <row r="112" spans="2:3" ht="15.75">
      <c r="B112" s="390" t="s">
        <v>1828</v>
      </c>
    </row>
    <row r="114" spans="2:3">
      <c r="B114" s="366" t="s">
        <v>1829</v>
      </c>
      <c r="C114" s="391"/>
    </row>
    <row r="115" spans="2:3">
      <c r="B115" s="392"/>
      <c r="C115" s="391"/>
    </row>
    <row r="116" spans="2:3">
      <c r="B116" s="392"/>
      <c r="C116" s="391"/>
    </row>
    <row r="117" spans="2:3">
      <c r="B117" s="392" t="s">
        <v>1830</v>
      </c>
      <c r="C117" s="393">
        <v>294368055</v>
      </c>
    </row>
    <row r="118" spans="2:3">
      <c r="B118" s="392"/>
      <c r="C118" s="394"/>
    </row>
    <row r="119" spans="2:3">
      <c r="B119" s="392" t="s">
        <v>1831</v>
      </c>
      <c r="C119" s="393">
        <v>236588055</v>
      </c>
    </row>
    <row r="120" spans="2:3">
      <c r="B120" s="392"/>
      <c r="C120" s="394"/>
    </row>
    <row r="121" spans="2:3">
      <c r="B121" s="392" t="s">
        <v>1832</v>
      </c>
      <c r="C121" s="394">
        <v>57780000</v>
      </c>
    </row>
    <row r="122" spans="2:3">
      <c r="B122" s="392"/>
      <c r="C122" s="394"/>
    </row>
    <row r="123" spans="2:3">
      <c r="B123" s="366" t="s">
        <v>1833</v>
      </c>
      <c r="C123" s="395">
        <v>130738066</v>
      </c>
    </row>
    <row r="124" spans="2:3">
      <c r="B124" s="392"/>
      <c r="C124" s="394"/>
    </row>
    <row r="125" spans="2:3">
      <c r="B125" s="392" t="s">
        <v>1834</v>
      </c>
      <c r="C125" s="393">
        <v>59388066</v>
      </c>
    </row>
    <row r="126" spans="2:3">
      <c r="B126" s="392"/>
      <c r="C126" s="394"/>
    </row>
    <row r="127" spans="2:3" ht="25.5">
      <c r="B127" s="396" t="s">
        <v>1835</v>
      </c>
      <c r="C127" s="393">
        <v>71350000</v>
      </c>
    </row>
    <row r="128" spans="2:3">
      <c r="B128" s="392"/>
      <c r="C128" s="394"/>
    </row>
    <row r="129" spans="1:8" ht="25.5">
      <c r="B129" s="396" t="s">
        <v>1836</v>
      </c>
      <c r="C129" s="393">
        <v>61273551.370000005</v>
      </c>
    </row>
    <row r="130" spans="1:8">
      <c r="B130" s="392"/>
      <c r="C130" s="394"/>
    </row>
    <row r="131" spans="1:8">
      <c r="B131" s="366" t="s">
        <v>1837</v>
      </c>
      <c r="C131" s="395">
        <v>0</v>
      </c>
    </row>
    <row r="134" spans="1:8" s="270" customFormat="1" ht="15">
      <c r="A134" s="270" t="s">
        <v>4056</v>
      </c>
      <c r="B134" s="268" t="s">
        <v>2448</v>
      </c>
      <c r="C134" s="269">
        <v>44834</v>
      </c>
      <c r="F134" s="271"/>
      <c r="G134" s="271"/>
      <c r="H134" s="271"/>
    </row>
    <row r="135" spans="1:8" s="270" customFormat="1" ht="60">
      <c r="B135" s="272" t="s">
        <v>2449</v>
      </c>
      <c r="C135" s="272" t="s">
        <v>2450</v>
      </c>
      <c r="D135" s="137" t="s">
        <v>2451</v>
      </c>
      <c r="E135" s="272" t="s">
        <v>2452</v>
      </c>
      <c r="F135" s="273" t="s">
        <v>2453</v>
      </c>
      <c r="G135" s="271"/>
      <c r="H135" s="271"/>
    </row>
    <row r="136" spans="1:8" s="296" customFormat="1">
      <c r="B136" s="364" t="s">
        <v>117</v>
      </c>
      <c r="C136" s="364" t="s">
        <v>117</v>
      </c>
      <c r="D136" s="364" t="s">
        <v>117</v>
      </c>
      <c r="E136" s="364" t="s">
        <v>117</v>
      </c>
      <c r="F136" s="365"/>
      <c r="G136" s="295"/>
      <c r="H136" s="295"/>
    </row>
    <row r="137" spans="1:8" s="270" customFormat="1">
      <c r="C137" s="295"/>
      <c r="F137" s="271"/>
      <c r="G137" s="271"/>
      <c r="H137" s="271"/>
    </row>
    <row r="138" spans="1:8" s="346" customFormat="1">
      <c r="B138" s="366" t="s">
        <v>4057</v>
      </c>
      <c r="C138" s="328" t="s">
        <v>117</v>
      </c>
      <c r="F138" s="347"/>
      <c r="G138" s="347"/>
      <c r="H138" s="347"/>
    </row>
    <row r="139" spans="1:8" s="346" customFormat="1">
      <c r="B139" s="366"/>
      <c r="C139" s="328"/>
      <c r="F139" s="347"/>
      <c r="G139" s="347"/>
      <c r="H139" s="347"/>
    </row>
    <row r="140" spans="1:8" s="346" customFormat="1" ht="15">
      <c r="B140" s="281" t="s">
        <v>2641</v>
      </c>
      <c r="C140" s="367"/>
      <c r="F140" s="347"/>
      <c r="G140" s="347"/>
      <c r="H140" s="347"/>
    </row>
    <row r="141" spans="1:8" s="346" customFormat="1" ht="15.75">
      <c r="B141" s="312" t="s">
        <v>2454</v>
      </c>
      <c r="C141" s="145" t="s">
        <v>2455</v>
      </c>
      <c r="F141" s="347"/>
      <c r="G141" s="347"/>
      <c r="H141" s="347"/>
    </row>
    <row r="142" spans="1:8" s="346" customFormat="1" ht="15">
      <c r="B142" s="375" t="s">
        <v>2730</v>
      </c>
      <c r="C142" s="150">
        <v>1</v>
      </c>
      <c r="F142" s="347"/>
      <c r="G142" s="347"/>
      <c r="H142" s="347"/>
    </row>
    <row r="143" spans="1:8" s="296" customFormat="1" ht="15">
      <c r="B143" s="376" t="s">
        <v>2743</v>
      </c>
      <c r="C143" s="157">
        <v>1</v>
      </c>
      <c r="F143" s="295"/>
      <c r="G143" s="295"/>
      <c r="H143" s="295"/>
    </row>
    <row r="144" spans="1:8" s="270" customFormat="1">
      <c r="C144" s="368"/>
      <c r="F144" s="271"/>
      <c r="G144" s="271"/>
      <c r="H144" s="271"/>
    </row>
    <row r="145" spans="2:8" s="270" customFormat="1">
      <c r="C145" s="368"/>
      <c r="F145" s="271"/>
      <c r="G145" s="271"/>
      <c r="H145" s="271"/>
    </row>
    <row r="146" spans="2:8" s="346" customFormat="1" ht="15.75">
      <c r="B146" s="312" t="s">
        <v>2459</v>
      </c>
      <c r="C146" s="145" t="s">
        <v>2455</v>
      </c>
      <c r="F146" s="347"/>
      <c r="G146" s="347"/>
      <c r="H146" s="347"/>
    </row>
    <row r="147" spans="2:8" s="346" customFormat="1" ht="15">
      <c r="B147" s="375" t="s">
        <v>2730</v>
      </c>
      <c r="C147" s="150">
        <v>1</v>
      </c>
      <c r="F147" s="347"/>
      <c r="G147" s="347"/>
      <c r="H147" s="347"/>
    </row>
    <row r="148" spans="2:8" s="270" customFormat="1" ht="15">
      <c r="B148" s="376" t="s">
        <v>2743</v>
      </c>
      <c r="C148" s="157">
        <v>1</v>
      </c>
      <c r="F148" s="271"/>
      <c r="G148" s="271"/>
      <c r="H148" s="271"/>
    </row>
    <row r="149" spans="2:8" s="270" customFormat="1">
      <c r="C149" s="368"/>
      <c r="F149" s="271"/>
      <c r="G149" s="271"/>
      <c r="H149" s="271"/>
    </row>
    <row r="150" spans="2:8" s="270" customFormat="1">
      <c r="C150" s="368"/>
      <c r="F150" s="271"/>
      <c r="G150" s="271"/>
      <c r="H150" s="271"/>
    </row>
    <row r="151" spans="2:8" s="346" customFormat="1" ht="15.75">
      <c r="B151" s="283" t="s">
        <v>2460</v>
      </c>
      <c r="C151" s="145" t="s">
        <v>3779</v>
      </c>
      <c r="F151" s="347"/>
      <c r="G151" s="347"/>
      <c r="H151" s="347"/>
    </row>
    <row r="152" spans="2:8" s="346" customFormat="1" ht="15">
      <c r="B152" s="375" t="s">
        <v>2730</v>
      </c>
      <c r="C152" s="147">
        <v>143054247.96000001</v>
      </c>
      <c r="F152" s="347"/>
      <c r="G152" s="347"/>
      <c r="H152" s="347"/>
    </row>
    <row r="153" spans="2:8" s="270" customFormat="1" ht="15">
      <c r="B153" s="376" t="s">
        <v>2743</v>
      </c>
      <c r="C153" s="163">
        <v>98574434.890000001</v>
      </c>
      <c r="F153" s="271"/>
      <c r="G153" s="271"/>
      <c r="H153" s="271"/>
    </row>
    <row r="154" spans="2:8" s="270" customFormat="1" ht="15.75">
      <c r="B154" s="161"/>
      <c r="C154" s="285">
        <f>SUM(C152:C153)</f>
        <v>241628682.85000002</v>
      </c>
      <c r="F154" s="271"/>
      <c r="G154" s="271"/>
      <c r="H154" s="271"/>
    </row>
    <row r="155" spans="2:8" s="270" customFormat="1" ht="15">
      <c r="B155" s="378"/>
      <c r="C155" s="244"/>
      <c r="F155" s="271"/>
      <c r="G155" s="271"/>
      <c r="H155" s="271"/>
    </row>
    <row r="156" spans="2:8" s="270" customFormat="1">
      <c r="C156" s="368"/>
      <c r="F156" s="271"/>
      <c r="G156" s="271"/>
      <c r="H156" s="271"/>
    </row>
    <row r="157" spans="2:8" s="346" customFormat="1" ht="15.75">
      <c r="B157" s="283" t="s">
        <v>2462</v>
      </c>
      <c r="C157" s="145" t="s">
        <v>3779</v>
      </c>
      <c r="F157" s="347"/>
      <c r="G157" s="347"/>
      <c r="H157" s="347"/>
    </row>
    <row r="158" spans="2:8" s="346" customFormat="1" ht="15.75">
      <c r="B158" s="283"/>
      <c r="C158" s="147">
        <v>136283143.28</v>
      </c>
      <c r="F158" s="347"/>
      <c r="G158" s="347"/>
      <c r="H158" s="347"/>
    </row>
    <row r="159" spans="2:8" s="270" customFormat="1" ht="15">
      <c r="B159" s="158" t="s">
        <v>117</v>
      </c>
      <c r="C159" s="163">
        <v>97103188.019999996</v>
      </c>
      <c r="F159" s="271"/>
      <c r="G159" s="271"/>
      <c r="H159" s="271"/>
    </row>
    <row r="160" spans="2:8" s="270" customFormat="1" ht="15.75">
      <c r="B160" s="378"/>
      <c r="C160" s="285">
        <f>SUM(C158:C159)</f>
        <v>233386331.30000001</v>
      </c>
      <c r="F160" s="271"/>
      <c r="G160" s="271"/>
      <c r="H160" s="271"/>
    </row>
    <row r="161" spans="2:8" s="270" customFormat="1" ht="15">
      <c r="B161" s="378"/>
      <c r="C161" s="244"/>
      <c r="F161" s="271"/>
      <c r="G161" s="271"/>
      <c r="H161" s="271"/>
    </row>
    <row r="162" spans="2:8" s="270" customFormat="1">
      <c r="C162" s="368"/>
      <c r="F162" s="271"/>
      <c r="G162" s="271"/>
      <c r="H162" s="271"/>
    </row>
    <row r="163" spans="2:8" s="346" customFormat="1" ht="15.75">
      <c r="B163" s="369" t="s">
        <v>2463</v>
      </c>
      <c r="C163" s="285">
        <f>+C160-C154</f>
        <v>-8242351.5500000119</v>
      </c>
      <c r="F163" s="347"/>
      <c r="G163" s="347"/>
      <c r="H163" s="347"/>
    </row>
    <row r="164" spans="2:8" s="270" customFormat="1">
      <c r="C164" s="368"/>
      <c r="F164" s="271"/>
      <c r="G164" s="271"/>
      <c r="H164" s="271"/>
    </row>
    <row r="165" spans="2:8" s="270" customFormat="1">
      <c r="C165" s="368"/>
      <c r="F165" s="271"/>
      <c r="G165" s="271"/>
      <c r="H165" s="271"/>
    </row>
    <row r="166" spans="2:8" s="270" customFormat="1" ht="15">
      <c r="B166" s="288" t="s">
        <v>3782</v>
      </c>
      <c r="C166" s="269">
        <v>44834</v>
      </c>
      <c r="D166" s="165"/>
      <c r="E166" s="289"/>
      <c r="F166" s="290"/>
      <c r="G166" s="271"/>
      <c r="H166" s="271"/>
    </row>
    <row r="167" spans="2:8" s="270" customFormat="1" ht="51">
      <c r="B167" s="291" t="s">
        <v>2449</v>
      </c>
      <c r="C167" s="291" t="s">
        <v>3783</v>
      </c>
      <c r="D167" s="168" t="s">
        <v>2451</v>
      </c>
      <c r="E167" s="292" t="s">
        <v>2452</v>
      </c>
      <c r="F167" s="263" t="s">
        <v>2453</v>
      </c>
      <c r="G167" s="271"/>
      <c r="H167" s="271"/>
    </row>
    <row r="168" spans="2:8" s="296" customFormat="1">
      <c r="B168" s="293" t="s">
        <v>117</v>
      </c>
      <c r="C168" s="294" t="s">
        <v>117</v>
      </c>
      <c r="D168" s="173" t="s">
        <v>117</v>
      </c>
      <c r="E168" s="173" t="s">
        <v>117</v>
      </c>
      <c r="F168" s="173" t="s">
        <v>117</v>
      </c>
      <c r="G168" s="295"/>
      <c r="H168" s="295"/>
    </row>
    <row r="169" spans="2:8" s="270" customFormat="1">
      <c r="B169" s="297"/>
      <c r="C169" s="298"/>
      <c r="D169" s="298"/>
      <c r="E169" s="298"/>
      <c r="F169" s="290"/>
      <c r="G169" s="271"/>
      <c r="H169" s="271"/>
    </row>
    <row r="170" spans="2:8" s="270" customFormat="1">
      <c r="B170" s="298"/>
      <c r="C170" s="298"/>
      <c r="D170" s="298"/>
      <c r="E170" s="298"/>
      <c r="F170" s="290"/>
      <c r="G170" s="271"/>
      <c r="H170" s="271"/>
    </row>
    <row r="171" spans="2:8" s="270" customFormat="1">
      <c r="B171" s="270" t="s">
        <v>3784</v>
      </c>
      <c r="C171" s="294" t="s">
        <v>117</v>
      </c>
      <c r="D171" s="298"/>
      <c r="E171" s="298"/>
      <c r="F171" s="290"/>
      <c r="G171" s="271"/>
      <c r="H171" s="271"/>
    </row>
    <row r="172" spans="2:8" s="270" customFormat="1">
      <c r="B172" s="298"/>
      <c r="C172" s="298"/>
      <c r="D172" s="298"/>
      <c r="E172" s="298"/>
      <c r="F172" s="290"/>
      <c r="G172" s="271"/>
      <c r="H172" s="271"/>
    </row>
    <row r="173" spans="2:8" s="270" customFormat="1" ht="15">
      <c r="B173" s="281" t="s">
        <v>4048</v>
      </c>
      <c r="C173" s="298"/>
      <c r="E173" s="298"/>
      <c r="F173" s="290"/>
      <c r="G173" s="271"/>
      <c r="H173" s="271"/>
    </row>
    <row r="174" spans="2:8" s="270" customFormat="1">
      <c r="B174" s="298"/>
      <c r="C174" s="298"/>
      <c r="E174" s="298"/>
      <c r="F174" s="290"/>
      <c r="G174" s="271"/>
      <c r="H174" s="271"/>
    </row>
    <row r="175" spans="2:8" s="270" customFormat="1" ht="15">
      <c r="B175" s="300" t="s">
        <v>3785</v>
      </c>
      <c r="C175" s="175" t="s">
        <v>2455</v>
      </c>
      <c r="E175" s="298"/>
      <c r="F175" s="290"/>
      <c r="G175" s="271"/>
      <c r="H175" s="271"/>
    </row>
    <row r="176" spans="2:8" s="270" customFormat="1" ht="15">
      <c r="B176" s="376" t="s">
        <v>4096</v>
      </c>
      <c r="C176" s="157">
        <v>1</v>
      </c>
      <c r="E176" s="298"/>
      <c r="F176" s="290"/>
      <c r="G176" s="271"/>
      <c r="H176" s="271"/>
    </row>
    <row r="177" spans="2:8" s="270" customFormat="1" ht="15">
      <c r="B177" s="161"/>
      <c r="C177" s="232"/>
      <c r="E177" s="298"/>
      <c r="F177" s="290"/>
      <c r="G177" s="271"/>
      <c r="H177" s="271"/>
    </row>
    <row r="178" spans="2:8" s="270" customFormat="1">
      <c r="E178" s="298"/>
      <c r="F178" s="290"/>
      <c r="G178" s="271"/>
      <c r="H178" s="271"/>
    </row>
    <row r="179" spans="2:8" s="270" customFormat="1" ht="15">
      <c r="B179" s="303" t="s">
        <v>3776</v>
      </c>
      <c r="C179" s="178" t="s">
        <v>2455</v>
      </c>
      <c r="E179" s="298"/>
      <c r="F179" s="290"/>
      <c r="G179" s="271"/>
      <c r="H179" s="271"/>
    </row>
    <row r="180" spans="2:8" s="270" customFormat="1" ht="15">
      <c r="B180" s="376" t="s">
        <v>4096</v>
      </c>
      <c r="C180" s="157">
        <v>1</v>
      </c>
      <c r="E180" s="298"/>
      <c r="F180" s="290"/>
      <c r="G180" s="271"/>
      <c r="H180" s="271"/>
    </row>
    <row r="181" spans="2:8" s="270" customFormat="1" ht="15">
      <c r="B181" s="370"/>
      <c r="C181" s="371"/>
      <c r="E181" s="298"/>
      <c r="F181" s="290"/>
      <c r="G181" s="271"/>
      <c r="H181" s="271"/>
    </row>
    <row r="182" spans="2:8" s="270" customFormat="1">
      <c r="C182" s="296"/>
      <c r="E182" s="298"/>
      <c r="F182" s="290"/>
      <c r="G182" s="271"/>
      <c r="H182" s="271"/>
    </row>
    <row r="183" spans="2:8" s="270" customFormat="1" ht="15">
      <c r="B183" s="300" t="s">
        <v>3786</v>
      </c>
      <c r="C183" s="175" t="s">
        <v>3779</v>
      </c>
      <c r="E183" s="298"/>
      <c r="F183" s="290"/>
      <c r="G183" s="271"/>
      <c r="H183" s="271"/>
    </row>
    <row r="184" spans="2:8" s="270" customFormat="1" ht="15">
      <c r="B184" s="376" t="s">
        <v>4096</v>
      </c>
      <c r="C184" s="382">
        <v>141468139.88</v>
      </c>
      <c r="E184" s="298"/>
      <c r="F184" s="290"/>
      <c r="G184" s="271"/>
      <c r="H184" s="271"/>
    </row>
    <row r="185" spans="2:8" s="270" customFormat="1" ht="15.75">
      <c r="B185" s="386"/>
      <c r="C185" s="285">
        <f>SUM(C184)</f>
        <v>141468139.88</v>
      </c>
      <c r="E185" s="298"/>
      <c r="F185" s="290"/>
      <c r="G185" s="271"/>
      <c r="H185" s="271"/>
    </row>
    <row r="186" spans="2:8" s="270" customFormat="1">
      <c r="C186" s="296"/>
      <c r="F186" s="271"/>
      <c r="G186" s="271"/>
      <c r="H186" s="271"/>
    </row>
    <row r="187" spans="2:8" s="270" customFormat="1" ht="15">
      <c r="B187" s="303" t="s">
        <v>3787</v>
      </c>
      <c r="C187" s="179" t="s">
        <v>3779</v>
      </c>
      <c r="F187" s="271"/>
      <c r="G187" s="271"/>
      <c r="H187" s="271"/>
    </row>
    <row r="188" spans="2:8" s="270" customFormat="1" ht="15">
      <c r="B188" s="376" t="s">
        <v>4096</v>
      </c>
      <c r="C188" s="246">
        <v>148081567.72</v>
      </c>
      <c r="F188" s="271"/>
      <c r="G188" s="271"/>
      <c r="H188" s="271"/>
    </row>
    <row r="189" spans="2:8" s="270" customFormat="1" ht="15.75">
      <c r="B189" s="378"/>
      <c r="C189" s="285">
        <f>SUM(C188)</f>
        <v>148081567.72</v>
      </c>
      <c r="F189" s="271"/>
      <c r="G189" s="271"/>
      <c r="H189" s="271"/>
    </row>
    <row r="190" spans="2:8" s="270" customFormat="1">
      <c r="C190" s="296"/>
      <c r="F190" s="271"/>
      <c r="G190" s="271"/>
      <c r="H190" s="271"/>
    </row>
    <row r="191" spans="2:8" s="270" customFormat="1" ht="15.75">
      <c r="B191" s="304" t="s">
        <v>3788</v>
      </c>
      <c r="C191" s="285">
        <f>+C189-C185</f>
        <v>6613427.8400000036</v>
      </c>
      <c r="F191" s="271"/>
      <c r="G191" s="271"/>
      <c r="H191" s="271"/>
    </row>
  </sheetData>
  <mergeCells count="3">
    <mergeCell ref="B1:E1"/>
    <mergeCell ref="C3:C6"/>
    <mergeCell ref="D3:D6"/>
  </mergeCells>
  <conditionalFormatting sqref="C177">
    <cfRule type="expression" dxfId="190" priority="159">
      <formula>#REF!="Total"</formula>
    </cfRule>
  </conditionalFormatting>
  <conditionalFormatting sqref="C177">
    <cfRule type="expression" dxfId="189" priority="169" stopIfTrue="1">
      <formula>$C177="Total"</formula>
    </cfRule>
  </conditionalFormatting>
  <conditionalFormatting sqref="C177">
    <cfRule type="expression" dxfId="188" priority="168">
      <formula>#REF!="Total"</formula>
    </cfRule>
  </conditionalFormatting>
  <conditionalFormatting sqref="C177">
    <cfRule type="expression" dxfId="187" priority="167">
      <formula>#REF!="Total"</formula>
    </cfRule>
  </conditionalFormatting>
  <conditionalFormatting sqref="C177">
    <cfRule type="expression" dxfId="186" priority="166">
      <formula>#REF!="Total"</formula>
    </cfRule>
  </conditionalFormatting>
  <conditionalFormatting sqref="C177">
    <cfRule type="expression" dxfId="185" priority="165">
      <formula>#REF!="Total"</formula>
    </cfRule>
  </conditionalFormatting>
  <conditionalFormatting sqref="C177">
    <cfRule type="expression" dxfId="184" priority="164">
      <formula>#REF!="Total"</formula>
    </cfRule>
  </conditionalFormatting>
  <conditionalFormatting sqref="C177">
    <cfRule type="expression" dxfId="183" priority="163">
      <formula>#REF!="Total"</formula>
    </cfRule>
  </conditionalFormatting>
  <conditionalFormatting sqref="C177">
    <cfRule type="expression" dxfId="182" priority="162">
      <formula>#REF!="Total"</formula>
    </cfRule>
  </conditionalFormatting>
  <conditionalFormatting sqref="C177">
    <cfRule type="expression" dxfId="181" priority="170">
      <formula>#REF!="Total"</formula>
    </cfRule>
  </conditionalFormatting>
  <conditionalFormatting sqref="C177">
    <cfRule type="expression" dxfId="180" priority="171">
      <formula>#REF!="Total"</formula>
    </cfRule>
  </conditionalFormatting>
  <conditionalFormatting sqref="C177">
    <cfRule type="expression" dxfId="179" priority="172">
      <formula>#REF!="Total"</formula>
    </cfRule>
  </conditionalFormatting>
  <conditionalFormatting sqref="C177">
    <cfRule type="expression" dxfId="178" priority="173">
      <formula>#REF!="Total"</formula>
    </cfRule>
  </conditionalFormatting>
  <conditionalFormatting sqref="C177">
    <cfRule type="expression" dxfId="177" priority="174">
      <formula>$A177="Total"</formula>
    </cfRule>
  </conditionalFormatting>
  <conditionalFormatting sqref="C177">
    <cfRule type="expression" dxfId="176" priority="161">
      <formula>#REF!="Total"</formula>
    </cfRule>
  </conditionalFormatting>
  <conditionalFormatting sqref="C177">
    <cfRule type="expression" dxfId="175" priority="160">
      <formula>#REF!="Total"</formula>
    </cfRule>
  </conditionalFormatting>
  <conditionalFormatting sqref="C177">
    <cfRule type="expression" dxfId="174" priority="175" stopIfTrue="1">
      <formula>#REF!="Total"</formula>
    </cfRule>
  </conditionalFormatting>
  <conditionalFormatting sqref="C177">
    <cfRule type="expression" dxfId="173" priority="176">
      <formula>#REF!="Total"</formula>
    </cfRule>
  </conditionalFormatting>
  <conditionalFormatting sqref="C177">
    <cfRule type="expression" dxfId="172" priority="177">
      <formula>#REF!="Total"</formula>
    </cfRule>
  </conditionalFormatting>
  <conditionalFormatting sqref="C177">
    <cfRule type="expression" dxfId="171" priority="178">
      <formula>#REF!="Total"</formula>
    </cfRule>
  </conditionalFormatting>
  <conditionalFormatting sqref="C177">
    <cfRule type="expression" dxfId="170" priority="179">
      <formula>#REF!="Total"</formula>
    </cfRule>
  </conditionalFormatting>
  <conditionalFormatting sqref="C177">
    <cfRule type="expression" dxfId="169" priority="180">
      <formula>#REF!="Total"</formula>
    </cfRule>
  </conditionalFormatting>
  <conditionalFormatting sqref="C177">
    <cfRule type="expression" dxfId="168" priority="181">
      <formula>#REF!="Total"</formula>
    </cfRule>
  </conditionalFormatting>
  <conditionalFormatting sqref="C177">
    <cfRule type="expression" dxfId="167" priority="182">
      <formula>#REF!="Total"</formula>
    </cfRule>
  </conditionalFormatting>
  <conditionalFormatting sqref="C177">
    <cfRule type="expression" dxfId="166" priority="183">
      <formula>#REF!="Total"</formula>
    </cfRule>
  </conditionalFormatting>
  <conditionalFormatting sqref="C177">
    <cfRule type="expression" dxfId="165" priority="184">
      <formula>#REF!="Total"</formula>
    </cfRule>
  </conditionalFormatting>
  <conditionalFormatting sqref="C177">
    <cfRule type="expression" dxfId="164" priority="185">
      <formula>#REF!="Total"</formula>
    </cfRule>
  </conditionalFormatting>
  <conditionalFormatting sqref="C177">
    <cfRule type="expression" dxfId="163" priority="186">
      <formula>#REF!="Total"</formula>
    </cfRule>
  </conditionalFormatting>
  <conditionalFormatting sqref="C177">
    <cfRule type="expression" dxfId="162" priority="187">
      <formula>#REF!="Total"</formula>
    </cfRule>
  </conditionalFormatting>
  <conditionalFormatting sqref="C177">
    <cfRule type="expression" dxfId="161" priority="188">
      <formula>#REF!="Total"</formula>
    </cfRule>
  </conditionalFormatting>
  <conditionalFormatting sqref="C177">
    <cfRule type="expression" dxfId="160" priority="189">
      <formula>#REF!="Total"</formula>
    </cfRule>
  </conditionalFormatting>
  <conditionalFormatting sqref="C177">
    <cfRule type="expression" dxfId="159" priority="190">
      <formula>#REF!="Total"</formula>
    </cfRule>
  </conditionalFormatting>
  <conditionalFormatting sqref="C177">
    <cfRule type="expression" dxfId="158" priority="191">
      <formula>#REF!="Total"</formula>
    </cfRule>
  </conditionalFormatting>
  <conditionalFormatting sqref="C184">
    <cfRule type="expression" dxfId="157" priority="154">
      <formula>#REF!="Total"</formula>
    </cfRule>
  </conditionalFormatting>
  <conditionalFormatting sqref="C184">
    <cfRule type="expression" dxfId="156" priority="153">
      <formula>#REF!="Total"</formula>
    </cfRule>
  </conditionalFormatting>
  <conditionalFormatting sqref="C184">
    <cfRule type="expression" dxfId="155" priority="152">
      <formula>#REF!="Total"</formula>
    </cfRule>
  </conditionalFormatting>
  <conditionalFormatting sqref="C184">
    <cfRule type="expression" dxfId="154" priority="151">
      <formula>#REF!="Total"</formula>
    </cfRule>
  </conditionalFormatting>
  <conditionalFormatting sqref="C184">
    <cfRule type="expression" dxfId="153" priority="150">
      <formula>#REF!="Total"</formula>
    </cfRule>
  </conditionalFormatting>
  <conditionalFormatting sqref="C184">
    <cfRule type="expression" dxfId="152" priority="149">
      <formula>#REF!="Total"</formula>
    </cfRule>
  </conditionalFormatting>
  <conditionalFormatting sqref="C184">
    <cfRule type="expression" dxfId="151" priority="148">
      <formula>#REF!="Total"</formula>
    </cfRule>
  </conditionalFormatting>
  <conditionalFormatting sqref="C184">
    <cfRule type="expression" dxfId="150" priority="147">
      <formula>#REF!="Total"</formula>
    </cfRule>
  </conditionalFormatting>
  <conditionalFormatting sqref="C184">
    <cfRule type="expression" dxfId="149" priority="146">
      <formula>#REF!="Total"</formula>
    </cfRule>
  </conditionalFormatting>
  <conditionalFormatting sqref="C184">
    <cfRule type="expression" dxfId="148" priority="145">
      <formula>#REF!="Total"</formula>
    </cfRule>
  </conditionalFormatting>
  <conditionalFormatting sqref="C184">
    <cfRule type="expression" dxfId="147" priority="144">
      <formula>#REF!="Total"</formula>
    </cfRule>
  </conditionalFormatting>
  <conditionalFormatting sqref="C184">
    <cfRule type="expression" dxfId="146" priority="143">
      <formula>#REF!="Total"</formula>
    </cfRule>
  </conditionalFormatting>
  <conditionalFormatting sqref="C184">
    <cfRule type="expression" dxfId="145" priority="142">
      <formula>#REF!="Total"</formula>
    </cfRule>
  </conditionalFormatting>
  <conditionalFormatting sqref="C184">
    <cfRule type="expression" dxfId="144" priority="141">
      <formula>#REF!="Total"</formula>
    </cfRule>
  </conditionalFormatting>
  <conditionalFormatting sqref="C184">
    <cfRule type="expression" dxfId="143" priority="140">
      <formula>#REF!="Total"</formula>
    </cfRule>
  </conditionalFormatting>
  <conditionalFormatting sqref="C184">
    <cfRule type="expression" dxfId="142" priority="139">
      <formula>#REF!="Total"</formula>
    </cfRule>
  </conditionalFormatting>
  <conditionalFormatting sqref="C184">
    <cfRule type="expression" dxfId="141" priority="138">
      <formula>#REF!="Total"</formula>
    </cfRule>
  </conditionalFormatting>
  <conditionalFormatting sqref="C184">
    <cfRule type="expression" dxfId="140" priority="137">
      <formula>#REF!="Total"</formula>
    </cfRule>
  </conditionalFormatting>
  <conditionalFormatting sqref="C184">
    <cfRule type="expression" dxfId="139" priority="136">
      <formula>$A180="Total"</formula>
    </cfRule>
  </conditionalFormatting>
  <conditionalFormatting sqref="C184">
    <cfRule type="expression" dxfId="138" priority="135">
      <formula>$A179="Total"</formula>
    </cfRule>
  </conditionalFormatting>
  <conditionalFormatting sqref="C184">
    <cfRule type="expression" dxfId="137" priority="134">
      <formula>#REF!="Total"</formula>
    </cfRule>
  </conditionalFormatting>
  <conditionalFormatting sqref="C184">
    <cfRule type="expression" dxfId="136" priority="133">
      <formula>#REF!="Total"</formula>
    </cfRule>
  </conditionalFormatting>
  <conditionalFormatting sqref="C184">
    <cfRule type="expression" dxfId="135" priority="132">
      <formula>#REF!="Total"</formula>
    </cfRule>
  </conditionalFormatting>
  <conditionalFormatting sqref="C184">
    <cfRule type="expression" dxfId="134" priority="131">
      <formula>#REF!="Total"</formula>
    </cfRule>
  </conditionalFormatting>
  <conditionalFormatting sqref="C184">
    <cfRule type="expression" dxfId="133" priority="130">
      <formula>#REF!="Total"</formula>
    </cfRule>
  </conditionalFormatting>
  <conditionalFormatting sqref="C184">
    <cfRule type="expression" dxfId="132" priority="129">
      <formula>#REF!="Total"</formula>
    </cfRule>
  </conditionalFormatting>
  <conditionalFormatting sqref="C184">
    <cfRule type="expression" dxfId="131" priority="128">
      <formula>#REF!="Total"</formula>
    </cfRule>
  </conditionalFormatting>
  <conditionalFormatting sqref="C184">
    <cfRule type="expression" dxfId="130" priority="127">
      <formula>#REF!="Total"</formula>
    </cfRule>
  </conditionalFormatting>
  <conditionalFormatting sqref="C184">
    <cfRule type="expression" dxfId="129" priority="126">
      <formula>#REF!="Total"</formula>
    </cfRule>
  </conditionalFormatting>
  <conditionalFormatting sqref="C184">
    <cfRule type="expression" dxfId="128" priority="125">
      <formula>#REF!="Total"</formula>
    </cfRule>
  </conditionalFormatting>
  <conditionalFormatting sqref="C184">
    <cfRule type="expression" dxfId="127" priority="124">
      <formula>#REF!="Total"</formula>
    </cfRule>
  </conditionalFormatting>
  <conditionalFormatting sqref="C184">
    <cfRule type="expression" dxfId="126" priority="123">
      <formula>#REF!="Total"</formula>
    </cfRule>
  </conditionalFormatting>
  <conditionalFormatting sqref="C184">
    <cfRule type="expression" dxfId="125" priority="122">
      <formula>#REF!="Total"</formula>
    </cfRule>
  </conditionalFormatting>
  <conditionalFormatting sqref="C184">
    <cfRule type="expression" dxfId="124" priority="121">
      <formula>#REF!="Total"</formula>
    </cfRule>
  </conditionalFormatting>
  <conditionalFormatting sqref="C184">
    <cfRule type="expression" dxfId="123" priority="120">
      <formula>#REF!="Total"</formula>
    </cfRule>
  </conditionalFormatting>
  <conditionalFormatting sqref="C184">
    <cfRule type="expression" dxfId="122" priority="119">
      <formula>#REF!="Total"</formula>
    </cfRule>
  </conditionalFormatting>
  <conditionalFormatting sqref="C184">
    <cfRule type="expression" dxfId="121" priority="118">
      <formula>#REF!="Total"</formula>
    </cfRule>
  </conditionalFormatting>
  <conditionalFormatting sqref="C184">
    <cfRule type="expression" dxfId="120" priority="117">
      <formula>#REF!="Total"</formula>
    </cfRule>
  </conditionalFormatting>
  <conditionalFormatting sqref="C184">
    <cfRule type="expression" dxfId="119" priority="116">
      <formula>#REF!="Total"</formula>
    </cfRule>
  </conditionalFormatting>
  <conditionalFormatting sqref="C184">
    <cfRule type="expression" dxfId="118" priority="115">
      <formula>#REF!="Total"</formula>
    </cfRule>
  </conditionalFormatting>
  <conditionalFormatting sqref="C184">
    <cfRule type="expression" dxfId="117" priority="114">
      <formula>#REF!="Total"</formula>
    </cfRule>
  </conditionalFormatting>
  <conditionalFormatting sqref="C184">
    <cfRule type="expression" dxfId="116" priority="113">
      <formula>#REF!="Total"</formula>
    </cfRule>
  </conditionalFormatting>
  <conditionalFormatting sqref="C184">
    <cfRule type="expression" dxfId="115" priority="112">
      <formula>#REF!="Total"</formula>
    </cfRule>
  </conditionalFormatting>
  <conditionalFormatting sqref="C184">
    <cfRule type="expression" dxfId="114" priority="111">
      <formula>#REF!="Total"</formula>
    </cfRule>
  </conditionalFormatting>
  <conditionalFormatting sqref="C184">
    <cfRule type="expression" dxfId="113" priority="110">
      <formula>#REF!="Total"</formula>
    </cfRule>
  </conditionalFormatting>
  <conditionalFormatting sqref="C184">
    <cfRule type="expression" dxfId="112" priority="109">
      <formula>#REF!="Total"</formula>
    </cfRule>
  </conditionalFormatting>
  <conditionalFormatting sqref="C184">
    <cfRule type="expression" dxfId="111" priority="108">
      <formula>#REF!="Total"</formula>
    </cfRule>
  </conditionalFormatting>
  <conditionalFormatting sqref="C184">
    <cfRule type="expression" dxfId="110" priority="107">
      <formula>#REF!="Total"</formula>
    </cfRule>
  </conditionalFormatting>
  <conditionalFormatting sqref="C184">
    <cfRule type="expression" dxfId="109" priority="106">
      <formula>#REF!="Total"</formula>
    </cfRule>
  </conditionalFormatting>
  <conditionalFormatting sqref="C184">
    <cfRule type="expression" dxfId="108" priority="105">
      <formula>#REF!="Total"</formula>
    </cfRule>
  </conditionalFormatting>
  <conditionalFormatting sqref="C184">
    <cfRule type="expression" dxfId="107" priority="104">
      <formula>#REF!="Total"</formula>
    </cfRule>
  </conditionalFormatting>
  <conditionalFormatting sqref="C184">
    <cfRule type="expression" dxfId="106" priority="103">
      <formula>#REF!="Total"</formula>
    </cfRule>
  </conditionalFormatting>
  <conditionalFormatting sqref="C184">
    <cfRule type="expression" dxfId="105" priority="102">
      <formula>#REF!="Total"</formula>
    </cfRule>
  </conditionalFormatting>
  <conditionalFormatting sqref="C184">
    <cfRule type="expression" dxfId="104" priority="101">
      <formula>#REF!="Total"</formula>
    </cfRule>
  </conditionalFormatting>
  <conditionalFormatting sqref="C184">
    <cfRule type="expression" dxfId="103" priority="100">
      <formula>#REF!="Total"</formula>
    </cfRule>
  </conditionalFormatting>
  <conditionalFormatting sqref="C184">
    <cfRule type="expression" dxfId="102" priority="99">
      <formula>#REF!="Total"</formula>
    </cfRule>
  </conditionalFormatting>
  <conditionalFormatting sqref="C184">
    <cfRule type="expression" dxfId="101" priority="98">
      <formula>#REF!="Total"</formula>
    </cfRule>
  </conditionalFormatting>
  <conditionalFormatting sqref="C184">
    <cfRule type="expression" dxfId="100" priority="97">
      <formula>#REF!="Total"</formula>
    </cfRule>
  </conditionalFormatting>
  <conditionalFormatting sqref="C184">
    <cfRule type="expression" dxfId="99" priority="96">
      <formula>#REF!="Total"</formula>
    </cfRule>
  </conditionalFormatting>
  <conditionalFormatting sqref="C184">
    <cfRule type="expression" dxfId="98" priority="95">
      <formula>#REF!="Total"</formula>
    </cfRule>
  </conditionalFormatting>
  <conditionalFormatting sqref="C184">
    <cfRule type="expression" dxfId="97" priority="94">
      <formula>#REF!="Total"</formula>
    </cfRule>
  </conditionalFormatting>
  <conditionalFormatting sqref="C184">
    <cfRule type="expression" dxfId="96" priority="93">
      <formula>#REF!="Total"</formula>
    </cfRule>
  </conditionalFormatting>
  <conditionalFormatting sqref="C184">
    <cfRule type="expression" dxfId="95" priority="92">
      <formula>#REF!="Total"</formula>
    </cfRule>
  </conditionalFormatting>
  <conditionalFormatting sqref="C184">
    <cfRule type="expression" dxfId="94" priority="91">
      <formula>#REF!="Total"</formula>
    </cfRule>
  </conditionalFormatting>
  <conditionalFormatting sqref="C184">
    <cfRule type="expression" dxfId="93" priority="90">
      <formula>$A65660="Total"</formula>
    </cfRule>
  </conditionalFormatting>
  <conditionalFormatting sqref="C184">
    <cfRule type="expression" dxfId="92" priority="89">
      <formula>#REF!="Total"</formula>
    </cfRule>
  </conditionalFormatting>
  <conditionalFormatting sqref="C184">
    <cfRule type="expression" dxfId="91" priority="88">
      <formula>#REF!="Total"</formula>
    </cfRule>
  </conditionalFormatting>
  <conditionalFormatting sqref="C184">
    <cfRule type="expression" dxfId="90" priority="87">
      <formula>$A65664="Total"</formula>
    </cfRule>
  </conditionalFormatting>
  <conditionalFormatting sqref="C184">
    <cfRule type="expression" dxfId="89" priority="86">
      <formula>#REF!="Total"</formula>
    </cfRule>
  </conditionalFormatting>
  <conditionalFormatting sqref="C184">
    <cfRule type="expression" dxfId="88" priority="85">
      <formula>$A65654="Total"</formula>
    </cfRule>
  </conditionalFormatting>
  <conditionalFormatting sqref="C184">
    <cfRule type="expression" dxfId="87" priority="84">
      <formula>#REF!="Total"</formula>
    </cfRule>
  </conditionalFormatting>
  <conditionalFormatting sqref="C184">
    <cfRule type="expression" dxfId="86" priority="83">
      <formula>$A65668="Total"</formula>
    </cfRule>
  </conditionalFormatting>
  <conditionalFormatting sqref="C184">
    <cfRule type="expression" dxfId="85" priority="82">
      <formula>$A65617="Total"</formula>
    </cfRule>
  </conditionalFormatting>
  <conditionalFormatting sqref="C184">
    <cfRule type="expression" dxfId="84" priority="81">
      <formula>$A65643="Total"</formula>
    </cfRule>
  </conditionalFormatting>
  <conditionalFormatting sqref="C184">
    <cfRule type="expression" dxfId="83" priority="80">
      <formula>$A65666="Total"</formula>
    </cfRule>
  </conditionalFormatting>
  <conditionalFormatting sqref="C184">
    <cfRule type="expression" dxfId="82" priority="79">
      <formula>$A65669="Total"</formula>
    </cfRule>
  </conditionalFormatting>
  <conditionalFormatting sqref="C184">
    <cfRule type="expression" dxfId="81" priority="78">
      <formula>$A65670="Total"</formula>
    </cfRule>
  </conditionalFormatting>
  <conditionalFormatting sqref="C184">
    <cfRule type="expression" dxfId="80" priority="77">
      <formula>$A65672="Total"</formula>
    </cfRule>
  </conditionalFormatting>
  <conditionalFormatting sqref="C184">
    <cfRule type="expression" dxfId="79" priority="76">
      <formula>$A65673="Total"</formula>
    </cfRule>
  </conditionalFormatting>
  <conditionalFormatting sqref="C184">
    <cfRule type="expression" dxfId="78" priority="75">
      <formula>$A65675="Total"</formula>
    </cfRule>
  </conditionalFormatting>
  <conditionalFormatting sqref="C184">
    <cfRule type="expression" dxfId="77" priority="74">
      <formula>$A65671="Total"</formula>
    </cfRule>
  </conditionalFormatting>
  <conditionalFormatting sqref="C184">
    <cfRule type="expression" dxfId="76" priority="73">
      <formula>$A65674="Total"</formula>
    </cfRule>
  </conditionalFormatting>
  <conditionalFormatting sqref="C184">
    <cfRule type="expression" dxfId="75" priority="72">
      <formula>$A65620="Total"</formula>
    </cfRule>
  </conditionalFormatting>
  <conditionalFormatting sqref="C184">
    <cfRule type="expression" dxfId="74" priority="71">
      <formula>$A65678="Total"</formula>
    </cfRule>
  </conditionalFormatting>
  <conditionalFormatting sqref="C184">
    <cfRule type="expression" dxfId="73" priority="70">
      <formula>$A171="Total"</formula>
    </cfRule>
  </conditionalFormatting>
  <conditionalFormatting sqref="C184">
    <cfRule type="expression" dxfId="72" priority="69">
      <formula>$A228="Total"</formula>
    </cfRule>
  </conditionalFormatting>
  <conditionalFormatting sqref="C184">
    <cfRule type="expression" dxfId="71" priority="68">
      <formula>$A65677="Total"</formula>
    </cfRule>
  </conditionalFormatting>
  <conditionalFormatting sqref="C184">
    <cfRule type="expression" dxfId="70" priority="67">
      <formula>$A65676="Total"</formula>
    </cfRule>
  </conditionalFormatting>
  <conditionalFormatting sqref="C184">
    <cfRule type="expression" dxfId="69" priority="66">
      <formula>$A172="Total"</formula>
    </cfRule>
  </conditionalFormatting>
  <conditionalFormatting sqref="C184">
    <cfRule type="expression" dxfId="68" priority="65">
      <formula>$A184="Total"</formula>
    </cfRule>
  </conditionalFormatting>
  <conditionalFormatting sqref="C184">
    <cfRule type="expression" dxfId="67" priority="64">
      <formula>$A178="Total"</formula>
    </cfRule>
  </conditionalFormatting>
  <conditionalFormatting sqref="C184">
    <cfRule type="expression" dxfId="66" priority="63">
      <formula>$A177="Total"</formula>
    </cfRule>
  </conditionalFormatting>
  <conditionalFormatting sqref="C184">
    <cfRule type="expression" dxfId="65" priority="62">
      <formula>$A194="Total"</formula>
    </cfRule>
  </conditionalFormatting>
  <conditionalFormatting sqref="C184">
    <cfRule type="expression" dxfId="64" priority="61">
      <formula>$A65651="Total"</formula>
    </cfRule>
  </conditionalFormatting>
  <conditionalFormatting sqref="C184">
    <cfRule type="expression" dxfId="63" priority="60">
      <formula>$A65667="Total"</formula>
    </cfRule>
  </conditionalFormatting>
  <conditionalFormatting sqref="C184">
    <cfRule type="expression" dxfId="62" priority="59">
      <formula>$A207="Total"</formula>
    </cfRule>
  </conditionalFormatting>
  <conditionalFormatting sqref="C184">
    <cfRule type="expression" dxfId="61" priority="58">
      <formula>$A65614="Total"</formula>
    </cfRule>
  </conditionalFormatting>
  <conditionalFormatting sqref="C184">
    <cfRule type="expression" dxfId="60" priority="57">
      <formula>$A65618="Total"</formula>
    </cfRule>
  </conditionalFormatting>
  <conditionalFormatting sqref="C184">
    <cfRule type="expression" dxfId="59" priority="56">
      <formula>$A65613="Total"</formula>
    </cfRule>
  </conditionalFormatting>
  <conditionalFormatting sqref="C184">
    <cfRule type="expression" dxfId="58" priority="55">
      <formula>$A65658="Total"</formula>
    </cfRule>
  </conditionalFormatting>
  <conditionalFormatting sqref="C184">
    <cfRule type="expression" dxfId="57" priority="54">
      <formula>$A65652="Total"</formula>
    </cfRule>
  </conditionalFormatting>
  <conditionalFormatting sqref="C184">
    <cfRule type="expression" dxfId="56" priority="53">
      <formula>$A204="Total"</formula>
    </cfRule>
  </conditionalFormatting>
  <conditionalFormatting sqref="C184">
    <cfRule type="expression" dxfId="55" priority="52">
      <formula>$A65642="Total"</formula>
    </cfRule>
  </conditionalFormatting>
  <conditionalFormatting sqref="C184">
    <cfRule type="expression" dxfId="54" priority="51">
      <formula>$A184="Total"</formula>
    </cfRule>
  </conditionalFormatting>
  <conditionalFormatting sqref="C184">
    <cfRule type="expression" dxfId="53" priority="50">
      <formula>$A65679="Total"</formula>
    </cfRule>
  </conditionalFormatting>
  <conditionalFormatting sqref="C184">
    <cfRule type="expression" dxfId="52" priority="49">
      <formula>$A65680="Total"</formula>
    </cfRule>
  </conditionalFormatting>
  <conditionalFormatting sqref="C184">
    <cfRule type="expression" dxfId="51" priority="48">
      <formula>$A183="Total"</formula>
    </cfRule>
  </conditionalFormatting>
  <conditionalFormatting sqref="C184">
    <cfRule type="expression" dxfId="50" priority="47">
      <formula>$A182="Total"</formula>
    </cfRule>
  </conditionalFormatting>
  <conditionalFormatting sqref="C184">
    <cfRule type="expression" dxfId="49" priority="46">
      <formula>$A178="Total"</formula>
    </cfRule>
  </conditionalFormatting>
  <conditionalFormatting sqref="C184">
    <cfRule type="expression" dxfId="48" priority="45">
      <formula>$A65673="Total"</formula>
    </cfRule>
  </conditionalFormatting>
  <conditionalFormatting sqref="C184">
    <cfRule type="expression" dxfId="47" priority="44">
      <formula>$A65662="Total"</formula>
    </cfRule>
  </conditionalFormatting>
  <conditionalFormatting sqref="C184">
    <cfRule type="expression" dxfId="46" priority="43">
      <formula>$A65657="Total"</formula>
    </cfRule>
  </conditionalFormatting>
  <conditionalFormatting sqref="C184">
    <cfRule type="expression" dxfId="45" priority="42">
      <formula>$A65658="Total"</formula>
    </cfRule>
  </conditionalFormatting>
  <conditionalFormatting sqref="C184">
    <cfRule type="expression" dxfId="44" priority="41">
      <formula>$A65678="Total"</formula>
    </cfRule>
  </conditionalFormatting>
  <conditionalFormatting sqref="C184">
    <cfRule type="expression" dxfId="43" priority="40">
      <formula>$A65676="Total"</formula>
    </cfRule>
  </conditionalFormatting>
  <conditionalFormatting sqref="C184">
    <cfRule type="expression" dxfId="42" priority="39">
      <formula>$A183="Total"</formula>
    </cfRule>
  </conditionalFormatting>
  <conditionalFormatting sqref="C184">
    <cfRule type="expression" dxfId="41" priority="38">
      <formula>$A182="Total"</formula>
    </cfRule>
  </conditionalFormatting>
  <conditionalFormatting sqref="C184">
    <cfRule type="expression" dxfId="40" priority="37">
      <formula>$A181="Total"</formula>
    </cfRule>
  </conditionalFormatting>
  <conditionalFormatting sqref="C184">
    <cfRule type="expression" dxfId="39" priority="36">
      <formula>$A184="Total"</formula>
    </cfRule>
  </conditionalFormatting>
  <conditionalFormatting sqref="C184">
    <cfRule type="expression" dxfId="38" priority="35">
      <formula>$A65667="Total"</formula>
    </cfRule>
  </conditionalFormatting>
  <conditionalFormatting sqref="C184">
    <cfRule type="expression" dxfId="37" priority="34">
      <formula>$A65663="Total"</formula>
    </cfRule>
  </conditionalFormatting>
  <conditionalFormatting sqref="C184">
    <cfRule type="expression" dxfId="36" priority="33">
      <formula>$A174="Total"</formula>
    </cfRule>
  </conditionalFormatting>
  <conditionalFormatting sqref="C184">
    <cfRule type="expression" dxfId="35" priority="32">
      <formula>$A171="Total"</formula>
    </cfRule>
  </conditionalFormatting>
  <conditionalFormatting sqref="C184">
    <cfRule type="expression" dxfId="34" priority="31">
      <formula>$A65655="Total"</formula>
    </cfRule>
  </conditionalFormatting>
  <conditionalFormatting sqref="C184">
    <cfRule type="expression" dxfId="33" priority="30">
      <formula>$A65679="Total"</formula>
    </cfRule>
  </conditionalFormatting>
  <conditionalFormatting sqref="C184">
    <cfRule type="expression" dxfId="32" priority="29">
      <formula>$A65674="Total"</formula>
    </cfRule>
  </conditionalFormatting>
  <conditionalFormatting sqref="C184">
    <cfRule type="expression" dxfId="31" priority="28">
      <formula>$A65669="Total"</formula>
    </cfRule>
  </conditionalFormatting>
  <conditionalFormatting sqref="C184">
    <cfRule type="expression" dxfId="30" priority="27">
      <formula>$A65680="Total"</formula>
    </cfRule>
  </conditionalFormatting>
  <conditionalFormatting sqref="C184">
    <cfRule type="expression" dxfId="29" priority="26">
      <formula>$A65657="Total"</formula>
    </cfRule>
  </conditionalFormatting>
  <conditionalFormatting sqref="C184">
    <cfRule type="expression" dxfId="28" priority="25">
      <formula>$A65654="Total"</formula>
    </cfRule>
  </conditionalFormatting>
  <conditionalFormatting sqref="C184">
    <cfRule type="expression" dxfId="27" priority="24">
      <formula>$A65681="Total"</formula>
    </cfRule>
  </conditionalFormatting>
  <conditionalFormatting sqref="C184">
    <cfRule type="expression" dxfId="26" priority="23">
      <formula>$A65676="Total"</formula>
    </cfRule>
  </conditionalFormatting>
  <conditionalFormatting sqref="C184">
    <cfRule type="expression" dxfId="25" priority="22">
      <formula>$A65675="Total"</formula>
    </cfRule>
  </conditionalFormatting>
  <conditionalFormatting sqref="C184">
    <cfRule type="expression" dxfId="24" priority="21">
      <formula>$A65672="Total"</formula>
    </cfRule>
  </conditionalFormatting>
  <conditionalFormatting sqref="C184">
    <cfRule type="expression" dxfId="23" priority="20">
      <formula>$A65671="Total"</formula>
    </cfRule>
  </conditionalFormatting>
  <conditionalFormatting sqref="C184">
    <cfRule type="expression" dxfId="22" priority="19">
      <formula>$A65644="Total"</formula>
    </cfRule>
  </conditionalFormatting>
  <conditionalFormatting sqref="C184">
    <cfRule type="expression" dxfId="21" priority="18">
      <formula>$A65670="Total"</formula>
    </cfRule>
  </conditionalFormatting>
  <conditionalFormatting sqref="C184">
    <cfRule type="expression" dxfId="20" priority="17">
      <formula>$A65677="Total"</formula>
    </cfRule>
  </conditionalFormatting>
  <conditionalFormatting sqref="C184">
    <cfRule type="expression" dxfId="19" priority="16">
      <formula>$A65645="Total"</formula>
    </cfRule>
  </conditionalFormatting>
  <conditionalFormatting sqref="C184">
    <cfRule type="expression" dxfId="18" priority="15">
      <formula>$A183="Total"</formula>
    </cfRule>
  </conditionalFormatting>
  <conditionalFormatting sqref="C184">
    <cfRule type="expression" dxfId="17" priority="14">
      <formula>$A182="Total"</formula>
    </cfRule>
  </conditionalFormatting>
  <conditionalFormatting sqref="C184">
    <cfRule type="expression" dxfId="16" priority="13">
      <formula>$A181="Total"</formula>
    </cfRule>
  </conditionalFormatting>
  <conditionalFormatting sqref="C184">
    <cfRule type="expression" dxfId="15" priority="12">
      <formula>$A65674="Total"</formula>
    </cfRule>
  </conditionalFormatting>
  <conditionalFormatting sqref="C184">
    <cfRule type="expression" dxfId="14" priority="11">
      <formula>$A65663="Total"</formula>
    </cfRule>
  </conditionalFormatting>
  <conditionalFormatting sqref="C184">
    <cfRule type="expression" dxfId="13" priority="10">
      <formula>$A65658="Total"</formula>
    </cfRule>
  </conditionalFormatting>
  <conditionalFormatting sqref="C184">
    <cfRule type="expression" dxfId="12" priority="9">
      <formula>$A65662="Total"</formula>
    </cfRule>
  </conditionalFormatting>
  <conditionalFormatting sqref="C184">
    <cfRule type="expression" dxfId="11" priority="8">
      <formula>$A65679="Total"</formula>
    </cfRule>
  </conditionalFormatting>
  <conditionalFormatting sqref="C184">
    <cfRule type="expression" dxfId="10" priority="7">
      <formula>$A65677="Total"</formula>
    </cfRule>
  </conditionalFormatting>
  <conditionalFormatting sqref="C184">
    <cfRule type="expression" dxfId="9" priority="6">
      <formula>$A65621="Total"</formula>
    </cfRule>
  </conditionalFormatting>
  <conditionalFormatting sqref="C184">
    <cfRule type="expression" dxfId="8" priority="5">
      <formula>$A65616="Total"</formula>
    </cfRule>
  </conditionalFormatting>
  <conditionalFormatting sqref="C184">
    <cfRule type="expression" dxfId="7" priority="4">
      <formula>$A65618="Total"</formula>
    </cfRule>
  </conditionalFormatting>
  <conditionalFormatting sqref="C184">
    <cfRule type="expression" dxfId="6" priority="3">
      <formula>$A246="Total"</formula>
    </cfRule>
  </conditionalFormatting>
  <conditionalFormatting sqref="C184">
    <cfRule type="expression" dxfId="5" priority="2">
      <formula>$A65659="Total"</formula>
    </cfRule>
  </conditionalFormatting>
  <conditionalFormatting sqref="C184">
    <cfRule type="expression" dxfId="4" priority="1">
      <formula>$A65641="Total"</formula>
    </cfRule>
  </conditionalFormatting>
  <conditionalFormatting sqref="C184">
    <cfRule type="expression" dxfId="3" priority="155">
      <formula>$A65615="Total"</formula>
    </cfRule>
  </conditionalFormatting>
  <conditionalFormatting sqref="C184">
    <cfRule type="expression" dxfId="2" priority="156">
      <formula>$A65640="Total"</formula>
    </cfRule>
  </conditionalFormatting>
  <conditionalFormatting sqref="C184">
    <cfRule type="expression" dxfId="1" priority="157">
      <formula>$A65639="Total"</formula>
    </cfRule>
  </conditionalFormatting>
  <conditionalFormatting sqref="C184">
    <cfRule type="expression" dxfId="0" priority="158">
      <formula>$A65638="Total"</formula>
    </cfRule>
  </conditionalFormatting>
  <hyperlinks>
    <hyperlink ref="A1" location="Index!A1" display="Index" xr:uid="{F270DA0F-660D-4215-9D13-C6F6AAEE883E}"/>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46CD3-CF97-46C2-B48B-CBD4FDC88C8B}">
  <dimension ref="A1:IV10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420" t="s">
        <v>22</v>
      </c>
      <c r="C1" s="420"/>
      <c r="D1" s="420"/>
      <c r="E1" s="420"/>
    </row>
    <row r="3" spans="1:256" ht="30">
      <c r="A3" s="13"/>
      <c r="B3" s="42" t="s">
        <v>1555</v>
      </c>
      <c r="C3" s="451"/>
      <c r="D3" s="454"/>
      <c r="E3" s="13"/>
      <c r="F3" s="18"/>
      <c r="G3" s="18"/>
      <c r="H3" s="18"/>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ht="15">
      <c r="A4" s="13"/>
      <c r="B4" s="43" t="s">
        <v>1556</v>
      </c>
      <c r="C4" s="452"/>
      <c r="D4" s="455"/>
      <c r="E4" s="13"/>
      <c r="F4" s="18"/>
      <c r="G4" s="18"/>
      <c r="H4" s="18"/>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3"/>
      <c r="IT4" s="13"/>
      <c r="IU4" s="13"/>
      <c r="IV4" s="13"/>
    </row>
    <row r="5" spans="1:256" ht="45">
      <c r="A5" s="13"/>
      <c r="B5" s="42" t="s">
        <v>1557</v>
      </c>
      <c r="C5" s="453"/>
      <c r="D5" s="456"/>
      <c r="E5" s="13"/>
      <c r="F5" s="18"/>
      <c r="G5" s="18"/>
      <c r="H5" s="18"/>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c r="EU5" s="13"/>
      <c r="EV5" s="13"/>
      <c r="EW5" s="13"/>
      <c r="EX5" s="13"/>
      <c r="EY5" s="13"/>
      <c r="EZ5" s="13"/>
      <c r="FA5" s="13"/>
      <c r="FB5" s="13"/>
      <c r="FC5" s="13"/>
      <c r="FD5" s="13"/>
      <c r="FE5" s="13"/>
      <c r="FF5" s="13"/>
      <c r="FG5" s="13"/>
      <c r="FH5" s="13"/>
      <c r="FI5" s="13"/>
      <c r="FJ5" s="13"/>
      <c r="FK5" s="13"/>
      <c r="FL5" s="13"/>
      <c r="FM5" s="13"/>
      <c r="FN5" s="13"/>
      <c r="FO5" s="13"/>
      <c r="FP5" s="13"/>
      <c r="FQ5" s="13"/>
      <c r="FR5" s="13"/>
      <c r="FS5" s="13"/>
      <c r="FT5" s="13"/>
      <c r="FU5" s="13"/>
      <c r="FV5" s="13"/>
      <c r="FW5" s="13"/>
      <c r="FX5" s="13"/>
      <c r="FY5" s="13"/>
      <c r="FZ5" s="13"/>
      <c r="GA5" s="13"/>
      <c r="GB5" s="13"/>
      <c r="GC5" s="13"/>
      <c r="GD5" s="13"/>
      <c r="GE5" s="13"/>
      <c r="GF5" s="13"/>
      <c r="GG5" s="13"/>
      <c r="GH5" s="13"/>
      <c r="GI5" s="13"/>
      <c r="GJ5" s="13"/>
      <c r="GK5" s="13"/>
      <c r="GL5" s="13"/>
      <c r="GM5" s="13"/>
      <c r="GN5" s="13"/>
      <c r="GO5" s="13"/>
      <c r="GP5" s="13"/>
      <c r="GQ5" s="13"/>
      <c r="GR5" s="13"/>
      <c r="GS5" s="13"/>
      <c r="GT5" s="13"/>
      <c r="GU5" s="13"/>
      <c r="GV5" s="13"/>
      <c r="GW5" s="13"/>
      <c r="GX5" s="13"/>
      <c r="GY5" s="13"/>
      <c r="GZ5" s="13"/>
      <c r="HA5" s="13"/>
      <c r="HB5" s="13"/>
      <c r="HC5" s="13"/>
      <c r="HD5" s="13"/>
      <c r="HE5" s="13"/>
      <c r="HF5" s="13"/>
      <c r="HG5" s="13"/>
      <c r="HH5" s="13"/>
      <c r="HI5" s="13"/>
      <c r="HJ5" s="13"/>
      <c r="HK5" s="13"/>
      <c r="HL5" s="13"/>
      <c r="HM5" s="13"/>
      <c r="HN5" s="13"/>
      <c r="HO5" s="13"/>
      <c r="HP5" s="13"/>
      <c r="HQ5" s="13"/>
      <c r="HR5" s="13"/>
      <c r="HS5" s="13"/>
      <c r="HT5" s="13"/>
      <c r="HU5" s="13"/>
      <c r="HV5" s="13"/>
      <c r="HW5" s="13"/>
      <c r="HX5" s="13"/>
      <c r="HY5" s="13"/>
      <c r="HZ5" s="13"/>
      <c r="IA5" s="13"/>
      <c r="IB5" s="13"/>
      <c r="IC5" s="13"/>
      <c r="ID5" s="13"/>
      <c r="IE5" s="13"/>
      <c r="IF5" s="13"/>
      <c r="IG5" s="13"/>
      <c r="IH5" s="13"/>
      <c r="II5" s="13"/>
      <c r="IJ5" s="13"/>
      <c r="IK5" s="13"/>
      <c r="IL5" s="13"/>
      <c r="IM5" s="13"/>
      <c r="IN5" s="13"/>
      <c r="IO5" s="13"/>
      <c r="IP5" s="13"/>
      <c r="IQ5" s="13"/>
      <c r="IR5" s="13"/>
      <c r="IS5" s="13"/>
      <c r="IT5" s="13"/>
      <c r="IU5" s="13"/>
      <c r="IV5" s="13"/>
    </row>
    <row r="6" spans="1:256">
      <c r="A6" s="13"/>
      <c r="B6" s="13"/>
      <c r="C6" s="14" t="s">
        <v>1558</v>
      </c>
      <c r="D6" s="44" t="s">
        <v>1559</v>
      </c>
      <c r="E6" s="13"/>
      <c r="F6" s="18"/>
      <c r="G6" s="18"/>
      <c r="H6" s="18"/>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c r="EU6" s="13"/>
      <c r="EV6" s="13"/>
      <c r="EW6" s="13"/>
      <c r="EX6" s="13"/>
      <c r="EY6" s="13"/>
      <c r="EZ6" s="13"/>
      <c r="FA6" s="13"/>
      <c r="FB6" s="13"/>
      <c r="FC6" s="13"/>
      <c r="FD6" s="13"/>
      <c r="FE6" s="13"/>
      <c r="FF6" s="13"/>
      <c r="FG6" s="13"/>
      <c r="FH6" s="13"/>
      <c r="FI6" s="13"/>
      <c r="FJ6" s="13"/>
      <c r="FK6" s="13"/>
      <c r="FL6" s="13"/>
      <c r="FM6" s="13"/>
      <c r="FN6" s="13"/>
      <c r="FO6" s="13"/>
      <c r="FP6" s="13"/>
      <c r="FQ6" s="13"/>
      <c r="FR6" s="13"/>
      <c r="FS6" s="13"/>
      <c r="FT6" s="13"/>
      <c r="FU6" s="13"/>
      <c r="FV6" s="13"/>
      <c r="FW6" s="13"/>
      <c r="FX6" s="13"/>
      <c r="FY6" s="13"/>
      <c r="FZ6" s="13"/>
      <c r="GA6" s="13"/>
      <c r="GB6" s="13"/>
      <c r="GC6" s="13"/>
      <c r="GD6" s="13"/>
      <c r="GE6" s="13"/>
      <c r="GF6" s="13"/>
      <c r="GG6" s="13"/>
      <c r="GH6" s="13"/>
      <c r="GI6" s="13"/>
      <c r="GJ6" s="13"/>
      <c r="GK6" s="13"/>
      <c r="GL6" s="13"/>
      <c r="GM6" s="13"/>
      <c r="GN6" s="13"/>
      <c r="GO6" s="13"/>
      <c r="GP6" s="13"/>
      <c r="GQ6" s="13"/>
      <c r="GR6" s="13"/>
      <c r="GS6" s="13"/>
      <c r="GT6" s="13"/>
      <c r="GU6" s="13"/>
      <c r="GV6" s="13"/>
      <c r="GW6" s="13"/>
      <c r="GX6" s="13"/>
      <c r="GY6" s="13"/>
      <c r="GZ6" s="13"/>
      <c r="HA6" s="13"/>
      <c r="HB6" s="13"/>
      <c r="HC6" s="13"/>
      <c r="HD6" s="13"/>
      <c r="HE6" s="13"/>
      <c r="HF6" s="13"/>
      <c r="HG6" s="13"/>
      <c r="HH6" s="13"/>
      <c r="HI6" s="13"/>
      <c r="HJ6" s="13"/>
      <c r="HK6" s="13"/>
      <c r="HL6" s="13"/>
      <c r="HM6" s="13"/>
      <c r="HN6" s="13"/>
      <c r="HO6" s="13"/>
      <c r="HP6" s="13"/>
      <c r="HQ6" s="13"/>
      <c r="HR6" s="13"/>
      <c r="HS6" s="13"/>
      <c r="HT6" s="13"/>
      <c r="HU6" s="13"/>
      <c r="HV6" s="13"/>
      <c r="HW6" s="13"/>
      <c r="HX6" s="13"/>
      <c r="HY6" s="13"/>
      <c r="HZ6" s="13"/>
      <c r="IA6" s="13"/>
      <c r="IB6" s="13"/>
      <c r="IC6" s="13"/>
      <c r="ID6" s="13"/>
      <c r="IE6" s="13"/>
      <c r="IF6" s="13"/>
      <c r="IG6" s="13"/>
      <c r="IH6" s="13"/>
      <c r="II6" s="13"/>
      <c r="IJ6" s="13"/>
      <c r="IK6" s="13"/>
      <c r="IL6" s="13"/>
      <c r="IM6" s="13"/>
      <c r="IN6" s="13"/>
      <c r="IO6" s="13"/>
      <c r="IP6" s="13"/>
      <c r="IQ6" s="13"/>
      <c r="IR6" s="13"/>
      <c r="IS6" s="13"/>
      <c r="IT6" s="13"/>
      <c r="IU6" s="13"/>
      <c r="IV6" s="13"/>
    </row>
    <row r="9" spans="1:256">
      <c r="B9" s="1" t="s">
        <v>98</v>
      </c>
    </row>
    <row r="11" spans="1:256">
      <c r="B11" s="6" t="s">
        <v>99</v>
      </c>
      <c r="C11" s="7" t="s">
        <v>122</v>
      </c>
      <c r="D11" s="6" t="s">
        <v>123</v>
      </c>
      <c r="E11" s="6" t="s">
        <v>101</v>
      </c>
      <c r="F11" s="8" t="s">
        <v>102</v>
      </c>
      <c r="G11" s="8" t="s">
        <v>103</v>
      </c>
      <c r="H11" s="8" t="s">
        <v>104</v>
      </c>
      <c r="I11" s="2" t="s">
        <v>124</v>
      </c>
    </row>
    <row r="12" spans="1:256">
      <c r="B12" s="2" t="s">
        <v>125</v>
      </c>
      <c r="C12" s="19"/>
    </row>
    <row r="13" spans="1:256">
      <c r="B13" s="2" t="s">
        <v>126</v>
      </c>
      <c r="C13" s="19"/>
    </row>
    <row r="14" spans="1:256">
      <c r="B14" s="1" t="s">
        <v>1044</v>
      </c>
      <c r="C14" s="19" t="s">
        <v>127</v>
      </c>
      <c r="D14" s="1" t="s">
        <v>128</v>
      </c>
      <c r="E14" s="1" t="s">
        <v>129</v>
      </c>
      <c r="F14" s="4">
        <v>55000</v>
      </c>
      <c r="G14" s="4">
        <v>474.1</v>
      </c>
      <c r="H14" s="4">
        <v>2.58</v>
      </c>
    </row>
    <row r="15" spans="1:256">
      <c r="B15" s="1" t="s">
        <v>1078</v>
      </c>
      <c r="C15" s="19" t="s">
        <v>127</v>
      </c>
      <c r="D15" s="1" t="s">
        <v>128</v>
      </c>
      <c r="E15" s="1" t="s">
        <v>130</v>
      </c>
      <c r="F15" s="4">
        <v>24650</v>
      </c>
      <c r="G15" s="4">
        <v>350.36</v>
      </c>
      <c r="H15" s="4">
        <v>1.91</v>
      </c>
    </row>
    <row r="16" spans="1:256">
      <c r="B16" s="1" t="s">
        <v>1116</v>
      </c>
      <c r="C16" s="19" t="s">
        <v>127</v>
      </c>
      <c r="D16" s="1" t="s">
        <v>131</v>
      </c>
      <c r="E16" s="1" t="s">
        <v>132</v>
      </c>
      <c r="F16" s="4">
        <v>12000</v>
      </c>
      <c r="G16" s="4">
        <v>285.33</v>
      </c>
      <c r="H16" s="4">
        <v>1.55</v>
      </c>
    </row>
    <row r="17" spans="2:8">
      <c r="B17" s="1" t="s">
        <v>1172</v>
      </c>
      <c r="C17" s="19" t="s">
        <v>127</v>
      </c>
      <c r="D17" s="1" t="s">
        <v>136</v>
      </c>
      <c r="E17" s="1" t="s">
        <v>137</v>
      </c>
      <c r="F17" s="4">
        <v>73000</v>
      </c>
      <c r="G17" s="4">
        <v>242.51</v>
      </c>
      <c r="H17" s="4">
        <v>1.32</v>
      </c>
    </row>
    <row r="18" spans="2:8">
      <c r="B18" s="1" t="s">
        <v>1165</v>
      </c>
      <c r="C18" s="19" t="s">
        <v>127</v>
      </c>
      <c r="D18" s="1" t="s">
        <v>141</v>
      </c>
      <c r="E18" s="1" t="s">
        <v>299</v>
      </c>
      <c r="F18" s="4">
        <v>24450</v>
      </c>
      <c r="G18" s="4">
        <v>223.35</v>
      </c>
      <c r="H18" s="4">
        <v>1.22</v>
      </c>
    </row>
    <row r="19" spans="2:8">
      <c r="B19" s="1" t="s">
        <v>1166</v>
      </c>
      <c r="C19" s="19" t="s">
        <v>127</v>
      </c>
      <c r="D19" s="1" t="s">
        <v>139</v>
      </c>
      <c r="E19" s="1" t="s">
        <v>140</v>
      </c>
      <c r="F19" s="4">
        <v>6600</v>
      </c>
      <c r="G19" s="4">
        <v>172.06</v>
      </c>
      <c r="H19" s="4">
        <v>0.94</v>
      </c>
    </row>
    <row r="20" spans="2:8">
      <c r="B20" s="1" t="s">
        <v>1418</v>
      </c>
      <c r="C20" s="19" t="s">
        <v>127</v>
      </c>
      <c r="D20" s="1" t="s">
        <v>204</v>
      </c>
      <c r="E20" s="1" t="s">
        <v>300</v>
      </c>
      <c r="F20" s="4">
        <v>26500</v>
      </c>
      <c r="G20" s="4">
        <v>165.02</v>
      </c>
      <c r="H20" s="4">
        <v>0.9</v>
      </c>
    </row>
    <row r="21" spans="2:8">
      <c r="B21" s="1" t="s">
        <v>1441</v>
      </c>
      <c r="C21" s="19" t="s">
        <v>127</v>
      </c>
      <c r="D21" s="1" t="s">
        <v>158</v>
      </c>
      <c r="E21" s="1" t="s">
        <v>230</v>
      </c>
      <c r="F21" s="4">
        <v>14000</v>
      </c>
      <c r="G21" s="4">
        <v>146.27000000000001</v>
      </c>
      <c r="H21" s="4">
        <v>0.8</v>
      </c>
    </row>
    <row r="22" spans="2:8">
      <c r="B22" s="1" t="s">
        <v>1468</v>
      </c>
      <c r="C22" s="19" t="s">
        <v>127</v>
      </c>
      <c r="D22" s="1" t="s">
        <v>139</v>
      </c>
      <c r="E22" s="1" t="s">
        <v>304</v>
      </c>
      <c r="F22" s="4">
        <v>2500</v>
      </c>
      <c r="G22" s="4">
        <v>135.87</v>
      </c>
      <c r="H22" s="4">
        <v>0.74</v>
      </c>
    </row>
    <row r="23" spans="2:8">
      <c r="B23" s="1" t="s">
        <v>1324</v>
      </c>
      <c r="C23" s="19" t="s">
        <v>127</v>
      </c>
      <c r="D23" s="1" t="s">
        <v>150</v>
      </c>
      <c r="E23" s="1" t="s">
        <v>302</v>
      </c>
      <c r="F23" s="4">
        <v>5000</v>
      </c>
      <c r="G23" s="4">
        <v>128.04</v>
      </c>
      <c r="H23" s="4">
        <v>0.7</v>
      </c>
    </row>
    <row r="24" spans="2:8">
      <c r="B24" s="1" t="s">
        <v>1105</v>
      </c>
      <c r="C24" s="19" t="s">
        <v>127</v>
      </c>
      <c r="D24" s="1" t="s">
        <v>175</v>
      </c>
      <c r="E24" s="1" t="s">
        <v>301</v>
      </c>
      <c r="F24" s="4">
        <v>120000</v>
      </c>
      <c r="G24" s="4">
        <v>121.14</v>
      </c>
      <c r="H24" s="4">
        <v>0.66</v>
      </c>
    </row>
    <row r="25" spans="2:8">
      <c r="B25" s="1" t="s">
        <v>1079</v>
      </c>
      <c r="C25" s="19" t="s">
        <v>127</v>
      </c>
      <c r="D25" s="1" t="s">
        <v>128</v>
      </c>
      <c r="E25" s="1" t="s">
        <v>143</v>
      </c>
      <c r="F25" s="4">
        <v>16500</v>
      </c>
      <c r="G25" s="4">
        <v>120.98</v>
      </c>
      <c r="H25" s="4">
        <v>0.66</v>
      </c>
    </row>
    <row r="26" spans="2:8">
      <c r="B26" s="1" t="s">
        <v>1469</v>
      </c>
      <c r="C26" s="19" t="s">
        <v>127</v>
      </c>
      <c r="D26" s="1" t="s">
        <v>139</v>
      </c>
      <c r="E26" s="1" t="s">
        <v>305</v>
      </c>
      <c r="F26" s="4">
        <v>8800</v>
      </c>
      <c r="G26" s="4">
        <v>118.67</v>
      </c>
      <c r="H26" s="4">
        <v>0.65</v>
      </c>
    </row>
    <row r="27" spans="2:8">
      <c r="B27" s="1" t="s">
        <v>1047</v>
      </c>
      <c r="C27" s="19" t="s">
        <v>127</v>
      </c>
      <c r="D27" s="1" t="s">
        <v>164</v>
      </c>
      <c r="E27" s="1" t="s">
        <v>303</v>
      </c>
      <c r="F27" s="4">
        <v>23000</v>
      </c>
      <c r="G27" s="4">
        <v>118.59</v>
      </c>
      <c r="H27" s="4">
        <v>0.65</v>
      </c>
    </row>
    <row r="28" spans="2:8">
      <c r="B28" s="1" t="s">
        <v>1050</v>
      </c>
      <c r="C28" s="19" t="s">
        <v>127</v>
      </c>
      <c r="D28" s="1" t="s">
        <v>128</v>
      </c>
      <c r="E28" s="1" t="s">
        <v>138</v>
      </c>
      <c r="F28" s="4">
        <v>6500</v>
      </c>
      <c r="G28" s="4">
        <v>118.25</v>
      </c>
      <c r="H28" s="4">
        <v>0.64</v>
      </c>
    </row>
    <row r="29" spans="2:8">
      <c r="B29" s="1" t="s">
        <v>1318</v>
      </c>
      <c r="C29" s="19" t="s">
        <v>127</v>
      </c>
      <c r="D29" s="1" t="s">
        <v>193</v>
      </c>
      <c r="E29" s="1" t="s">
        <v>194</v>
      </c>
      <c r="F29" s="4">
        <v>3200</v>
      </c>
      <c r="G29" s="4">
        <v>117.49</v>
      </c>
      <c r="H29" s="4">
        <v>0.64</v>
      </c>
    </row>
    <row r="30" spans="2:8">
      <c r="B30" s="1" t="s">
        <v>1474</v>
      </c>
      <c r="C30" s="19" t="s">
        <v>127</v>
      </c>
      <c r="D30" s="1" t="s">
        <v>204</v>
      </c>
      <c r="E30" s="1" t="s">
        <v>205</v>
      </c>
      <c r="F30" s="4">
        <v>16000</v>
      </c>
      <c r="G30" s="4">
        <v>114.94</v>
      </c>
      <c r="H30" s="4">
        <v>0.63</v>
      </c>
    </row>
    <row r="31" spans="2:8">
      <c r="B31" s="1" t="s">
        <v>1085</v>
      </c>
      <c r="C31" s="19" t="s">
        <v>127</v>
      </c>
      <c r="D31" s="1" t="s">
        <v>167</v>
      </c>
      <c r="E31" s="1" t="s">
        <v>168</v>
      </c>
      <c r="F31" s="4">
        <v>14269</v>
      </c>
      <c r="G31" s="4">
        <v>114.56</v>
      </c>
      <c r="H31" s="4">
        <v>0.62</v>
      </c>
    </row>
    <row r="32" spans="2:8">
      <c r="B32" s="1" t="s">
        <v>1060</v>
      </c>
      <c r="C32" s="19" t="s">
        <v>127</v>
      </c>
      <c r="D32" s="1" t="s">
        <v>139</v>
      </c>
      <c r="E32" s="1" t="s">
        <v>281</v>
      </c>
      <c r="F32" s="4">
        <v>3200</v>
      </c>
      <c r="G32" s="4">
        <v>106.96</v>
      </c>
      <c r="H32" s="4">
        <v>0.57999999999999996</v>
      </c>
    </row>
    <row r="33" spans="2:8">
      <c r="B33" s="1" t="s">
        <v>1126</v>
      </c>
      <c r="C33" s="19" t="s">
        <v>127</v>
      </c>
      <c r="D33" s="1" t="s">
        <v>133</v>
      </c>
      <c r="E33" s="1" t="s">
        <v>135</v>
      </c>
      <c r="F33" s="4">
        <v>3500</v>
      </c>
      <c r="G33" s="4">
        <v>105.16</v>
      </c>
      <c r="H33" s="4">
        <v>0.56999999999999995</v>
      </c>
    </row>
    <row r="34" spans="2:8">
      <c r="B34" s="1" t="s">
        <v>1428</v>
      </c>
      <c r="C34" s="19" t="s">
        <v>127</v>
      </c>
      <c r="D34" s="1" t="s">
        <v>191</v>
      </c>
      <c r="E34" s="1" t="s">
        <v>192</v>
      </c>
      <c r="F34" s="4">
        <v>400</v>
      </c>
      <c r="G34" s="4">
        <v>98.43</v>
      </c>
      <c r="H34" s="4">
        <v>0.54</v>
      </c>
    </row>
    <row r="35" spans="2:8">
      <c r="B35" s="1" t="s">
        <v>1503</v>
      </c>
      <c r="C35" s="19" t="s">
        <v>127</v>
      </c>
      <c r="D35" s="1" t="s">
        <v>139</v>
      </c>
      <c r="E35" s="1" t="s">
        <v>180</v>
      </c>
      <c r="F35" s="4">
        <v>10511</v>
      </c>
      <c r="G35" s="4">
        <v>96.29</v>
      </c>
      <c r="H35" s="4">
        <v>0.52</v>
      </c>
    </row>
    <row r="36" spans="2:8">
      <c r="B36" s="1" t="s">
        <v>1420</v>
      </c>
      <c r="C36" s="19" t="s">
        <v>127</v>
      </c>
      <c r="D36" s="1" t="s">
        <v>139</v>
      </c>
      <c r="E36" s="1" t="s">
        <v>306</v>
      </c>
      <c r="F36" s="4">
        <v>2098</v>
      </c>
      <c r="G36" s="4">
        <v>91.72</v>
      </c>
      <c r="H36" s="4">
        <v>0.5</v>
      </c>
    </row>
    <row r="37" spans="2:8">
      <c r="B37" s="1" t="s">
        <v>1057</v>
      </c>
      <c r="C37" s="19" t="s">
        <v>127</v>
      </c>
      <c r="D37" s="1" t="s">
        <v>158</v>
      </c>
      <c r="E37" s="1" t="s">
        <v>159</v>
      </c>
      <c r="F37" s="4">
        <v>10500</v>
      </c>
      <c r="G37" s="4">
        <v>88.44</v>
      </c>
      <c r="H37" s="4">
        <v>0.48</v>
      </c>
    </row>
    <row r="38" spans="2:8">
      <c r="B38" s="1" t="s">
        <v>1406</v>
      </c>
      <c r="C38" s="19" t="s">
        <v>127</v>
      </c>
      <c r="D38" s="1" t="s">
        <v>139</v>
      </c>
      <c r="E38" s="1" t="s">
        <v>308</v>
      </c>
      <c r="F38" s="4">
        <v>7200</v>
      </c>
      <c r="G38" s="4">
        <v>86.43</v>
      </c>
      <c r="H38" s="4">
        <v>0.47</v>
      </c>
    </row>
    <row r="39" spans="2:8">
      <c r="B39" s="1" t="s">
        <v>1164</v>
      </c>
      <c r="C39" s="19" t="s">
        <v>127</v>
      </c>
      <c r="D39" s="1" t="s">
        <v>187</v>
      </c>
      <c r="E39" s="1" t="s">
        <v>307</v>
      </c>
      <c r="F39" s="4">
        <v>6500</v>
      </c>
      <c r="G39" s="4">
        <v>81.28</v>
      </c>
      <c r="H39" s="4">
        <v>0.44</v>
      </c>
    </row>
    <row r="40" spans="2:8">
      <c r="B40" s="1" t="s">
        <v>1056</v>
      </c>
      <c r="C40" s="19" t="s">
        <v>127</v>
      </c>
      <c r="D40" s="1" t="s">
        <v>133</v>
      </c>
      <c r="E40" s="1" t="s">
        <v>286</v>
      </c>
      <c r="F40" s="4">
        <v>8500</v>
      </c>
      <c r="G40" s="4">
        <v>79.25</v>
      </c>
      <c r="H40" s="4">
        <v>0.43</v>
      </c>
    </row>
    <row r="41" spans="2:8">
      <c r="B41" s="1" t="s">
        <v>1147</v>
      </c>
      <c r="C41" s="19" t="s">
        <v>127</v>
      </c>
      <c r="D41" s="1" t="s">
        <v>193</v>
      </c>
      <c r="E41" s="1" t="s">
        <v>310</v>
      </c>
      <c r="F41" s="4">
        <v>3000</v>
      </c>
      <c r="G41" s="4">
        <v>76.48</v>
      </c>
      <c r="H41" s="4">
        <v>0.42</v>
      </c>
    </row>
    <row r="42" spans="2:8">
      <c r="B42" s="1" t="s">
        <v>1059</v>
      </c>
      <c r="C42" s="19" t="s">
        <v>127</v>
      </c>
      <c r="D42" s="1" t="s">
        <v>187</v>
      </c>
      <c r="E42" s="1" t="s">
        <v>197</v>
      </c>
      <c r="F42" s="4">
        <v>14000</v>
      </c>
      <c r="G42" s="4">
        <v>74.260000000000005</v>
      </c>
      <c r="H42" s="4">
        <v>0.4</v>
      </c>
    </row>
    <row r="43" spans="2:8">
      <c r="B43" s="1" t="s">
        <v>1055</v>
      </c>
      <c r="C43" s="19" t="s">
        <v>127</v>
      </c>
      <c r="D43" s="1" t="s">
        <v>164</v>
      </c>
      <c r="E43" s="1" t="s">
        <v>165</v>
      </c>
      <c r="F43" s="4">
        <v>3000</v>
      </c>
      <c r="G43" s="4">
        <v>72.47</v>
      </c>
      <c r="H43" s="4">
        <v>0.39</v>
      </c>
    </row>
    <row r="44" spans="2:8">
      <c r="B44" s="1" t="s">
        <v>1472</v>
      </c>
      <c r="C44" s="19" t="s">
        <v>127</v>
      </c>
      <c r="D44" s="1" t="s">
        <v>160</v>
      </c>
      <c r="E44" s="1" t="s">
        <v>309</v>
      </c>
      <c r="F44" s="4">
        <v>1794</v>
      </c>
      <c r="G44" s="4">
        <v>69.260000000000005</v>
      </c>
      <c r="H44" s="4">
        <v>0.38</v>
      </c>
    </row>
    <row r="45" spans="2:8">
      <c r="B45" s="1" t="s">
        <v>1323</v>
      </c>
      <c r="C45" s="19" t="s">
        <v>127</v>
      </c>
      <c r="D45" s="1" t="s">
        <v>187</v>
      </c>
      <c r="E45" s="1" t="s">
        <v>311</v>
      </c>
      <c r="F45" s="4">
        <v>13000</v>
      </c>
      <c r="G45" s="4">
        <v>68.37</v>
      </c>
      <c r="H45" s="4">
        <v>0.37</v>
      </c>
    </row>
    <row r="46" spans="2:8">
      <c r="B46" s="1" t="s">
        <v>1326</v>
      </c>
      <c r="C46" s="19" t="s">
        <v>127</v>
      </c>
      <c r="D46" s="1" t="s">
        <v>150</v>
      </c>
      <c r="E46" s="1" t="s">
        <v>323</v>
      </c>
      <c r="F46" s="4">
        <v>3000</v>
      </c>
      <c r="G46" s="4">
        <v>64</v>
      </c>
      <c r="H46" s="4">
        <v>0.35</v>
      </c>
    </row>
    <row r="47" spans="2:8">
      <c r="B47" s="1" t="s">
        <v>1475</v>
      </c>
      <c r="C47" s="19" t="s">
        <v>127</v>
      </c>
      <c r="D47" s="1" t="s">
        <v>160</v>
      </c>
      <c r="E47" s="1" t="s">
        <v>316</v>
      </c>
      <c r="F47" s="4">
        <v>9659</v>
      </c>
      <c r="G47" s="4">
        <v>59.81</v>
      </c>
      <c r="H47" s="4">
        <v>0.33</v>
      </c>
    </row>
    <row r="48" spans="2:8">
      <c r="B48" s="1" t="s">
        <v>1330</v>
      </c>
      <c r="C48" s="19" t="s">
        <v>127</v>
      </c>
      <c r="D48" s="1" t="s">
        <v>181</v>
      </c>
      <c r="E48" s="1" t="s">
        <v>318</v>
      </c>
      <c r="F48" s="4">
        <v>3000</v>
      </c>
      <c r="G48" s="4">
        <v>56.69</v>
      </c>
      <c r="H48" s="4">
        <v>0.31</v>
      </c>
    </row>
    <row r="49" spans="2:8">
      <c r="B49" s="1" t="s">
        <v>1113</v>
      </c>
      <c r="C49" s="19" t="s">
        <v>127</v>
      </c>
      <c r="D49" s="1" t="s">
        <v>133</v>
      </c>
      <c r="E49" s="1" t="s">
        <v>134</v>
      </c>
      <c r="F49" s="4">
        <v>4000</v>
      </c>
      <c r="G49" s="4">
        <v>56.54</v>
      </c>
      <c r="H49" s="4">
        <v>0.31</v>
      </c>
    </row>
    <row r="50" spans="2:8">
      <c r="B50" s="1" t="s">
        <v>1427</v>
      </c>
      <c r="C50" s="19" t="s">
        <v>127</v>
      </c>
      <c r="D50" s="1" t="s">
        <v>150</v>
      </c>
      <c r="E50" s="1" t="s">
        <v>315</v>
      </c>
      <c r="F50" s="4">
        <v>2500</v>
      </c>
      <c r="G50" s="4">
        <v>55.81</v>
      </c>
      <c r="H50" s="4">
        <v>0.3</v>
      </c>
    </row>
    <row r="51" spans="2:8">
      <c r="B51" s="1" t="s">
        <v>1457</v>
      </c>
      <c r="C51" s="19" t="s">
        <v>127</v>
      </c>
      <c r="D51" s="1" t="s">
        <v>146</v>
      </c>
      <c r="E51" s="1" t="s">
        <v>256</v>
      </c>
      <c r="F51" s="4">
        <v>2000</v>
      </c>
      <c r="G51" s="4">
        <v>55.4</v>
      </c>
      <c r="H51" s="4">
        <v>0.3</v>
      </c>
    </row>
    <row r="52" spans="2:8">
      <c r="B52" s="1" t="s">
        <v>1473</v>
      </c>
      <c r="C52" s="19" t="s">
        <v>127</v>
      </c>
      <c r="D52" s="1" t="s">
        <v>154</v>
      </c>
      <c r="E52" s="1" t="s">
        <v>312</v>
      </c>
      <c r="F52" s="4">
        <v>1550</v>
      </c>
      <c r="G52" s="4">
        <v>54.09</v>
      </c>
      <c r="H52" s="4">
        <v>0.28999999999999998</v>
      </c>
    </row>
    <row r="53" spans="2:8">
      <c r="B53" s="1" t="s">
        <v>1319</v>
      </c>
      <c r="C53" s="19" t="s">
        <v>127</v>
      </c>
      <c r="D53" s="1" t="s">
        <v>266</v>
      </c>
      <c r="E53" s="1" t="s">
        <v>291</v>
      </c>
      <c r="F53" s="4">
        <v>25000</v>
      </c>
      <c r="G53" s="4">
        <v>53.05</v>
      </c>
      <c r="H53" s="4">
        <v>0.28999999999999998</v>
      </c>
    </row>
    <row r="54" spans="2:8">
      <c r="B54" s="1" t="s">
        <v>1476</v>
      </c>
      <c r="C54" s="19" t="s">
        <v>127</v>
      </c>
      <c r="D54" s="1" t="s">
        <v>150</v>
      </c>
      <c r="E54" s="1" t="s">
        <v>317</v>
      </c>
      <c r="F54" s="4">
        <v>5000</v>
      </c>
      <c r="G54" s="4">
        <v>51.9</v>
      </c>
      <c r="H54" s="4">
        <v>0.28000000000000003</v>
      </c>
    </row>
    <row r="55" spans="2:8">
      <c r="B55" s="1" t="s">
        <v>1134</v>
      </c>
      <c r="C55" s="19" t="s">
        <v>127</v>
      </c>
      <c r="D55" s="1" t="s">
        <v>139</v>
      </c>
      <c r="E55" s="1" t="s">
        <v>319</v>
      </c>
      <c r="F55" s="4">
        <v>5700</v>
      </c>
      <c r="G55" s="4">
        <v>51.67</v>
      </c>
      <c r="H55" s="4">
        <v>0.28000000000000003</v>
      </c>
    </row>
    <row r="56" spans="2:8">
      <c r="B56" s="1" t="s">
        <v>1073</v>
      </c>
      <c r="C56" s="19" t="s">
        <v>127</v>
      </c>
      <c r="D56" s="1" t="s">
        <v>313</v>
      </c>
      <c r="E56" s="1" t="s">
        <v>314</v>
      </c>
      <c r="F56" s="4">
        <v>5500</v>
      </c>
      <c r="G56" s="4">
        <v>50.48</v>
      </c>
      <c r="H56" s="4">
        <v>0.27</v>
      </c>
    </row>
    <row r="57" spans="2:8">
      <c r="B57" s="1" t="s">
        <v>1478</v>
      </c>
      <c r="C57" s="19" t="s">
        <v>127</v>
      </c>
      <c r="D57" s="1" t="s">
        <v>162</v>
      </c>
      <c r="E57" s="1" t="s">
        <v>320</v>
      </c>
      <c r="F57" s="4">
        <v>1220</v>
      </c>
      <c r="G57" s="4">
        <v>50.1</v>
      </c>
      <c r="H57" s="4">
        <v>0.27</v>
      </c>
    </row>
    <row r="58" spans="2:8">
      <c r="B58" s="1" t="s">
        <v>1430</v>
      </c>
      <c r="C58" s="19" t="s">
        <v>127</v>
      </c>
      <c r="D58" s="1" t="s">
        <v>181</v>
      </c>
      <c r="E58" s="1" t="s">
        <v>182</v>
      </c>
      <c r="F58" s="4">
        <v>5240</v>
      </c>
      <c r="G58" s="4">
        <v>37.869999999999997</v>
      </c>
      <c r="H58" s="4">
        <v>0.21</v>
      </c>
    </row>
    <row r="59" spans="2:8">
      <c r="B59" s="1" t="s">
        <v>1437</v>
      </c>
      <c r="C59" s="19" t="s">
        <v>127</v>
      </c>
      <c r="D59" s="1" t="s">
        <v>150</v>
      </c>
      <c r="E59" s="1" t="s">
        <v>218</v>
      </c>
      <c r="F59" s="4">
        <v>5000</v>
      </c>
      <c r="G59" s="4">
        <v>28.43</v>
      </c>
      <c r="H59" s="4">
        <v>0.15</v>
      </c>
    </row>
    <row r="60" spans="2:8">
      <c r="B60" s="2" t="s">
        <v>208</v>
      </c>
      <c r="C60" s="45"/>
      <c r="D60" s="2"/>
      <c r="E60" s="2"/>
      <c r="F60" s="10"/>
      <c r="G60" s="10">
        <f>SUM(G11:G59)</f>
        <v>5188.17</v>
      </c>
      <c r="H60" s="10">
        <f>SUM(H11:H59)</f>
        <v>28.24</v>
      </c>
    </row>
    <row r="61" spans="2:8">
      <c r="B61" s="6" t="s">
        <v>99</v>
      </c>
      <c r="C61" s="7" t="s">
        <v>122</v>
      </c>
      <c r="D61" s="6" t="s">
        <v>100</v>
      </c>
      <c r="E61" s="6" t="s">
        <v>101</v>
      </c>
      <c r="F61" s="8" t="s">
        <v>102</v>
      </c>
      <c r="G61" s="8" t="s">
        <v>103</v>
      </c>
      <c r="H61" s="8" t="s">
        <v>104</v>
      </c>
    </row>
    <row r="62" spans="2:8">
      <c r="B62" s="2" t="s">
        <v>105</v>
      </c>
      <c r="C62" s="19"/>
    </row>
    <row r="63" spans="2:8">
      <c r="B63" s="2" t="s">
        <v>126</v>
      </c>
      <c r="C63" s="19"/>
    </row>
    <row r="64" spans="2:8">
      <c r="B64" s="2" t="s">
        <v>330</v>
      </c>
      <c r="C64" s="19"/>
    </row>
    <row r="65" spans="2:8">
      <c r="B65" s="1" t="s">
        <v>509</v>
      </c>
      <c r="C65" s="19">
        <v>7.09</v>
      </c>
      <c r="D65" s="1" t="s">
        <v>332</v>
      </c>
      <c r="E65" s="1" t="s">
        <v>510</v>
      </c>
      <c r="F65" s="4">
        <v>2500000</v>
      </c>
      <c r="G65" s="4">
        <v>2506.7199999999998</v>
      </c>
      <c r="H65" s="4">
        <v>13.64</v>
      </c>
    </row>
    <row r="66" spans="2:8">
      <c r="B66" s="1" t="s">
        <v>331</v>
      </c>
      <c r="C66" s="19">
        <v>7.31</v>
      </c>
      <c r="D66" s="1" t="s">
        <v>332</v>
      </c>
      <c r="E66" s="1" t="s">
        <v>333</v>
      </c>
      <c r="F66" s="4">
        <v>2000000</v>
      </c>
      <c r="G66" s="4">
        <v>2004.92</v>
      </c>
      <c r="H66" s="4">
        <v>10.91</v>
      </c>
    </row>
    <row r="67" spans="2:8">
      <c r="B67" s="1" t="s">
        <v>334</v>
      </c>
      <c r="C67" s="19">
        <v>7.22</v>
      </c>
      <c r="D67" s="1" t="s">
        <v>332</v>
      </c>
      <c r="E67" s="1" t="s">
        <v>335</v>
      </c>
      <c r="F67" s="4">
        <v>1000000</v>
      </c>
      <c r="G67" s="4">
        <v>1001.52</v>
      </c>
      <c r="H67" s="4">
        <v>5.45</v>
      </c>
    </row>
    <row r="68" spans="2:8">
      <c r="B68" s="1" t="s">
        <v>760</v>
      </c>
      <c r="C68" s="19">
        <v>6.07</v>
      </c>
      <c r="D68" s="1" t="s">
        <v>332</v>
      </c>
      <c r="E68" s="1" t="s">
        <v>761</v>
      </c>
      <c r="F68" s="4">
        <v>916800</v>
      </c>
      <c r="G68" s="4">
        <v>918.1</v>
      </c>
      <c r="H68" s="4">
        <v>5</v>
      </c>
    </row>
    <row r="69" spans="2:8">
      <c r="B69" s="1" t="s">
        <v>1560</v>
      </c>
      <c r="C69" s="19">
        <v>7.35</v>
      </c>
      <c r="D69" s="1" t="s">
        <v>332</v>
      </c>
      <c r="E69" s="1" t="s">
        <v>1561</v>
      </c>
      <c r="F69" s="4">
        <v>500000</v>
      </c>
      <c r="G69" s="4">
        <v>516.23</v>
      </c>
      <c r="H69" s="4">
        <v>2.81</v>
      </c>
    </row>
    <row r="70" spans="2:8">
      <c r="B70" s="1" t="s">
        <v>1562</v>
      </c>
      <c r="C70" s="19">
        <v>7.27</v>
      </c>
      <c r="D70" s="1" t="s">
        <v>332</v>
      </c>
      <c r="E70" s="1" t="s">
        <v>1563</v>
      </c>
      <c r="F70" s="4">
        <v>500000</v>
      </c>
      <c r="G70" s="4">
        <v>512.30999999999995</v>
      </c>
      <c r="H70" s="4">
        <v>2.79</v>
      </c>
    </row>
    <row r="71" spans="2:8">
      <c r="B71" s="1" t="s">
        <v>1564</v>
      </c>
      <c r="C71" s="19">
        <v>7.36</v>
      </c>
      <c r="D71" s="1" t="s">
        <v>332</v>
      </c>
      <c r="E71" s="1" t="s">
        <v>1565</v>
      </c>
      <c r="F71" s="4">
        <v>350000</v>
      </c>
      <c r="G71" s="4">
        <v>357.38</v>
      </c>
      <c r="H71" s="4">
        <v>1.94</v>
      </c>
    </row>
    <row r="72" spans="2:8">
      <c r="B72" s="2" t="s">
        <v>342</v>
      </c>
      <c r="C72" s="45"/>
      <c r="D72" s="2"/>
      <c r="E72" s="2"/>
      <c r="F72" s="10"/>
      <c r="G72" s="10">
        <f>SUM(G61:G71)</f>
        <v>7817.1799999999994</v>
      </c>
      <c r="H72" s="10">
        <f>SUM(H61:H71)</f>
        <v>42.54</v>
      </c>
    </row>
    <row r="73" spans="2:8">
      <c r="B73" s="2" t="s">
        <v>343</v>
      </c>
      <c r="C73" s="19"/>
    </row>
    <row r="74" spans="2:8">
      <c r="B74" s="1" t="s">
        <v>354</v>
      </c>
      <c r="C74" s="19">
        <v>7.42</v>
      </c>
      <c r="D74" s="1" t="s">
        <v>345</v>
      </c>
      <c r="E74" s="1" t="s">
        <v>355</v>
      </c>
      <c r="F74" s="4">
        <v>100</v>
      </c>
      <c r="G74" s="4">
        <v>999.69</v>
      </c>
      <c r="H74" s="4">
        <v>5.44</v>
      </c>
    </row>
    <row r="75" spans="2:8">
      <c r="B75" s="1" t="s">
        <v>1392</v>
      </c>
      <c r="C75" s="19">
        <v>7.68</v>
      </c>
      <c r="D75" s="1" t="s">
        <v>345</v>
      </c>
      <c r="E75" s="1" t="s">
        <v>347</v>
      </c>
      <c r="F75" s="4">
        <v>100</v>
      </c>
      <c r="G75" s="4">
        <v>969.24</v>
      </c>
      <c r="H75" s="4">
        <v>5.27</v>
      </c>
    </row>
    <row r="76" spans="2:8">
      <c r="B76" s="1" t="s">
        <v>1342</v>
      </c>
      <c r="C76" s="19">
        <v>7.93</v>
      </c>
      <c r="D76" s="1" t="s">
        <v>345</v>
      </c>
      <c r="E76" s="1" t="s">
        <v>349</v>
      </c>
      <c r="F76" s="4">
        <v>100</v>
      </c>
      <c r="G76" s="4">
        <v>949.29</v>
      </c>
      <c r="H76" s="4">
        <v>5.16</v>
      </c>
    </row>
    <row r="77" spans="2:8">
      <c r="B77" s="1" t="s">
        <v>1353</v>
      </c>
      <c r="C77" s="19">
        <v>7.94</v>
      </c>
      <c r="D77" s="1" t="s">
        <v>686</v>
      </c>
      <c r="E77" s="1" t="s">
        <v>687</v>
      </c>
      <c r="F77" s="4">
        <v>80</v>
      </c>
      <c r="G77" s="4">
        <v>766.72</v>
      </c>
      <c r="H77" s="4">
        <v>4.17</v>
      </c>
    </row>
    <row r="78" spans="2:8">
      <c r="B78" s="2" t="s">
        <v>360</v>
      </c>
      <c r="C78" s="9"/>
      <c r="D78" s="2"/>
      <c r="E78" s="2"/>
      <c r="F78" s="10"/>
      <c r="G78" s="10">
        <f>SUM(G73:G77)</f>
        <v>3684.9400000000005</v>
      </c>
      <c r="H78" s="10">
        <f>SUM(H73:H77)</f>
        <v>20.04</v>
      </c>
    </row>
    <row r="79" spans="2:8">
      <c r="B79" s="2" t="s">
        <v>269</v>
      </c>
      <c r="C79" s="9"/>
      <c r="D79" s="2"/>
      <c r="E79" s="2"/>
      <c r="F79" s="10"/>
      <c r="G79" s="10">
        <v>1428.66</v>
      </c>
      <c r="H79" s="10">
        <v>7.77</v>
      </c>
    </row>
    <row r="80" spans="2:8">
      <c r="B80" s="2" t="s">
        <v>110</v>
      </c>
      <c r="C80" s="9"/>
      <c r="D80" s="2"/>
      <c r="E80" s="2"/>
      <c r="F80" s="10"/>
      <c r="G80" s="10">
        <v>18118.95</v>
      </c>
      <c r="H80" s="10">
        <v>98.58</v>
      </c>
    </row>
    <row r="81" spans="2:8">
      <c r="B81" s="2" t="s">
        <v>324</v>
      </c>
      <c r="C81" s="9"/>
      <c r="D81" s="2"/>
      <c r="E81" s="2"/>
      <c r="F81" s="10"/>
      <c r="G81" s="10">
        <v>261.1197099999988</v>
      </c>
      <c r="H81" s="10">
        <v>1.4200000000000017</v>
      </c>
    </row>
    <row r="82" spans="2:8">
      <c r="B82" s="2" t="s">
        <v>112</v>
      </c>
      <c r="C82" s="9"/>
      <c r="D82" s="2"/>
      <c r="E82" s="2"/>
      <c r="F82" s="10"/>
      <c r="G82" s="10">
        <v>18380.06971</v>
      </c>
      <c r="H82" s="10">
        <v>100</v>
      </c>
    </row>
    <row r="83" spans="2:8">
      <c r="B83" s="1" t="s">
        <v>113</v>
      </c>
    </row>
    <row r="84" spans="2:8">
      <c r="B84" s="1" t="s">
        <v>114</v>
      </c>
    </row>
    <row r="85" spans="2:8">
      <c r="B85" s="2" t="s">
        <v>115</v>
      </c>
      <c r="C85" s="46">
        <v>44834</v>
      </c>
    </row>
    <row r="86" spans="2:8" ht="25.5">
      <c r="B86" s="11" t="s">
        <v>116</v>
      </c>
      <c r="C86" s="9" t="s">
        <v>117</v>
      </c>
    </row>
    <row r="87" spans="2:8">
      <c r="B87" s="2"/>
    </row>
    <row r="88" spans="2:8">
      <c r="B88" s="2" t="s">
        <v>1566</v>
      </c>
      <c r="C88" s="9" t="s">
        <v>117</v>
      </c>
    </row>
    <row r="89" spans="2:8">
      <c r="B89" s="2" t="s">
        <v>1567</v>
      </c>
      <c r="C89" s="9" t="s">
        <v>117</v>
      </c>
    </row>
    <row r="90" spans="2:8">
      <c r="B90" s="2" t="s">
        <v>1568</v>
      </c>
      <c r="C90" s="9"/>
    </row>
    <row r="91" spans="2:8">
      <c r="B91" s="2" t="s">
        <v>1569</v>
      </c>
      <c r="C91" s="9"/>
    </row>
    <row r="92" spans="2:8">
      <c r="B92" s="2" t="s">
        <v>1570</v>
      </c>
      <c r="C92" s="9"/>
    </row>
    <row r="93" spans="2:8">
      <c r="B93" s="2" t="s">
        <v>1571</v>
      </c>
      <c r="C93" s="9"/>
    </row>
    <row r="94" spans="2:8" ht="12.75" customHeight="1">
      <c r="B94" s="2" t="s">
        <v>120</v>
      </c>
      <c r="C94" s="9"/>
    </row>
    <row r="95" spans="2:8" ht="12.75" customHeight="1">
      <c r="B95" s="47" t="s">
        <v>1572</v>
      </c>
    </row>
    <row r="96" spans="2:8" ht="12.75" customHeight="1">
      <c r="B96" s="2" t="s">
        <v>121</v>
      </c>
    </row>
    <row r="98" spans="2:6" ht="63" customHeight="1">
      <c r="B98" s="457" t="s">
        <v>1573</v>
      </c>
      <c r="C98" s="457"/>
      <c r="D98" s="457"/>
      <c r="E98" s="457"/>
      <c r="F98" s="457"/>
    </row>
    <row r="100" spans="2:6">
      <c r="B100" s="2"/>
      <c r="C100" s="9"/>
    </row>
    <row r="101" spans="2:6">
      <c r="B101" s="2"/>
    </row>
  </sheetData>
  <mergeCells count="4">
    <mergeCell ref="B1:E1"/>
    <mergeCell ref="C3:C5"/>
    <mergeCell ref="D3:D5"/>
    <mergeCell ref="B98:F98"/>
  </mergeCells>
  <hyperlinks>
    <hyperlink ref="A1" location="Index!A1" display="Index" xr:uid="{AF559759-DF9A-47CD-8DCE-1A9BF8152482}"/>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BD2E2-BC9B-40AA-8A8E-19FF1120D4AE}">
  <dimension ref="A1:I13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7109375" style="1" bestFit="1" customWidth="1"/>
    <col min="16134" max="16134" width="11.5703125" style="1" bestFit="1" customWidth="1"/>
    <col min="16135" max="16135" width="18.140625" style="1" bestFit="1" customWidth="1"/>
    <col min="16136" max="16384" width="9.140625" style="1"/>
  </cols>
  <sheetData>
    <row r="1" spans="1:5">
      <c r="A1" s="3" t="s">
        <v>0</v>
      </c>
      <c r="B1" s="420" t="s">
        <v>16</v>
      </c>
      <c r="C1" s="420"/>
      <c r="D1" s="420"/>
      <c r="E1" s="420"/>
    </row>
    <row r="2" spans="1:5" ht="13.5" thickBot="1"/>
    <row r="3" spans="1:5" ht="15">
      <c r="B3" s="48" t="s">
        <v>1574</v>
      </c>
      <c r="C3" s="421"/>
      <c r="D3" s="424"/>
      <c r="E3" s="13"/>
    </row>
    <row r="4" spans="1:5" ht="30">
      <c r="B4" s="49" t="s">
        <v>1575</v>
      </c>
      <c r="C4" s="422"/>
      <c r="D4" s="425"/>
      <c r="E4" s="13"/>
    </row>
    <row r="5" spans="1:5" ht="15">
      <c r="B5" s="49"/>
      <c r="C5" s="422"/>
      <c r="D5" s="425"/>
      <c r="E5" s="13"/>
    </row>
    <row r="6" spans="1:5" ht="15">
      <c r="B6" s="49" t="s">
        <v>1556</v>
      </c>
      <c r="C6" s="422"/>
      <c r="D6" s="425"/>
      <c r="E6" s="13"/>
    </row>
    <row r="7" spans="1:5" ht="15">
      <c r="B7" s="49" t="s">
        <v>1576</v>
      </c>
      <c r="C7" s="422"/>
      <c r="D7" s="425"/>
      <c r="E7" s="13"/>
    </row>
    <row r="8" spans="1:5" ht="15.75" thickBot="1">
      <c r="B8" s="50" t="s">
        <v>1577</v>
      </c>
      <c r="C8" s="423"/>
      <c r="D8" s="426"/>
      <c r="E8" s="13"/>
    </row>
    <row r="9" spans="1:5">
      <c r="B9" s="13"/>
      <c r="C9" s="14" t="s">
        <v>1558</v>
      </c>
      <c r="D9" s="14" t="s">
        <v>1559</v>
      </c>
      <c r="E9" s="13"/>
    </row>
    <row r="10" spans="1:5">
      <c r="C10" s="19"/>
    </row>
    <row r="11" spans="1:5" ht="15">
      <c r="B11" s="458"/>
      <c r="C11" s="458"/>
      <c r="D11" s="458"/>
      <c r="E11" s="458"/>
    </row>
    <row r="12" spans="1:5">
      <c r="B12" s="459" t="s">
        <v>1578</v>
      </c>
      <c r="C12" s="459"/>
      <c r="D12" s="459"/>
      <c r="E12" s="459"/>
    </row>
    <row r="13" spans="1:5">
      <c r="B13" s="51" t="s">
        <v>1579</v>
      </c>
      <c r="C13" s="459" t="s">
        <v>1580</v>
      </c>
      <c r="D13" s="459" t="s">
        <v>1581</v>
      </c>
      <c r="E13" s="459" t="s">
        <v>1582</v>
      </c>
    </row>
    <row r="14" spans="1:5">
      <c r="B14" s="51" t="s">
        <v>1583</v>
      </c>
      <c r="C14" s="459"/>
      <c r="D14" s="459"/>
      <c r="E14" s="459"/>
    </row>
    <row r="15" spans="1:5">
      <c r="B15" s="52" t="s">
        <v>1584</v>
      </c>
      <c r="C15" s="53"/>
      <c r="D15" s="53" t="s">
        <v>1585</v>
      </c>
      <c r="E15" s="53"/>
    </row>
    <row r="16" spans="1:5">
      <c r="B16" s="52" t="s">
        <v>1586</v>
      </c>
      <c r="C16" s="53"/>
      <c r="D16" s="53"/>
      <c r="E16" s="53"/>
    </row>
    <row r="17" spans="2:8">
      <c r="B17" s="52" t="s">
        <v>1587</v>
      </c>
      <c r="C17" s="53"/>
      <c r="D17" s="53"/>
      <c r="E17" s="53"/>
    </row>
    <row r="18" spans="2:8">
      <c r="B18" s="54" t="s">
        <v>3917</v>
      </c>
      <c r="C18" s="51"/>
      <c r="D18" s="51"/>
      <c r="E18" s="51"/>
    </row>
    <row r="21" spans="2:8">
      <c r="B21" s="1" t="s">
        <v>98</v>
      </c>
    </row>
    <row r="23" spans="2:8">
      <c r="B23" s="6" t="s">
        <v>99</v>
      </c>
      <c r="C23" s="7" t="s">
        <v>122</v>
      </c>
      <c r="D23" s="6" t="s">
        <v>100</v>
      </c>
      <c r="E23" s="6" t="s">
        <v>101</v>
      </c>
      <c r="F23" s="8" t="s">
        <v>102</v>
      </c>
      <c r="G23" s="8" t="s">
        <v>103</v>
      </c>
      <c r="H23" s="8" t="s">
        <v>104</v>
      </c>
    </row>
    <row r="24" spans="2:8">
      <c r="B24" s="2" t="s">
        <v>105</v>
      </c>
      <c r="C24" s="19"/>
    </row>
    <row r="25" spans="2:8">
      <c r="B25" s="2" t="s">
        <v>126</v>
      </c>
      <c r="C25" s="19"/>
    </row>
    <row r="26" spans="2:8">
      <c r="B26" s="2" t="s">
        <v>330</v>
      </c>
      <c r="C26" s="19"/>
    </row>
    <row r="27" spans="2:8">
      <c r="B27" s="1" t="s">
        <v>760</v>
      </c>
      <c r="C27" s="19">
        <v>6.07</v>
      </c>
      <c r="D27" s="1" t="s">
        <v>332</v>
      </c>
      <c r="E27" s="1" t="s">
        <v>761</v>
      </c>
      <c r="F27" s="4">
        <v>33500000</v>
      </c>
      <c r="G27" s="4">
        <v>33547.370000000003</v>
      </c>
      <c r="H27" s="4">
        <v>4.8499999999999996</v>
      </c>
    </row>
    <row r="28" spans="2:8">
      <c r="B28" s="1" t="s">
        <v>1588</v>
      </c>
      <c r="C28" s="19">
        <v>6.69</v>
      </c>
      <c r="D28" s="1" t="s">
        <v>332</v>
      </c>
      <c r="E28" s="1" t="s">
        <v>1589</v>
      </c>
      <c r="F28" s="4">
        <v>7669900</v>
      </c>
      <c r="G28" s="4">
        <v>7732</v>
      </c>
      <c r="H28" s="4">
        <v>1.1200000000000001</v>
      </c>
    </row>
    <row r="29" spans="2:8">
      <c r="B29" s="1" t="s">
        <v>872</v>
      </c>
      <c r="C29" s="19">
        <v>6.6</v>
      </c>
      <c r="D29" s="1" t="s">
        <v>332</v>
      </c>
      <c r="E29" s="1" t="s">
        <v>873</v>
      </c>
      <c r="F29" s="4">
        <v>6000000</v>
      </c>
      <c r="G29" s="4">
        <v>6043.12</v>
      </c>
      <c r="H29" s="4">
        <v>0.87</v>
      </c>
    </row>
    <row r="30" spans="2:8">
      <c r="B30" s="1" t="s">
        <v>1590</v>
      </c>
      <c r="C30" s="19">
        <v>6.09</v>
      </c>
      <c r="D30" s="1" t="s">
        <v>332</v>
      </c>
      <c r="E30" s="1" t="s">
        <v>1591</v>
      </c>
      <c r="F30" s="4">
        <v>1185000</v>
      </c>
      <c r="G30" s="4">
        <v>1189.31</v>
      </c>
      <c r="H30" s="4">
        <v>0.17</v>
      </c>
    </row>
    <row r="31" spans="2:8">
      <c r="B31" s="1" t="s">
        <v>1592</v>
      </c>
      <c r="C31" s="19">
        <v>6.59</v>
      </c>
      <c r="D31" s="1" t="s">
        <v>332</v>
      </c>
      <c r="E31" s="1" t="s">
        <v>1593</v>
      </c>
      <c r="F31" s="4">
        <v>1000000</v>
      </c>
      <c r="G31" s="4">
        <v>1005.69</v>
      </c>
      <c r="H31" s="4">
        <v>0.15</v>
      </c>
    </row>
    <row r="32" spans="2:8">
      <c r="B32" s="1" t="s">
        <v>1594</v>
      </c>
      <c r="C32" s="19">
        <v>6.59</v>
      </c>
      <c r="D32" s="1" t="s">
        <v>332</v>
      </c>
      <c r="E32" s="1" t="s">
        <v>1595</v>
      </c>
      <c r="F32" s="4">
        <v>638000</v>
      </c>
      <c r="G32" s="4">
        <v>641.61</v>
      </c>
      <c r="H32" s="4">
        <v>0.09</v>
      </c>
    </row>
    <row r="33" spans="2:9">
      <c r="B33" s="1" t="s">
        <v>1596</v>
      </c>
      <c r="C33" s="19">
        <v>6.21</v>
      </c>
      <c r="D33" s="1" t="s">
        <v>332</v>
      </c>
      <c r="E33" s="1" t="s">
        <v>1597</v>
      </c>
      <c r="F33" s="4">
        <v>604900</v>
      </c>
      <c r="G33" s="4">
        <v>608.17999999999995</v>
      </c>
      <c r="H33" s="4">
        <v>0.09</v>
      </c>
    </row>
    <row r="34" spans="2:9">
      <c r="B34" s="1" t="s">
        <v>1598</v>
      </c>
      <c r="C34" s="19">
        <v>6.21</v>
      </c>
      <c r="D34" s="1" t="s">
        <v>332</v>
      </c>
      <c r="E34" s="1" t="s">
        <v>1599</v>
      </c>
      <c r="F34" s="4">
        <v>550000</v>
      </c>
      <c r="G34" s="4">
        <v>552.99</v>
      </c>
      <c r="H34" s="4">
        <v>0.08</v>
      </c>
    </row>
    <row r="35" spans="2:9">
      <c r="B35" s="1" t="s">
        <v>1600</v>
      </c>
      <c r="C35" s="19">
        <v>6.23</v>
      </c>
      <c r="D35" s="1" t="s">
        <v>332</v>
      </c>
      <c r="E35" s="1" t="s">
        <v>1601</v>
      </c>
      <c r="F35" s="4">
        <v>503000</v>
      </c>
      <c r="G35" s="4">
        <v>505.75</v>
      </c>
      <c r="H35" s="4">
        <v>7.0000000000000007E-2</v>
      </c>
    </row>
    <row r="36" spans="2:9">
      <c r="B36" s="1" t="s">
        <v>1602</v>
      </c>
      <c r="C36" s="19">
        <v>6.6</v>
      </c>
      <c r="D36" s="1" t="s">
        <v>332</v>
      </c>
      <c r="E36" s="1" t="s">
        <v>1603</v>
      </c>
      <c r="F36" s="4">
        <v>500000</v>
      </c>
      <c r="G36" s="4">
        <v>502.84</v>
      </c>
      <c r="H36" s="4">
        <v>7.0000000000000007E-2</v>
      </c>
    </row>
    <row r="37" spans="2:9">
      <c r="B37" s="1" t="s">
        <v>1604</v>
      </c>
      <c r="C37" s="19">
        <v>6.19</v>
      </c>
      <c r="D37" s="1" t="s">
        <v>332</v>
      </c>
      <c r="E37" s="1" t="s">
        <v>1605</v>
      </c>
      <c r="F37" s="4">
        <v>500000</v>
      </c>
      <c r="G37" s="4">
        <v>501.42</v>
      </c>
      <c r="H37" s="4">
        <v>7.0000000000000007E-2</v>
      </c>
    </row>
    <row r="38" spans="2:9">
      <c r="B38" s="1" t="s">
        <v>1606</v>
      </c>
      <c r="C38" s="19">
        <v>6.59</v>
      </c>
      <c r="D38" s="1" t="s">
        <v>332</v>
      </c>
      <c r="E38" s="1" t="s">
        <v>1607</v>
      </c>
      <c r="F38" s="4">
        <v>471500</v>
      </c>
      <c r="G38" s="4">
        <v>474.9</v>
      </c>
      <c r="H38" s="4">
        <v>7.0000000000000007E-2</v>
      </c>
    </row>
    <row r="39" spans="2:9">
      <c r="B39" s="1" t="s">
        <v>1608</v>
      </c>
      <c r="C39" s="19">
        <v>6.19</v>
      </c>
      <c r="D39" s="1" t="s">
        <v>332</v>
      </c>
      <c r="E39" s="1" t="s">
        <v>1609</v>
      </c>
      <c r="F39" s="4">
        <v>100000</v>
      </c>
      <c r="G39" s="4">
        <v>100.55</v>
      </c>
      <c r="H39" s="4">
        <v>0.01</v>
      </c>
    </row>
    <row r="40" spans="2:9">
      <c r="B40" s="1" t="s">
        <v>1610</v>
      </c>
      <c r="C40" s="19">
        <v>6.58</v>
      </c>
      <c r="D40" s="1" t="s">
        <v>332</v>
      </c>
      <c r="E40" s="1" t="s">
        <v>1611</v>
      </c>
      <c r="F40" s="4">
        <v>75000</v>
      </c>
      <c r="G40" s="4">
        <v>75.38</v>
      </c>
      <c r="H40" s="4">
        <v>0.01</v>
      </c>
    </row>
    <row r="41" spans="2:9">
      <c r="B41" s="1" t="s">
        <v>1612</v>
      </c>
      <c r="C41" s="19">
        <v>6.62</v>
      </c>
      <c r="D41" s="1" t="s">
        <v>332</v>
      </c>
      <c r="E41" s="1" t="s">
        <v>1613</v>
      </c>
      <c r="F41" s="4">
        <v>53000</v>
      </c>
      <c r="G41" s="4">
        <v>53.35</v>
      </c>
      <c r="H41" s="4">
        <v>0.01</v>
      </c>
    </row>
    <row r="42" spans="2:9">
      <c r="B42" s="1" t="s">
        <v>1614</v>
      </c>
      <c r="C42" s="19">
        <v>6.1</v>
      </c>
      <c r="D42" s="1" t="s">
        <v>332</v>
      </c>
      <c r="E42" s="1" t="s">
        <v>1615</v>
      </c>
      <c r="F42" s="4">
        <v>30200</v>
      </c>
      <c r="G42" s="4">
        <v>30.31</v>
      </c>
      <c r="H42" s="4">
        <v>0</v>
      </c>
      <c r="I42" s="1" t="s">
        <v>431</v>
      </c>
    </row>
    <row r="43" spans="2:9">
      <c r="B43" s="1" t="s">
        <v>1616</v>
      </c>
      <c r="C43" s="19">
        <v>5.97</v>
      </c>
      <c r="D43" s="1" t="s">
        <v>332</v>
      </c>
      <c r="E43" s="1" t="s">
        <v>1617</v>
      </c>
      <c r="F43" s="4">
        <v>25000</v>
      </c>
      <c r="G43" s="4">
        <v>25</v>
      </c>
      <c r="H43" s="4">
        <v>0</v>
      </c>
      <c r="I43" s="1" t="s">
        <v>431</v>
      </c>
    </row>
    <row r="44" spans="2:9">
      <c r="B44" s="1" t="s">
        <v>1618</v>
      </c>
      <c r="C44" s="19">
        <v>6.57</v>
      </c>
      <c r="D44" s="1" t="s">
        <v>332</v>
      </c>
      <c r="E44" s="1" t="s">
        <v>1619</v>
      </c>
      <c r="F44" s="4">
        <v>13400</v>
      </c>
      <c r="G44" s="4">
        <v>13.48</v>
      </c>
      <c r="H44" s="4">
        <v>0</v>
      </c>
      <c r="I44" s="1" t="s">
        <v>431</v>
      </c>
    </row>
    <row r="45" spans="2:9">
      <c r="B45" s="2" t="s">
        <v>342</v>
      </c>
      <c r="C45" s="45"/>
      <c r="D45" s="2"/>
      <c r="E45" s="2"/>
      <c r="F45" s="10"/>
      <c r="G45" s="10">
        <f>SUM(G23:G44)</f>
        <v>53603.25</v>
      </c>
      <c r="H45" s="10">
        <f>SUM(H23:H44)</f>
        <v>7.73</v>
      </c>
    </row>
    <row r="46" spans="2:9">
      <c r="B46" s="2" t="s">
        <v>518</v>
      </c>
      <c r="C46" s="19"/>
    </row>
    <row r="47" spans="2:9">
      <c r="B47" s="1" t="s">
        <v>1620</v>
      </c>
      <c r="C47" s="19">
        <v>6.9</v>
      </c>
      <c r="D47" s="1" t="s">
        <v>1621</v>
      </c>
      <c r="E47" s="1" t="s">
        <v>1622</v>
      </c>
      <c r="F47" s="4">
        <v>12000</v>
      </c>
      <c r="G47" s="4">
        <v>57909.06</v>
      </c>
      <c r="H47" s="4">
        <v>8.36</v>
      </c>
    </row>
    <row r="48" spans="2:9">
      <c r="B48" s="1" t="s">
        <v>1623</v>
      </c>
      <c r="C48" s="19">
        <v>6.46</v>
      </c>
      <c r="D48" s="1" t="s">
        <v>332</v>
      </c>
      <c r="E48" s="1" t="s">
        <v>1624</v>
      </c>
      <c r="F48" s="4">
        <v>50000000</v>
      </c>
      <c r="G48" s="4">
        <v>48455.95</v>
      </c>
      <c r="H48" s="4">
        <v>7</v>
      </c>
    </row>
    <row r="49" spans="2:8">
      <c r="B49" s="1" t="s">
        <v>1625</v>
      </c>
      <c r="C49" s="19">
        <v>6.94</v>
      </c>
      <c r="D49" s="1" t="s">
        <v>107</v>
      </c>
      <c r="E49" s="1" t="s">
        <v>1626</v>
      </c>
      <c r="F49" s="4">
        <v>8000</v>
      </c>
      <c r="G49" s="4">
        <v>38578.04</v>
      </c>
      <c r="H49" s="4">
        <v>5.57</v>
      </c>
    </row>
    <row r="50" spans="2:8">
      <c r="B50" s="1" t="s">
        <v>1627</v>
      </c>
      <c r="C50" s="19">
        <v>6.92</v>
      </c>
      <c r="D50" s="1" t="s">
        <v>106</v>
      </c>
      <c r="E50" s="1" t="s">
        <v>1628</v>
      </c>
      <c r="F50" s="4">
        <v>6000</v>
      </c>
      <c r="G50" s="4">
        <v>28989.45</v>
      </c>
      <c r="H50" s="4">
        <v>4.1900000000000004</v>
      </c>
    </row>
    <row r="51" spans="2:8">
      <c r="B51" s="1" t="s">
        <v>1629</v>
      </c>
      <c r="C51" s="19">
        <v>6.72</v>
      </c>
      <c r="D51" s="1" t="s">
        <v>106</v>
      </c>
      <c r="E51" s="1" t="s">
        <v>1630</v>
      </c>
      <c r="F51" s="4">
        <v>5000</v>
      </c>
      <c r="G51" s="4">
        <v>24388.880000000001</v>
      </c>
      <c r="H51" s="4">
        <v>3.52</v>
      </c>
    </row>
    <row r="52" spans="2:8">
      <c r="B52" s="1" t="s">
        <v>1631</v>
      </c>
      <c r="C52" s="19">
        <v>6.29</v>
      </c>
      <c r="D52" s="1" t="s">
        <v>332</v>
      </c>
      <c r="E52" s="1" t="s">
        <v>1632</v>
      </c>
      <c r="F52" s="4">
        <v>22000000</v>
      </c>
      <c r="G52" s="4">
        <v>21514.33</v>
      </c>
      <c r="H52" s="4">
        <v>3.11</v>
      </c>
    </row>
    <row r="53" spans="2:8">
      <c r="B53" s="1" t="s">
        <v>1633</v>
      </c>
      <c r="C53" s="19">
        <v>6.9</v>
      </c>
      <c r="D53" s="1" t="s">
        <v>106</v>
      </c>
      <c r="E53" s="1" t="s">
        <v>1634</v>
      </c>
      <c r="F53" s="4">
        <v>4000</v>
      </c>
      <c r="G53" s="4">
        <v>19549.46</v>
      </c>
      <c r="H53" s="4">
        <v>2.82</v>
      </c>
    </row>
    <row r="54" spans="2:8">
      <c r="B54" s="1" t="s">
        <v>1635</v>
      </c>
      <c r="C54" s="19">
        <v>6.73</v>
      </c>
      <c r="D54" s="1" t="s">
        <v>1621</v>
      </c>
      <c r="E54" s="1" t="s">
        <v>1636</v>
      </c>
      <c r="F54" s="4">
        <v>4000</v>
      </c>
      <c r="G54" s="4">
        <v>19511.099999999999</v>
      </c>
      <c r="H54" s="4">
        <v>2.82</v>
      </c>
    </row>
    <row r="55" spans="2:8">
      <c r="B55" s="1" t="s">
        <v>1637</v>
      </c>
      <c r="C55" s="19">
        <v>6.71</v>
      </c>
      <c r="D55" s="1" t="s">
        <v>106</v>
      </c>
      <c r="E55" s="1" t="s">
        <v>1638</v>
      </c>
      <c r="F55" s="4">
        <v>4000</v>
      </c>
      <c r="G55" s="4">
        <v>19428.14</v>
      </c>
      <c r="H55" s="4">
        <v>2.81</v>
      </c>
    </row>
    <row r="56" spans="2:8">
      <c r="B56" s="1" t="s">
        <v>1639</v>
      </c>
      <c r="C56" s="19">
        <v>6.8</v>
      </c>
      <c r="D56" s="1" t="s">
        <v>106</v>
      </c>
      <c r="E56" s="1" t="s">
        <v>1640</v>
      </c>
      <c r="F56" s="4">
        <v>4000</v>
      </c>
      <c r="G56" s="4">
        <v>19386.02</v>
      </c>
      <c r="H56" s="4">
        <v>2.8</v>
      </c>
    </row>
    <row r="57" spans="2:8">
      <c r="B57" s="1" t="s">
        <v>1641</v>
      </c>
      <c r="C57" s="19">
        <v>7.96</v>
      </c>
      <c r="D57" s="1" t="s">
        <v>106</v>
      </c>
      <c r="E57" s="1" t="s">
        <v>1642</v>
      </c>
      <c r="F57" s="4">
        <v>4000</v>
      </c>
      <c r="G57" s="4">
        <v>19073.04</v>
      </c>
      <c r="H57" s="4">
        <v>2.75</v>
      </c>
    </row>
    <row r="58" spans="2:8">
      <c r="B58" s="1" t="s">
        <v>1643</v>
      </c>
      <c r="C58" s="19">
        <v>6.89</v>
      </c>
      <c r="D58" s="1" t="s">
        <v>106</v>
      </c>
      <c r="E58" s="1" t="s">
        <v>1644</v>
      </c>
      <c r="F58" s="4">
        <v>3500</v>
      </c>
      <c r="G58" s="4">
        <v>17141.11</v>
      </c>
      <c r="H58" s="4">
        <v>2.48</v>
      </c>
    </row>
    <row r="59" spans="2:8">
      <c r="B59" s="1" t="s">
        <v>1645</v>
      </c>
      <c r="C59" s="19">
        <v>7.34</v>
      </c>
      <c r="D59" s="1" t="s">
        <v>106</v>
      </c>
      <c r="E59" s="1" t="s">
        <v>1646</v>
      </c>
      <c r="F59" s="4">
        <v>3500</v>
      </c>
      <c r="G59" s="4">
        <v>17000.87</v>
      </c>
      <c r="H59" s="4">
        <v>2.46</v>
      </c>
    </row>
    <row r="60" spans="2:8">
      <c r="B60" s="1" t="s">
        <v>1647</v>
      </c>
      <c r="C60" s="19">
        <v>6.72</v>
      </c>
      <c r="D60" s="1" t="s">
        <v>106</v>
      </c>
      <c r="E60" s="1" t="s">
        <v>1648</v>
      </c>
      <c r="F60" s="4">
        <v>3000</v>
      </c>
      <c r="G60" s="4">
        <v>14612.88</v>
      </c>
      <c r="H60" s="4">
        <v>2.11</v>
      </c>
    </row>
    <row r="61" spans="2:8">
      <c r="B61" s="1" t="s">
        <v>1649</v>
      </c>
      <c r="C61" s="19">
        <v>6.29</v>
      </c>
      <c r="D61" s="1" t="s">
        <v>332</v>
      </c>
      <c r="E61" s="1" t="s">
        <v>1650</v>
      </c>
      <c r="F61" s="4">
        <v>13000000</v>
      </c>
      <c r="G61" s="4">
        <v>12698.02</v>
      </c>
      <c r="H61" s="4">
        <v>1.83</v>
      </c>
    </row>
    <row r="62" spans="2:8">
      <c r="B62" s="1" t="s">
        <v>1651</v>
      </c>
      <c r="C62" s="19">
        <v>6.66</v>
      </c>
      <c r="D62" s="1" t="s">
        <v>1652</v>
      </c>
      <c r="E62" s="1" t="s">
        <v>1653</v>
      </c>
      <c r="F62" s="4">
        <v>2500</v>
      </c>
      <c r="G62" s="4">
        <v>12300.25</v>
      </c>
      <c r="H62" s="4">
        <v>1.78</v>
      </c>
    </row>
    <row r="63" spans="2:8">
      <c r="B63" s="1" t="s">
        <v>1654</v>
      </c>
      <c r="C63" s="19">
        <v>6.95</v>
      </c>
      <c r="D63" s="1" t="s">
        <v>106</v>
      </c>
      <c r="E63" s="1" t="s">
        <v>1655</v>
      </c>
      <c r="F63" s="4">
        <v>2500</v>
      </c>
      <c r="G63" s="4">
        <v>12264.15</v>
      </c>
      <c r="H63" s="4">
        <v>1.77</v>
      </c>
    </row>
    <row r="64" spans="2:8">
      <c r="B64" s="1" t="s">
        <v>1656</v>
      </c>
      <c r="C64" s="19">
        <v>6.69</v>
      </c>
      <c r="D64" s="1" t="s">
        <v>106</v>
      </c>
      <c r="E64" s="1" t="s">
        <v>1657</v>
      </c>
      <c r="F64" s="4">
        <v>2500</v>
      </c>
      <c r="G64" s="4">
        <v>12259.4</v>
      </c>
      <c r="H64" s="4">
        <v>1.77</v>
      </c>
    </row>
    <row r="65" spans="2:8">
      <c r="B65" s="1" t="s">
        <v>1658</v>
      </c>
      <c r="C65" s="19">
        <v>7.04</v>
      </c>
      <c r="D65" s="1" t="s">
        <v>106</v>
      </c>
      <c r="E65" s="1" t="s">
        <v>1659</v>
      </c>
      <c r="F65" s="4">
        <v>2500</v>
      </c>
      <c r="G65" s="4">
        <v>12205.93</v>
      </c>
      <c r="H65" s="4">
        <v>1.76</v>
      </c>
    </row>
    <row r="66" spans="2:8">
      <c r="B66" s="1" t="s">
        <v>1660</v>
      </c>
      <c r="C66" s="19">
        <v>7.91</v>
      </c>
      <c r="D66" s="1" t="s">
        <v>106</v>
      </c>
      <c r="E66" s="1" t="s">
        <v>1661</v>
      </c>
      <c r="F66" s="4">
        <v>2500</v>
      </c>
      <c r="G66" s="4">
        <v>12180.6</v>
      </c>
      <c r="H66" s="4">
        <v>1.76</v>
      </c>
    </row>
    <row r="67" spans="2:8">
      <c r="B67" s="1" t="s">
        <v>1662</v>
      </c>
      <c r="C67" s="19">
        <v>7.91</v>
      </c>
      <c r="D67" s="1" t="s">
        <v>106</v>
      </c>
      <c r="E67" s="1" t="s">
        <v>1663</v>
      </c>
      <c r="F67" s="4">
        <v>2500</v>
      </c>
      <c r="G67" s="4">
        <v>12178.03</v>
      </c>
      <c r="H67" s="4">
        <v>1.76</v>
      </c>
    </row>
    <row r="68" spans="2:8">
      <c r="B68" s="1" t="s">
        <v>1664</v>
      </c>
      <c r="C68" s="19">
        <v>7.36</v>
      </c>
      <c r="D68" s="1" t="s">
        <v>106</v>
      </c>
      <c r="E68" s="1" t="s">
        <v>1665</v>
      </c>
      <c r="F68" s="4">
        <v>2500</v>
      </c>
      <c r="G68" s="4">
        <v>12109.33</v>
      </c>
      <c r="H68" s="4">
        <v>1.75</v>
      </c>
    </row>
    <row r="69" spans="2:8">
      <c r="B69" s="1" t="s">
        <v>1666</v>
      </c>
      <c r="C69" s="19">
        <v>8.4499999999999993</v>
      </c>
      <c r="D69" s="1" t="s">
        <v>106</v>
      </c>
      <c r="E69" s="1" t="s">
        <v>1667</v>
      </c>
      <c r="F69" s="4">
        <v>2500</v>
      </c>
      <c r="G69" s="4">
        <v>12053.79</v>
      </c>
      <c r="H69" s="4">
        <v>1.74</v>
      </c>
    </row>
    <row r="70" spans="2:8">
      <c r="B70" s="1" t="s">
        <v>1668</v>
      </c>
      <c r="C70" s="19">
        <v>6.3</v>
      </c>
      <c r="D70" s="1" t="s">
        <v>107</v>
      </c>
      <c r="E70" s="1" t="s">
        <v>1669</v>
      </c>
      <c r="F70" s="4">
        <v>2000</v>
      </c>
      <c r="G70" s="4">
        <v>9875.56</v>
      </c>
      <c r="H70" s="4">
        <v>1.43</v>
      </c>
    </row>
    <row r="71" spans="2:8">
      <c r="B71" s="1" t="s">
        <v>1670</v>
      </c>
      <c r="C71" s="19">
        <v>6.78</v>
      </c>
      <c r="D71" s="1" t="s">
        <v>106</v>
      </c>
      <c r="E71" s="1" t="s">
        <v>1671</v>
      </c>
      <c r="F71" s="4">
        <v>2000</v>
      </c>
      <c r="G71" s="4">
        <v>9864.51</v>
      </c>
      <c r="H71" s="4">
        <v>1.42</v>
      </c>
    </row>
    <row r="72" spans="2:8">
      <c r="B72" s="1" t="s">
        <v>1672</v>
      </c>
      <c r="C72" s="19">
        <v>7.08</v>
      </c>
      <c r="D72" s="1" t="s">
        <v>106</v>
      </c>
      <c r="E72" s="1" t="s">
        <v>1673</v>
      </c>
      <c r="F72" s="4">
        <v>2000</v>
      </c>
      <c r="G72" s="4">
        <v>9796.81</v>
      </c>
      <c r="H72" s="4">
        <v>1.41</v>
      </c>
    </row>
    <row r="73" spans="2:8">
      <c r="B73" s="1" t="s">
        <v>1674</v>
      </c>
      <c r="C73" s="19">
        <v>6.89</v>
      </c>
      <c r="D73" s="1" t="s">
        <v>106</v>
      </c>
      <c r="E73" s="1" t="s">
        <v>1675</v>
      </c>
      <c r="F73" s="4">
        <v>2000</v>
      </c>
      <c r="G73" s="4">
        <v>9785.8799999999992</v>
      </c>
      <c r="H73" s="4">
        <v>1.41</v>
      </c>
    </row>
    <row r="74" spans="2:8">
      <c r="B74" s="1" t="s">
        <v>1676</v>
      </c>
      <c r="C74" s="19">
        <v>7.82</v>
      </c>
      <c r="D74" s="1" t="s">
        <v>106</v>
      </c>
      <c r="E74" s="1" t="s">
        <v>1677</v>
      </c>
      <c r="F74" s="4">
        <v>2000</v>
      </c>
      <c r="G74" s="4">
        <v>9747.4699999999993</v>
      </c>
      <c r="H74" s="4">
        <v>1.41</v>
      </c>
    </row>
    <row r="75" spans="2:8">
      <c r="B75" s="1" t="s">
        <v>1678</v>
      </c>
      <c r="C75" s="19">
        <v>7.62</v>
      </c>
      <c r="D75" s="1" t="s">
        <v>106</v>
      </c>
      <c r="E75" s="1" t="s">
        <v>1679</v>
      </c>
      <c r="F75" s="4">
        <v>2000</v>
      </c>
      <c r="G75" s="4">
        <v>9737.92</v>
      </c>
      <c r="H75" s="4">
        <v>1.41</v>
      </c>
    </row>
    <row r="76" spans="2:8">
      <c r="B76" s="1" t="s">
        <v>1680</v>
      </c>
      <c r="C76" s="19">
        <v>6.71</v>
      </c>
      <c r="D76" s="1" t="s">
        <v>106</v>
      </c>
      <c r="E76" s="1" t="s">
        <v>1681</v>
      </c>
      <c r="F76" s="4">
        <v>2000</v>
      </c>
      <c r="G76" s="4">
        <v>9695.01</v>
      </c>
      <c r="H76" s="4">
        <v>1.4</v>
      </c>
    </row>
    <row r="77" spans="2:8">
      <c r="B77" s="1" t="s">
        <v>1682</v>
      </c>
      <c r="C77" s="19">
        <v>8.0399999999999991</v>
      </c>
      <c r="D77" s="1" t="s">
        <v>106</v>
      </c>
      <c r="E77" s="1" t="s">
        <v>1683</v>
      </c>
      <c r="F77" s="4">
        <v>2000</v>
      </c>
      <c r="G77" s="4">
        <v>9645.2000000000007</v>
      </c>
      <c r="H77" s="4">
        <v>1.39</v>
      </c>
    </row>
    <row r="78" spans="2:8">
      <c r="B78" s="1" t="s">
        <v>1684</v>
      </c>
      <c r="C78" s="19">
        <v>7.61</v>
      </c>
      <c r="D78" s="1" t="s">
        <v>106</v>
      </c>
      <c r="E78" s="1" t="s">
        <v>1685</v>
      </c>
      <c r="F78" s="4">
        <v>2000</v>
      </c>
      <c r="G78" s="4">
        <v>9570.9699999999993</v>
      </c>
      <c r="H78" s="4">
        <v>1.38</v>
      </c>
    </row>
    <row r="79" spans="2:8">
      <c r="B79" s="1" t="s">
        <v>1686</v>
      </c>
      <c r="C79" s="19">
        <v>6.71</v>
      </c>
      <c r="D79" s="1" t="s">
        <v>106</v>
      </c>
      <c r="E79" s="1" t="s">
        <v>1687</v>
      </c>
      <c r="F79" s="4">
        <v>1500</v>
      </c>
      <c r="G79" s="4">
        <v>7368.61</v>
      </c>
      <c r="H79" s="4">
        <v>1.06</v>
      </c>
    </row>
    <row r="80" spans="2:8">
      <c r="B80" s="1" t="s">
        <v>1688</v>
      </c>
      <c r="C80" s="19">
        <v>7.98</v>
      </c>
      <c r="D80" s="1" t="s">
        <v>106</v>
      </c>
      <c r="E80" s="1" t="s">
        <v>1689</v>
      </c>
      <c r="F80" s="4">
        <v>1200</v>
      </c>
      <c r="G80" s="4">
        <v>5687.88</v>
      </c>
      <c r="H80" s="4">
        <v>0.82</v>
      </c>
    </row>
    <row r="81" spans="2:8">
      <c r="B81" s="1" t="s">
        <v>1690</v>
      </c>
      <c r="C81" s="19">
        <v>6.04</v>
      </c>
      <c r="D81" s="1" t="s">
        <v>332</v>
      </c>
      <c r="E81" s="1" t="s">
        <v>1691</v>
      </c>
      <c r="F81" s="4">
        <v>5000000</v>
      </c>
      <c r="G81" s="4">
        <v>4933.05</v>
      </c>
      <c r="H81" s="4">
        <v>0.71</v>
      </c>
    </row>
    <row r="82" spans="2:8">
      <c r="B82" s="1" t="s">
        <v>1692</v>
      </c>
      <c r="C82" s="19">
        <v>6.66</v>
      </c>
      <c r="D82" s="1" t="s">
        <v>1652</v>
      </c>
      <c r="E82" s="1" t="s">
        <v>1693</v>
      </c>
      <c r="F82" s="4">
        <v>1000</v>
      </c>
      <c r="G82" s="4">
        <v>4920.99</v>
      </c>
      <c r="H82" s="4">
        <v>0.71</v>
      </c>
    </row>
    <row r="83" spans="2:8">
      <c r="B83" s="1" t="s">
        <v>1694</v>
      </c>
      <c r="C83" s="19">
        <v>6.7</v>
      </c>
      <c r="D83" s="1" t="s">
        <v>106</v>
      </c>
      <c r="E83" s="1" t="s">
        <v>1695</v>
      </c>
      <c r="F83" s="4">
        <v>1000</v>
      </c>
      <c r="G83" s="4">
        <v>4869.59</v>
      </c>
      <c r="H83" s="4">
        <v>0.7</v>
      </c>
    </row>
    <row r="84" spans="2:8">
      <c r="B84" s="1" t="s">
        <v>1696</v>
      </c>
      <c r="C84" s="19">
        <v>6.74</v>
      </c>
      <c r="D84" s="1" t="s">
        <v>106</v>
      </c>
      <c r="E84" s="1" t="s">
        <v>1697</v>
      </c>
      <c r="F84" s="4">
        <v>1000</v>
      </c>
      <c r="G84" s="4">
        <v>4859.03</v>
      </c>
      <c r="H84" s="4">
        <v>0.7</v>
      </c>
    </row>
    <row r="85" spans="2:8">
      <c r="B85" s="1" t="s">
        <v>1698</v>
      </c>
      <c r="C85" s="19">
        <v>8</v>
      </c>
      <c r="D85" s="1" t="s">
        <v>106</v>
      </c>
      <c r="E85" s="1" t="s">
        <v>1699</v>
      </c>
      <c r="F85" s="4">
        <v>1000</v>
      </c>
      <c r="G85" s="4">
        <v>4849.08</v>
      </c>
      <c r="H85" s="4">
        <v>0.7</v>
      </c>
    </row>
    <row r="86" spans="2:8">
      <c r="B86" s="1" t="s">
        <v>1700</v>
      </c>
      <c r="C86" s="19">
        <v>8</v>
      </c>
      <c r="D86" s="1" t="s">
        <v>106</v>
      </c>
      <c r="E86" s="1" t="s">
        <v>1701</v>
      </c>
      <c r="F86" s="4">
        <v>1000</v>
      </c>
      <c r="G86" s="4">
        <v>4848.05</v>
      </c>
      <c r="H86" s="4">
        <v>0.7</v>
      </c>
    </row>
    <row r="87" spans="2:8">
      <c r="B87" s="1" t="s">
        <v>1702</v>
      </c>
      <c r="C87" s="19">
        <v>7.04</v>
      </c>
      <c r="D87" s="1" t="s">
        <v>107</v>
      </c>
      <c r="E87" s="1" t="s">
        <v>1703</v>
      </c>
      <c r="F87" s="4">
        <v>1000</v>
      </c>
      <c r="G87" s="4">
        <v>4791.3</v>
      </c>
      <c r="H87" s="4">
        <v>0.69</v>
      </c>
    </row>
    <row r="88" spans="2:8">
      <c r="B88" s="1" t="s">
        <v>1704</v>
      </c>
      <c r="C88" s="19">
        <v>7.08</v>
      </c>
      <c r="D88" s="1" t="s">
        <v>106</v>
      </c>
      <c r="E88" s="1" t="s">
        <v>1705</v>
      </c>
      <c r="F88" s="4">
        <v>1000</v>
      </c>
      <c r="G88" s="4">
        <v>4697.49</v>
      </c>
      <c r="H88" s="4">
        <v>0.68</v>
      </c>
    </row>
    <row r="89" spans="2:8">
      <c r="B89" s="1" t="s">
        <v>1706</v>
      </c>
      <c r="C89" s="19">
        <v>7.18</v>
      </c>
      <c r="D89" s="1" t="s">
        <v>106</v>
      </c>
      <c r="E89" s="1" t="s">
        <v>1707</v>
      </c>
      <c r="F89" s="4">
        <v>500</v>
      </c>
      <c r="G89" s="4">
        <v>2464.62</v>
      </c>
      <c r="H89" s="4">
        <v>0.36</v>
      </c>
    </row>
    <row r="90" spans="2:8">
      <c r="B90" s="1" t="s">
        <v>1378</v>
      </c>
      <c r="C90" s="19">
        <v>6.75</v>
      </c>
      <c r="D90" s="1" t="s">
        <v>107</v>
      </c>
      <c r="E90" s="1" t="s">
        <v>519</v>
      </c>
      <c r="F90" s="4">
        <v>500</v>
      </c>
      <c r="G90" s="4">
        <v>2440.39</v>
      </c>
      <c r="H90" s="4">
        <v>0.35</v>
      </c>
    </row>
    <row r="91" spans="2:8">
      <c r="B91" s="1" t="s">
        <v>1708</v>
      </c>
      <c r="C91" s="19">
        <v>7.28</v>
      </c>
      <c r="D91" s="1" t="s">
        <v>106</v>
      </c>
      <c r="E91" s="1" t="s">
        <v>1709</v>
      </c>
      <c r="F91" s="4">
        <v>500</v>
      </c>
      <c r="G91" s="4">
        <v>2382.6999999999998</v>
      </c>
      <c r="H91" s="4">
        <v>0.34</v>
      </c>
    </row>
    <row r="92" spans="2:8">
      <c r="B92" s="1" t="s">
        <v>1710</v>
      </c>
      <c r="C92" s="19">
        <v>6.02</v>
      </c>
      <c r="D92" s="1" t="s">
        <v>332</v>
      </c>
      <c r="E92" s="1" t="s">
        <v>1711</v>
      </c>
      <c r="F92" s="4">
        <v>1000000</v>
      </c>
      <c r="G92" s="4">
        <v>985.53</v>
      </c>
      <c r="H92" s="4">
        <v>0.14000000000000001</v>
      </c>
    </row>
    <row r="93" spans="2:8">
      <c r="B93" s="2" t="s">
        <v>108</v>
      </c>
      <c r="C93" s="9"/>
      <c r="D93" s="2"/>
      <c r="E93" s="2"/>
      <c r="F93" s="10"/>
      <c r="G93" s="10">
        <f>SUM(G46:G92)</f>
        <v>623605.47000000009</v>
      </c>
      <c r="H93" s="10">
        <f>SUM(H46:H92)</f>
        <v>90.039999999999992</v>
      </c>
    </row>
    <row r="94" spans="2:8">
      <c r="B94" s="2" t="s">
        <v>1712</v>
      </c>
      <c r="C94" s="9"/>
      <c r="D94" s="2"/>
      <c r="E94" s="2"/>
      <c r="F94" s="10"/>
      <c r="G94" s="10">
        <v>12096.12</v>
      </c>
      <c r="H94" s="10">
        <v>1.75</v>
      </c>
    </row>
    <row r="95" spans="2:8">
      <c r="B95" s="2" t="s">
        <v>990</v>
      </c>
      <c r="C95" s="9"/>
      <c r="D95" s="2"/>
      <c r="E95" s="2"/>
      <c r="F95" s="10"/>
      <c r="G95" s="10">
        <v>17796.36</v>
      </c>
      <c r="H95" s="10">
        <v>2.57</v>
      </c>
    </row>
    <row r="96" spans="2:8">
      <c r="B96" s="2" t="s">
        <v>110</v>
      </c>
      <c r="C96" s="9"/>
      <c r="D96" s="2"/>
      <c r="E96" s="2"/>
      <c r="F96" s="10"/>
      <c r="G96" s="10">
        <f>+G45+G93+G94+G95</f>
        <v>707101.20000000007</v>
      </c>
      <c r="H96" s="10">
        <f>+H45+H93+H94+H95</f>
        <v>102.08999999999999</v>
      </c>
    </row>
    <row r="97" spans="2:8">
      <c r="B97" s="2" t="s">
        <v>111</v>
      </c>
      <c r="C97" s="9"/>
      <c r="D97" s="2"/>
      <c r="E97" s="2"/>
      <c r="F97" s="10"/>
      <c r="G97" s="10">
        <f>+G98-G96</f>
        <v>-14697.70989859011</v>
      </c>
      <c r="H97" s="10">
        <f>+H98-H96</f>
        <v>-2.0899999999999892</v>
      </c>
    </row>
    <row r="98" spans="2:8">
      <c r="B98" s="2" t="s">
        <v>112</v>
      </c>
      <c r="C98" s="9"/>
      <c r="D98" s="2"/>
      <c r="E98" s="2"/>
      <c r="F98" s="10"/>
      <c r="G98" s="10">
        <v>692403.49010140996</v>
      </c>
      <c r="H98" s="10">
        <v>100</v>
      </c>
    </row>
    <row r="99" spans="2:8">
      <c r="B99" s="1" t="s">
        <v>113</v>
      </c>
    </row>
    <row r="100" spans="2:8">
      <c r="B100" s="1" t="s">
        <v>114</v>
      </c>
    </row>
    <row r="101" spans="2:8">
      <c r="B101" s="2" t="s">
        <v>115</v>
      </c>
      <c r="C101" s="46">
        <v>44834</v>
      </c>
    </row>
    <row r="102" spans="2:8" ht="25.5">
      <c r="B102" s="11" t="s">
        <v>116</v>
      </c>
      <c r="C102" s="5" t="s">
        <v>117</v>
      </c>
    </row>
    <row r="103" spans="2:8">
      <c r="B103" s="2"/>
      <c r="C103" s="5" t="s">
        <v>117</v>
      </c>
    </row>
    <row r="104" spans="2:8">
      <c r="B104" s="2" t="s">
        <v>1713</v>
      </c>
      <c r="C104" s="2" t="s">
        <v>1714</v>
      </c>
    </row>
    <row r="105" spans="2:8">
      <c r="B105" s="2" t="s">
        <v>119</v>
      </c>
      <c r="C105" s="5" t="s">
        <v>117</v>
      </c>
    </row>
    <row r="106" spans="2:8">
      <c r="B106" s="2" t="s">
        <v>1715</v>
      </c>
      <c r="C106" s="9"/>
    </row>
    <row r="107" spans="2:8">
      <c r="B107" s="2" t="s">
        <v>1716</v>
      </c>
      <c r="C107" s="9"/>
    </row>
    <row r="108" spans="2:8">
      <c r="B108" s="2" t="s">
        <v>1717</v>
      </c>
      <c r="C108" s="9"/>
    </row>
    <row r="109" spans="2:8">
      <c r="B109" s="2" t="s">
        <v>1718</v>
      </c>
      <c r="C109" s="9"/>
    </row>
    <row r="110" spans="2:8">
      <c r="B110" s="2" t="s">
        <v>1719</v>
      </c>
      <c r="C110" s="9"/>
    </row>
    <row r="111" spans="2:8">
      <c r="B111" s="2" t="s">
        <v>1720</v>
      </c>
      <c r="C111" s="9"/>
    </row>
    <row r="112" spans="2:8">
      <c r="B112" s="2" t="s">
        <v>1721</v>
      </c>
      <c r="C112" s="9"/>
    </row>
    <row r="113" spans="2:8">
      <c r="B113" s="2" t="s">
        <v>1722</v>
      </c>
      <c r="C113" s="9"/>
    </row>
    <row r="114" spans="2:8">
      <c r="B114" s="47" t="s">
        <v>1723</v>
      </c>
      <c r="C114" s="9"/>
    </row>
    <row r="115" spans="2:8">
      <c r="B115" s="47" t="s">
        <v>1724</v>
      </c>
    </row>
    <row r="117" spans="2:8" ht="63" customHeight="1">
      <c r="B117" s="457" t="s">
        <v>1573</v>
      </c>
      <c r="C117" s="457"/>
      <c r="D117" s="457"/>
      <c r="E117" s="457"/>
      <c r="F117" s="457"/>
    </row>
    <row r="119" spans="2:8" s="60" customFormat="1">
      <c r="B119" s="55"/>
      <c r="C119" s="56"/>
      <c r="D119" s="55"/>
      <c r="E119" s="55"/>
      <c r="F119" s="57"/>
      <c r="G119" s="58"/>
      <c r="H119" s="59"/>
    </row>
    <row r="120" spans="2:8">
      <c r="B120" s="47" t="s">
        <v>1725</v>
      </c>
      <c r="C120" s="61"/>
      <c r="D120" s="62"/>
      <c r="E120" s="62"/>
      <c r="F120" s="63"/>
      <c r="G120" s="63"/>
    </row>
    <row r="121" spans="2:8" ht="128.25">
      <c r="B121" s="64" t="s">
        <v>1726</v>
      </c>
      <c r="C121" s="65" t="s">
        <v>1727</v>
      </c>
      <c r="D121" s="66" t="s">
        <v>1728</v>
      </c>
      <c r="E121" s="66" t="s">
        <v>1729</v>
      </c>
      <c r="F121" s="67" t="s">
        <v>1730</v>
      </c>
      <c r="G121" s="63"/>
    </row>
    <row r="122" spans="2:8">
      <c r="B122" s="68" t="s">
        <v>1731</v>
      </c>
      <c r="C122" s="69" t="s">
        <v>1732</v>
      </c>
      <c r="D122" s="70" t="s">
        <v>1733</v>
      </c>
      <c r="E122" s="70" t="s">
        <v>1734</v>
      </c>
      <c r="F122" s="71">
        <v>5000</v>
      </c>
      <c r="G122" s="63" t="s">
        <v>1735</v>
      </c>
    </row>
    <row r="123" spans="2:8">
      <c r="B123" s="62"/>
      <c r="C123" s="61"/>
      <c r="D123" s="62"/>
      <c r="E123" s="62"/>
      <c r="F123" s="63"/>
      <c r="G123" s="63"/>
    </row>
    <row r="124" spans="2:8">
      <c r="B124" s="62" t="s">
        <v>1736</v>
      </c>
      <c r="C124" s="61"/>
      <c r="D124" s="62"/>
      <c r="E124" s="62"/>
      <c r="F124" s="63"/>
      <c r="G124" s="63"/>
    </row>
    <row r="126" spans="2:8">
      <c r="B126" s="72" t="s">
        <v>1737</v>
      </c>
      <c r="C126" s="73"/>
      <c r="D126" s="74"/>
    </row>
    <row r="127" spans="2:8" ht="30">
      <c r="B127" s="75" t="s">
        <v>1738</v>
      </c>
      <c r="C127" s="76" t="s">
        <v>1739</v>
      </c>
      <c r="D127" s="75" t="s">
        <v>1740</v>
      </c>
    </row>
    <row r="128" spans="2:8">
      <c r="B128" s="77" t="s">
        <v>1741</v>
      </c>
      <c r="C128" s="78">
        <v>795.1</v>
      </c>
      <c r="D128" s="79">
        <v>11.4</v>
      </c>
      <c r="F128" s="80"/>
    </row>
    <row r="129" spans="2:4">
      <c r="B129" s="77" t="s">
        <v>1742</v>
      </c>
      <c r="C129" s="78">
        <v>5</v>
      </c>
      <c r="D129" s="79">
        <v>3.3</v>
      </c>
    </row>
    <row r="130" spans="2:4">
      <c r="B130" s="2"/>
      <c r="C130" s="9"/>
    </row>
    <row r="131" spans="2:4">
      <c r="B131" s="2"/>
    </row>
  </sheetData>
  <mergeCells count="9">
    <mergeCell ref="B117:F117"/>
    <mergeCell ref="B1:E1"/>
    <mergeCell ref="C3:C8"/>
    <mergeCell ref="D3:D8"/>
    <mergeCell ref="B11:E11"/>
    <mergeCell ref="B12:E12"/>
    <mergeCell ref="C13:C14"/>
    <mergeCell ref="D13:D14"/>
    <mergeCell ref="E13:E14"/>
  </mergeCells>
  <hyperlinks>
    <hyperlink ref="A1" location="Index!A1" display="Index" xr:uid="{E4F7AB92-15E4-48B9-8D2B-D3D79DFD5F9A}"/>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918C0-2E5E-4D1E-BC50-4AB3395BB803}">
  <dimension ref="A1:L17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420" t="s">
        <v>24</v>
      </c>
      <c r="C1" s="420"/>
      <c r="D1" s="420"/>
      <c r="E1" s="420"/>
    </row>
    <row r="2" spans="1:5" ht="13.5" thickBot="1"/>
    <row r="3" spans="1:5" ht="15">
      <c r="B3" s="48" t="s">
        <v>1743</v>
      </c>
      <c r="C3" s="421"/>
      <c r="D3" s="424"/>
      <c r="E3" s="13"/>
    </row>
    <row r="4" spans="1:5" ht="45">
      <c r="B4" s="49" t="s">
        <v>1744</v>
      </c>
      <c r="C4" s="422"/>
      <c r="D4" s="425"/>
      <c r="E4" s="13"/>
    </row>
    <row r="5" spans="1:5" ht="15">
      <c r="B5" s="49" t="s">
        <v>1556</v>
      </c>
      <c r="C5" s="422"/>
      <c r="D5" s="425"/>
      <c r="E5" s="13"/>
    </row>
    <row r="6" spans="1:5" ht="15">
      <c r="B6" s="49" t="s">
        <v>1745</v>
      </c>
      <c r="C6" s="422"/>
      <c r="D6" s="425"/>
      <c r="E6" s="13"/>
    </row>
    <row r="7" spans="1:5" ht="15.75" thickBot="1">
      <c r="B7" s="50" t="s">
        <v>1746</v>
      </c>
      <c r="C7" s="423"/>
      <c r="D7" s="426"/>
      <c r="E7" s="13"/>
    </row>
    <row r="8" spans="1:5">
      <c r="B8" s="13"/>
      <c r="C8" s="14" t="s">
        <v>1558</v>
      </c>
      <c r="D8" s="14" t="s">
        <v>1559</v>
      </c>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1747</v>
      </c>
      <c r="C13" s="459"/>
      <c r="D13" s="459"/>
      <c r="E13" s="459"/>
    </row>
    <row r="14" spans="1:5">
      <c r="B14" s="51" t="s">
        <v>1748</v>
      </c>
      <c r="C14" s="459"/>
      <c r="D14" s="459"/>
      <c r="E14" s="459"/>
    </row>
    <row r="15" spans="1:5">
      <c r="B15" s="52" t="s">
        <v>1584</v>
      </c>
      <c r="C15" s="53"/>
      <c r="D15" s="53"/>
      <c r="E15" s="53"/>
    </row>
    <row r="16" spans="1:5">
      <c r="B16" s="52" t="s">
        <v>1586</v>
      </c>
      <c r="C16" s="53"/>
      <c r="D16" s="53"/>
      <c r="E16" s="53"/>
    </row>
    <row r="17" spans="2:8">
      <c r="B17" s="52" t="s">
        <v>1587</v>
      </c>
      <c r="C17" s="53"/>
      <c r="D17" s="53" t="s">
        <v>1749</v>
      </c>
      <c r="E17" s="53"/>
    </row>
    <row r="18" spans="2:8">
      <c r="B18" s="54" t="s">
        <v>3917</v>
      </c>
      <c r="C18" s="51"/>
      <c r="D18" s="51"/>
      <c r="E18" s="51"/>
    </row>
    <row r="21" spans="2:8">
      <c r="B21" s="1" t="s">
        <v>98</v>
      </c>
    </row>
    <row r="23" spans="2:8">
      <c r="B23" s="6" t="s">
        <v>99</v>
      </c>
      <c r="C23" s="7" t="s">
        <v>122</v>
      </c>
      <c r="D23" s="6" t="s">
        <v>100</v>
      </c>
      <c r="E23" s="6" t="s">
        <v>101</v>
      </c>
      <c r="F23" s="8" t="s">
        <v>102</v>
      </c>
      <c r="G23" s="8" t="s">
        <v>103</v>
      </c>
      <c r="H23" s="8" t="s">
        <v>104</v>
      </c>
    </row>
    <row r="24" spans="2:8">
      <c r="B24" s="2" t="s">
        <v>105</v>
      </c>
      <c r="C24" s="19"/>
    </row>
    <row r="25" spans="2:8">
      <c r="B25" s="2" t="s">
        <v>126</v>
      </c>
      <c r="C25" s="19"/>
    </row>
    <row r="26" spans="2:8">
      <c r="B26" s="2" t="s">
        <v>330</v>
      </c>
      <c r="C26" s="19"/>
    </row>
    <row r="27" spans="2:8">
      <c r="B27" s="1" t="s">
        <v>507</v>
      </c>
      <c r="C27" s="19">
        <v>7.23</v>
      </c>
      <c r="D27" s="1" t="s">
        <v>332</v>
      </c>
      <c r="E27" s="1" t="s">
        <v>508</v>
      </c>
      <c r="F27" s="4">
        <v>20500000</v>
      </c>
      <c r="G27" s="4">
        <v>19492.2</v>
      </c>
      <c r="H27" s="4">
        <v>8.3800000000000008</v>
      </c>
    </row>
    <row r="28" spans="2:8">
      <c r="B28" s="1" t="s">
        <v>758</v>
      </c>
      <c r="C28" s="19">
        <v>7.27</v>
      </c>
      <c r="D28" s="1" t="s">
        <v>332</v>
      </c>
      <c r="E28" s="1" t="s">
        <v>759</v>
      </c>
      <c r="F28" s="4">
        <v>20000000</v>
      </c>
      <c r="G28" s="4">
        <v>18921.82</v>
      </c>
      <c r="H28" s="4">
        <v>8.1300000000000008</v>
      </c>
    </row>
    <row r="29" spans="2:8">
      <c r="B29" s="1" t="s">
        <v>331</v>
      </c>
      <c r="C29" s="19">
        <v>7.31</v>
      </c>
      <c r="D29" s="1" t="s">
        <v>332</v>
      </c>
      <c r="E29" s="1" t="s">
        <v>333</v>
      </c>
      <c r="F29" s="4">
        <v>7500000</v>
      </c>
      <c r="G29" s="4">
        <v>7518.44</v>
      </c>
      <c r="H29" s="4">
        <v>3.23</v>
      </c>
    </row>
    <row r="30" spans="2:8">
      <c r="B30" s="1" t="s">
        <v>1750</v>
      </c>
      <c r="C30" s="19">
        <v>7.03</v>
      </c>
      <c r="D30" s="1" t="s">
        <v>332</v>
      </c>
      <c r="E30" s="1" t="s">
        <v>1751</v>
      </c>
      <c r="F30" s="4">
        <v>5000000</v>
      </c>
      <c r="G30" s="4">
        <v>4975.3999999999996</v>
      </c>
      <c r="H30" s="4">
        <v>2.14</v>
      </c>
    </row>
    <row r="31" spans="2:8">
      <c r="B31" s="1" t="s">
        <v>656</v>
      </c>
      <c r="C31" s="19">
        <v>7.49</v>
      </c>
      <c r="D31" s="1" t="s">
        <v>332</v>
      </c>
      <c r="E31" s="1" t="s">
        <v>657</v>
      </c>
      <c r="F31" s="4">
        <v>4000000</v>
      </c>
      <c r="G31" s="4">
        <v>4016.68</v>
      </c>
      <c r="H31" s="4">
        <v>1.73</v>
      </c>
    </row>
    <row r="32" spans="2:8">
      <c r="B32" s="1" t="s">
        <v>1752</v>
      </c>
      <c r="C32" s="19">
        <v>7.25</v>
      </c>
      <c r="D32" s="1" t="s">
        <v>332</v>
      </c>
      <c r="E32" s="1" t="s">
        <v>1753</v>
      </c>
      <c r="F32" s="4">
        <v>3500000</v>
      </c>
      <c r="G32" s="4">
        <v>3409.08</v>
      </c>
      <c r="H32" s="4">
        <v>1.47</v>
      </c>
    </row>
    <row r="33" spans="2:9">
      <c r="B33" s="1" t="s">
        <v>866</v>
      </c>
      <c r="C33" s="19">
        <v>7.17</v>
      </c>
      <c r="D33" s="1" t="s">
        <v>332</v>
      </c>
      <c r="E33" s="1" t="s">
        <v>867</v>
      </c>
      <c r="F33" s="4">
        <v>3500000</v>
      </c>
      <c r="G33" s="4">
        <v>3334.52</v>
      </c>
      <c r="H33" s="4">
        <v>1.43</v>
      </c>
    </row>
    <row r="34" spans="2:9">
      <c r="B34" s="1" t="s">
        <v>652</v>
      </c>
      <c r="C34" s="19">
        <v>6.67</v>
      </c>
      <c r="D34" s="1" t="s">
        <v>332</v>
      </c>
      <c r="E34" s="1" t="s">
        <v>653</v>
      </c>
      <c r="F34" s="4">
        <v>2500000</v>
      </c>
      <c r="G34" s="4">
        <v>2509.08</v>
      </c>
      <c r="H34" s="4">
        <v>1.08</v>
      </c>
    </row>
    <row r="35" spans="2:9">
      <c r="B35" s="1" t="s">
        <v>1754</v>
      </c>
      <c r="C35" s="19">
        <v>7.44</v>
      </c>
      <c r="D35" s="1" t="s">
        <v>332</v>
      </c>
      <c r="E35" s="1" t="s">
        <v>1755</v>
      </c>
      <c r="F35" s="4">
        <v>1000000</v>
      </c>
      <c r="G35" s="4">
        <v>990.68</v>
      </c>
      <c r="H35" s="4">
        <v>0.43</v>
      </c>
    </row>
    <row r="36" spans="2:9">
      <c r="B36" s="1" t="s">
        <v>664</v>
      </c>
      <c r="C36" s="19">
        <v>6.89</v>
      </c>
      <c r="D36" s="1" t="s">
        <v>332</v>
      </c>
      <c r="E36" s="1" t="s">
        <v>665</v>
      </c>
      <c r="F36" s="4">
        <v>568400</v>
      </c>
      <c r="G36" s="4">
        <v>573.44000000000005</v>
      </c>
      <c r="H36" s="4">
        <v>0.25</v>
      </c>
    </row>
    <row r="37" spans="2:9">
      <c r="B37" s="1" t="s">
        <v>509</v>
      </c>
      <c r="C37" s="19">
        <v>7.09</v>
      </c>
      <c r="D37" s="1" t="s">
        <v>332</v>
      </c>
      <c r="E37" s="1" t="s">
        <v>510</v>
      </c>
      <c r="F37" s="4">
        <v>558200</v>
      </c>
      <c r="G37" s="4">
        <v>559.70000000000005</v>
      </c>
      <c r="H37" s="4">
        <v>0.24</v>
      </c>
    </row>
    <row r="38" spans="2:9">
      <c r="B38" s="1" t="s">
        <v>340</v>
      </c>
      <c r="C38" s="19">
        <v>7.28</v>
      </c>
      <c r="D38" s="1" t="s">
        <v>332</v>
      </c>
      <c r="E38" s="1" t="s">
        <v>341</v>
      </c>
      <c r="F38" s="4">
        <v>525500</v>
      </c>
      <c r="G38" s="4">
        <v>524.91999999999996</v>
      </c>
      <c r="H38" s="4">
        <v>0.23</v>
      </c>
    </row>
    <row r="39" spans="2:9">
      <c r="B39" s="1" t="s">
        <v>334</v>
      </c>
      <c r="C39" s="19">
        <v>7.22</v>
      </c>
      <c r="D39" s="1" t="s">
        <v>332</v>
      </c>
      <c r="E39" s="1" t="s">
        <v>335</v>
      </c>
      <c r="F39" s="4">
        <v>480500</v>
      </c>
      <c r="G39" s="4">
        <v>481.23</v>
      </c>
      <c r="H39" s="4">
        <v>0.21</v>
      </c>
    </row>
    <row r="40" spans="2:9">
      <c r="B40" s="1" t="s">
        <v>1756</v>
      </c>
      <c r="C40" s="19">
        <v>7.43</v>
      </c>
      <c r="D40" s="1" t="s">
        <v>332</v>
      </c>
      <c r="E40" s="1" t="s">
        <v>1757</v>
      </c>
      <c r="F40" s="4">
        <v>419000</v>
      </c>
      <c r="G40" s="4">
        <v>394.18</v>
      </c>
      <c r="H40" s="4">
        <v>0.17</v>
      </c>
    </row>
    <row r="41" spans="2:9">
      <c r="B41" s="1" t="s">
        <v>760</v>
      </c>
      <c r="C41" s="19">
        <v>6.07</v>
      </c>
      <c r="D41" s="1" t="s">
        <v>332</v>
      </c>
      <c r="E41" s="1" t="s">
        <v>761</v>
      </c>
      <c r="F41" s="4">
        <v>300000</v>
      </c>
      <c r="G41" s="4">
        <v>300.42</v>
      </c>
      <c r="H41" s="4">
        <v>0.13</v>
      </c>
    </row>
    <row r="42" spans="2:9">
      <c r="B42" s="1" t="s">
        <v>1758</v>
      </c>
      <c r="C42" s="19">
        <v>7.35</v>
      </c>
      <c r="D42" s="1" t="s">
        <v>332</v>
      </c>
      <c r="E42" s="1" t="s">
        <v>1759</v>
      </c>
      <c r="F42" s="4">
        <v>205500</v>
      </c>
      <c r="G42" s="4">
        <v>187.05</v>
      </c>
      <c r="H42" s="4">
        <v>0.08</v>
      </c>
    </row>
    <row r="43" spans="2:9">
      <c r="B43" s="1" t="s">
        <v>511</v>
      </c>
      <c r="C43" s="19">
        <v>7.32</v>
      </c>
      <c r="D43" s="1" t="s">
        <v>332</v>
      </c>
      <c r="E43" s="1" t="s">
        <v>512</v>
      </c>
      <c r="F43" s="4">
        <v>60900</v>
      </c>
      <c r="G43" s="4">
        <v>55.32</v>
      </c>
      <c r="H43" s="4">
        <v>0.02</v>
      </c>
    </row>
    <row r="44" spans="2:9">
      <c r="B44" s="1" t="s">
        <v>668</v>
      </c>
      <c r="C44" s="19">
        <v>7.44</v>
      </c>
      <c r="D44" s="1" t="s">
        <v>332</v>
      </c>
      <c r="E44" s="1" t="s">
        <v>669</v>
      </c>
      <c r="F44" s="4">
        <v>38500</v>
      </c>
      <c r="G44" s="4">
        <v>34.74</v>
      </c>
      <c r="H44" s="4">
        <v>0.01</v>
      </c>
    </row>
    <row r="45" spans="2:9">
      <c r="B45" s="1" t="s">
        <v>1760</v>
      </c>
      <c r="C45" s="19">
        <v>7.56</v>
      </c>
      <c r="D45" s="1" t="s">
        <v>332</v>
      </c>
      <c r="E45" s="1" t="s">
        <v>1761</v>
      </c>
      <c r="F45" s="4">
        <v>400</v>
      </c>
      <c r="G45" s="4">
        <v>0.41</v>
      </c>
      <c r="H45" s="4">
        <v>0</v>
      </c>
      <c r="I45" s="1" t="s">
        <v>431</v>
      </c>
    </row>
    <row r="46" spans="2:9">
      <c r="B46" s="2" t="s">
        <v>342</v>
      </c>
      <c r="C46" s="45"/>
      <c r="D46" s="2"/>
      <c r="E46" s="2"/>
      <c r="F46" s="10"/>
      <c r="G46" s="10">
        <f>SUM(G27:G45)</f>
        <v>68279.310000000012</v>
      </c>
      <c r="H46" s="10">
        <f>SUM(H27:H45)</f>
        <v>29.360000000000003</v>
      </c>
    </row>
    <row r="47" spans="2:9">
      <c r="B47" s="2" t="s">
        <v>343</v>
      </c>
      <c r="C47" s="19"/>
    </row>
    <row r="48" spans="2:9">
      <c r="B48" s="1" t="s">
        <v>1762</v>
      </c>
      <c r="C48" s="19">
        <v>7.48</v>
      </c>
      <c r="D48" s="1" t="s">
        <v>356</v>
      </c>
      <c r="E48" s="1" t="s">
        <v>1763</v>
      </c>
      <c r="F48" s="4">
        <v>750</v>
      </c>
      <c r="G48" s="4">
        <v>7454.43</v>
      </c>
      <c r="H48" s="4">
        <v>3.2</v>
      </c>
    </row>
    <row r="49" spans="2:8">
      <c r="B49" s="1" t="s">
        <v>1764</v>
      </c>
      <c r="C49" s="19">
        <v>7.04</v>
      </c>
      <c r="D49" s="1" t="s">
        <v>356</v>
      </c>
      <c r="E49" s="1" t="s">
        <v>1765</v>
      </c>
      <c r="F49" s="4">
        <v>700</v>
      </c>
      <c r="G49" s="4">
        <v>7080.02</v>
      </c>
      <c r="H49" s="4">
        <v>3.04</v>
      </c>
    </row>
    <row r="50" spans="2:8">
      <c r="B50" s="1" t="s">
        <v>1766</v>
      </c>
      <c r="C50" s="19">
        <v>7.45</v>
      </c>
      <c r="D50" s="1" t="s">
        <v>345</v>
      </c>
      <c r="E50" s="1" t="s">
        <v>1767</v>
      </c>
      <c r="F50" s="4">
        <v>500</v>
      </c>
      <c r="G50" s="4">
        <v>5104.88</v>
      </c>
      <c r="H50" s="4">
        <v>2.19</v>
      </c>
    </row>
    <row r="51" spans="2:8">
      <c r="B51" s="1" t="s">
        <v>1768</v>
      </c>
      <c r="C51" s="19">
        <v>7.24</v>
      </c>
      <c r="D51" s="1" t="s">
        <v>345</v>
      </c>
      <c r="E51" s="1" t="s">
        <v>1769</v>
      </c>
      <c r="F51" s="4">
        <v>500</v>
      </c>
      <c r="G51" s="4">
        <v>5068.3500000000004</v>
      </c>
      <c r="H51" s="4">
        <v>2.1800000000000002</v>
      </c>
    </row>
    <row r="52" spans="2:8">
      <c r="B52" s="1" t="s">
        <v>1349</v>
      </c>
      <c r="C52" s="19">
        <v>7.76</v>
      </c>
      <c r="D52" s="1" t="s">
        <v>345</v>
      </c>
      <c r="E52" s="1" t="s">
        <v>901</v>
      </c>
      <c r="F52" s="4">
        <v>500</v>
      </c>
      <c r="G52" s="4">
        <v>4980.2</v>
      </c>
      <c r="H52" s="4">
        <v>2.14</v>
      </c>
    </row>
    <row r="53" spans="2:8">
      <c r="B53" s="1" t="s">
        <v>1350</v>
      </c>
      <c r="C53" s="19">
        <v>7.71</v>
      </c>
      <c r="D53" s="1" t="s">
        <v>345</v>
      </c>
      <c r="E53" s="1" t="s">
        <v>902</v>
      </c>
      <c r="F53" s="4">
        <v>500</v>
      </c>
      <c r="G53" s="4">
        <v>4974.78</v>
      </c>
      <c r="H53" s="4">
        <v>2.14</v>
      </c>
    </row>
    <row r="54" spans="2:8">
      <c r="B54" s="1" t="s">
        <v>1342</v>
      </c>
      <c r="C54" s="19">
        <v>7.93</v>
      </c>
      <c r="D54" s="1" t="s">
        <v>345</v>
      </c>
      <c r="E54" s="1" t="s">
        <v>349</v>
      </c>
      <c r="F54" s="4">
        <v>500</v>
      </c>
      <c r="G54" s="4">
        <v>4746.46</v>
      </c>
      <c r="H54" s="4">
        <v>2.04</v>
      </c>
    </row>
    <row r="55" spans="2:8">
      <c r="B55" s="1" t="s">
        <v>1358</v>
      </c>
      <c r="C55" s="19">
        <v>8.4600000000000009</v>
      </c>
      <c r="D55" s="1" t="s">
        <v>345</v>
      </c>
      <c r="E55" s="1" t="s">
        <v>350</v>
      </c>
      <c r="F55" s="4">
        <v>500</v>
      </c>
      <c r="G55" s="4">
        <v>4566.43</v>
      </c>
      <c r="H55" s="4">
        <v>1.96</v>
      </c>
    </row>
    <row r="56" spans="2:8">
      <c r="B56" s="1" t="s">
        <v>1770</v>
      </c>
      <c r="C56" s="19">
        <v>7.87</v>
      </c>
      <c r="D56" s="1" t="s">
        <v>345</v>
      </c>
      <c r="E56" s="1" t="s">
        <v>1771</v>
      </c>
      <c r="F56" s="4">
        <v>450</v>
      </c>
      <c r="G56" s="4">
        <v>4446.42</v>
      </c>
      <c r="H56" s="4">
        <v>1.91</v>
      </c>
    </row>
    <row r="57" spans="2:8">
      <c r="B57" s="1" t="s">
        <v>1772</v>
      </c>
      <c r="C57" s="19">
        <v>7.07</v>
      </c>
      <c r="D57" s="1" t="s">
        <v>345</v>
      </c>
      <c r="E57" s="1" t="s">
        <v>1773</v>
      </c>
      <c r="F57" s="4">
        <v>400</v>
      </c>
      <c r="G57" s="4">
        <v>3991.05</v>
      </c>
      <c r="H57" s="4">
        <v>1.72</v>
      </c>
    </row>
    <row r="58" spans="2:8">
      <c r="B58" s="1" t="s">
        <v>1774</v>
      </c>
      <c r="C58" s="19">
        <v>7.63</v>
      </c>
      <c r="D58" s="1" t="s">
        <v>345</v>
      </c>
      <c r="E58" s="1" t="s">
        <v>1775</v>
      </c>
      <c r="F58" s="4">
        <v>300</v>
      </c>
      <c r="G58" s="4">
        <v>2987.81</v>
      </c>
      <c r="H58" s="4">
        <v>1.28</v>
      </c>
    </row>
    <row r="59" spans="2:8">
      <c r="B59" s="1" t="s">
        <v>1390</v>
      </c>
      <c r="C59" s="19">
        <v>7.36</v>
      </c>
      <c r="D59" s="1" t="s">
        <v>345</v>
      </c>
      <c r="E59" s="1" t="s">
        <v>677</v>
      </c>
      <c r="F59" s="4">
        <v>250</v>
      </c>
      <c r="G59" s="4">
        <v>2511.23</v>
      </c>
      <c r="H59" s="4">
        <v>1.08</v>
      </c>
    </row>
    <row r="60" spans="2:8">
      <c r="B60" s="1" t="s">
        <v>1377</v>
      </c>
      <c r="C60" s="19">
        <v>7.85</v>
      </c>
      <c r="D60" s="1" t="s">
        <v>345</v>
      </c>
      <c r="E60" s="1" t="s">
        <v>513</v>
      </c>
      <c r="F60" s="4">
        <v>250</v>
      </c>
      <c r="G60" s="4">
        <v>2496.39</v>
      </c>
      <c r="H60" s="4">
        <v>1.07</v>
      </c>
    </row>
    <row r="61" spans="2:8">
      <c r="B61" s="1" t="s">
        <v>1776</v>
      </c>
      <c r="C61" s="19">
        <v>7.47</v>
      </c>
      <c r="D61" s="1" t="s">
        <v>345</v>
      </c>
      <c r="E61" s="1" t="s">
        <v>1777</v>
      </c>
      <c r="F61" s="4">
        <v>250</v>
      </c>
      <c r="G61" s="4">
        <v>2485.4899999999998</v>
      </c>
      <c r="H61" s="4">
        <v>1.07</v>
      </c>
    </row>
    <row r="62" spans="2:8">
      <c r="B62" s="1" t="s">
        <v>903</v>
      </c>
      <c r="C62" s="19">
        <v>6.79</v>
      </c>
      <c r="D62" s="1" t="s">
        <v>345</v>
      </c>
      <c r="E62" s="1" t="s">
        <v>904</v>
      </c>
      <c r="F62" s="4">
        <v>250</v>
      </c>
      <c r="G62" s="4">
        <v>2478.92</v>
      </c>
      <c r="H62" s="4">
        <v>1.07</v>
      </c>
    </row>
    <row r="63" spans="2:8">
      <c r="B63" s="1" t="s">
        <v>1346</v>
      </c>
      <c r="C63" s="19">
        <v>7.18</v>
      </c>
      <c r="D63" s="1" t="s">
        <v>345</v>
      </c>
      <c r="E63" s="1" t="s">
        <v>682</v>
      </c>
      <c r="F63" s="4">
        <v>250</v>
      </c>
      <c r="G63" s="4">
        <v>2465.4299999999998</v>
      </c>
      <c r="H63" s="4">
        <v>1.06</v>
      </c>
    </row>
    <row r="64" spans="2:8">
      <c r="B64" s="1" t="s">
        <v>910</v>
      </c>
      <c r="C64" s="19">
        <v>7.3</v>
      </c>
      <c r="D64" s="1" t="s">
        <v>345</v>
      </c>
      <c r="E64" s="1" t="s">
        <v>911</v>
      </c>
      <c r="F64" s="4">
        <v>250</v>
      </c>
      <c r="G64" s="4">
        <v>2432.62</v>
      </c>
      <c r="H64" s="4">
        <v>1.05</v>
      </c>
    </row>
    <row r="65" spans="2:8">
      <c r="B65" s="1" t="s">
        <v>1392</v>
      </c>
      <c r="C65" s="19">
        <v>7.68</v>
      </c>
      <c r="D65" s="1" t="s">
        <v>345</v>
      </c>
      <c r="E65" s="1" t="s">
        <v>347</v>
      </c>
      <c r="F65" s="4">
        <v>250</v>
      </c>
      <c r="G65" s="4">
        <v>2423.1</v>
      </c>
      <c r="H65" s="4">
        <v>1.04</v>
      </c>
    </row>
    <row r="66" spans="2:8">
      <c r="B66" s="1" t="s">
        <v>1778</v>
      </c>
      <c r="C66" s="19">
        <v>7.36</v>
      </c>
      <c r="D66" s="1" t="s">
        <v>345</v>
      </c>
      <c r="E66" s="1" t="s">
        <v>1779</v>
      </c>
      <c r="F66" s="4">
        <v>250</v>
      </c>
      <c r="G66" s="4">
        <v>2413.73</v>
      </c>
      <c r="H66" s="4">
        <v>1.04</v>
      </c>
    </row>
    <row r="67" spans="2:8">
      <c r="B67" s="1" t="s">
        <v>1780</v>
      </c>
      <c r="C67" s="19">
        <v>7.01</v>
      </c>
      <c r="D67" s="1" t="s">
        <v>345</v>
      </c>
      <c r="E67" s="1" t="s">
        <v>1781</v>
      </c>
      <c r="F67" s="4">
        <v>230000</v>
      </c>
      <c r="G67" s="4">
        <v>2304.48</v>
      </c>
      <c r="H67" s="4">
        <v>0.99</v>
      </c>
    </row>
    <row r="68" spans="2:8">
      <c r="B68" s="1" t="s">
        <v>1782</v>
      </c>
      <c r="C68" s="19">
        <v>8.4600000000000009</v>
      </c>
      <c r="D68" s="1" t="s">
        <v>345</v>
      </c>
      <c r="E68" s="1" t="s">
        <v>1783</v>
      </c>
      <c r="F68" s="4">
        <v>250</v>
      </c>
      <c r="G68" s="4">
        <v>2289.6</v>
      </c>
      <c r="H68" s="4">
        <v>0.98</v>
      </c>
    </row>
    <row r="69" spans="2:8">
      <c r="B69" s="1" t="s">
        <v>1784</v>
      </c>
      <c r="C69" s="19">
        <v>7.27</v>
      </c>
      <c r="D69" s="1" t="s">
        <v>345</v>
      </c>
      <c r="E69" s="1" t="s">
        <v>1785</v>
      </c>
      <c r="F69" s="4">
        <v>220</v>
      </c>
      <c r="G69" s="4">
        <v>2196.77</v>
      </c>
      <c r="H69" s="4">
        <v>0.94</v>
      </c>
    </row>
    <row r="70" spans="2:8">
      <c r="B70" s="1" t="s">
        <v>1786</v>
      </c>
      <c r="C70" s="19">
        <v>7.68</v>
      </c>
      <c r="D70" s="1" t="s">
        <v>345</v>
      </c>
      <c r="E70" s="1" t="s">
        <v>1787</v>
      </c>
      <c r="F70" s="4">
        <v>200</v>
      </c>
      <c r="G70" s="4">
        <v>1984.96</v>
      </c>
      <c r="H70" s="4">
        <v>0.85</v>
      </c>
    </row>
    <row r="71" spans="2:8">
      <c r="B71" s="1" t="s">
        <v>1352</v>
      </c>
      <c r="C71" s="19">
        <v>7.66</v>
      </c>
      <c r="D71" s="1" t="s">
        <v>345</v>
      </c>
      <c r="E71" s="1" t="s">
        <v>912</v>
      </c>
      <c r="F71" s="4">
        <v>200</v>
      </c>
      <c r="G71" s="4">
        <v>1945.93</v>
      </c>
      <c r="H71" s="4">
        <v>0.84</v>
      </c>
    </row>
    <row r="72" spans="2:8">
      <c r="B72" s="1" t="s">
        <v>1788</v>
      </c>
      <c r="C72" s="19">
        <v>7.48</v>
      </c>
      <c r="D72" s="1" t="s">
        <v>356</v>
      </c>
      <c r="E72" s="1" t="s">
        <v>1789</v>
      </c>
      <c r="F72" s="4">
        <v>750</v>
      </c>
      <c r="G72" s="4">
        <v>1500.94</v>
      </c>
      <c r="H72" s="4">
        <v>0.65</v>
      </c>
    </row>
    <row r="73" spans="2:8">
      <c r="B73" s="1" t="s">
        <v>516</v>
      </c>
      <c r="C73" s="19">
        <v>7.1</v>
      </c>
      <c r="D73" s="1" t="s">
        <v>345</v>
      </c>
      <c r="E73" s="1" t="s">
        <v>517</v>
      </c>
      <c r="F73" s="4">
        <v>150</v>
      </c>
      <c r="G73" s="4">
        <v>1490.86</v>
      </c>
      <c r="H73" s="4">
        <v>0.64</v>
      </c>
    </row>
    <row r="74" spans="2:8">
      <c r="B74" s="1" t="s">
        <v>1790</v>
      </c>
      <c r="C74" s="19">
        <v>7.31</v>
      </c>
      <c r="D74" s="1" t="s">
        <v>356</v>
      </c>
      <c r="E74" s="1" t="s">
        <v>1791</v>
      </c>
      <c r="F74" s="4">
        <v>100</v>
      </c>
      <c r="G74" s="4">
        <v>966.8</v>
      </c>
      <c r="H74" s="4">
        <v>0.42</v>
      </c>
    </row>
    <row r="75" spans="2:8">
      <c r="B75" s="1" t="s">
        <v>1792</v>
      </c>
      <c r="C75" s="19">
        <v>7.61</v>
      </c>
      <c r="D75" s="1" t="s">
        <v>345</v>
      </c>
      <c r="E75" s="1" t="s">
        <v>1793</v>
      </c>
      <c r="F75" s="4">
        <v>33</v>
      </c>
      <c r="G75" s="4">
        <v>333.23</v>
      </c>
      <c r="H75" s="4">
        <v>0.14000000000000001</v>
      </c>
    </row>
    <row r="76" spans="2:8">
      <c r="B76" s="1" t="s">
        <v>514</v>
      </c>
      <c r="C76" s="19">
        <v>6.7</v>
      </c>
      <c r="D76" s="1" t="s">
        <v>345</v>
      </c>
      <c r="E76" s="1" t="s">
        <v>515</v>
      </c>
      <c r="F76" s="4">
        <v>10</v>
      </c>
      <c r="G76" s="4">
        <v>100.46</v>
      </c>
      <c r="H76" s="4">
        <v>0.04</v>
      </c>
    </row>
    <row r="77" spans="2:8">
      <c r="B77" s="1" t="s">
        <v>1794</v>
      </c>
      <c r="C77" s="19">
        <v>7.35</v>
      </c>
      <c r="D77" s="1" t="s">
        <v>345</v>
      </c>
      <c r="E77" s="1" t="s">
        <v>1795</v>
      </c>
      <c r="F77" s="4">
        <v>10</v>
      </c>
      <c r="G77" s="4">
        <v>100.33</v>
      </c>
      <c r="H77" s="4">
        <v>0.04</v>
      </c>
    </row>
    <row r="78" spans="2:8">
      <c r="B78" s="1" t="s">
        <v>1311</v>
      </c>
      <c r="C78" s="19">
        <v>6.93</v>
      </c>
      <c r="D78" s="1" t="s">
        <v>345</v>
      </c>
      <c r="E78" s="1" t="s">
        <v>690</v>
      </c>
      <c r="F78" s="4">
        <v>8</v>
      </c>
      <c r="G78" s="4">
        <v>80.03</v>
      </c>
      <c r="H78" s="4">
        <v>0.03</v>
      </c>
    </row>
    <row r="79" spans="2:8">
      <c r="B79" s="1" t="s">
        <v>1796</v>
      </c>
      <c r="C79" s="19">
        <v>7.58</v>
      </c>
      <c r="D79" s="1" t="s">
        <v>345</v>
      </c>
      <c r="E79" s="1" t="s">
        <v>1797</v>
      </c>
      <c r="F79" s="4">
        <v>3</v>
      </c>
      <c r="G79" s="4">
        <v>31.01</v>
      </c>
      <c r="H79" s="4">
        <v>0.01</v>
      </c>
    </row>
    <row r="80" spans="2:8">
      <c r="B80" s="2" t="s">
        <v>360</v>
      </c>
      <c r="C80" s="45"/>
      <c r="D80" s="2"/>
      <c r="E80" s="2"/>
      <c r="F80" s="10"/>
      <c r="G80" s="10">
        <f>SUM(G48:G79)</f>
        <v>90433.14</v>
      </c>
      <c r="H80" s="10">
        <f>SUM(H48:H79)</f>
        <v>38.85</v>
      </c>
    </row>
    <row r="81" spans="2:8">
      <c r="B81" s="2" t="s">
        <v>361</v>
      </c>
      <c r="C81" s="19"/>
    </row>
    <row r="82" spans="2:8">
      <c r="B82" s="1" t="s">
        <v>1798</v>
      </c>
      <c r="C82" s="19">
        <v>7.65</v>
      </c>
      <c r="D82" s="1" t="s">
        <v>345</v>
      </c>
      <c r="E82" s="1" t="s">
        <v>1799</v>
      </c>
      <c r="F82" s="4">
        <v>860</v>
      </c>
      <c r="G82" s="4">
        <v>8626.5499999999993</v>
      </c>
      <c r="H82" s="4">
        <v>3.71</v>
      </c>
    </row>
    <row r="83" spans="2:8">
      <c r="B83" s="1" t="s">
        <v>1554</v>
      </c>
      <c r="C83" s="19">
        <v>8.0449999999999999</v>
      </c>
      <c r="D83" s="1" t="s">
        <v>345</v>
      </c>
      <c r="E83" s="1" t="s">
        <v>362</v>
      </c>
      <c r="F83" s="4">
        <v>652</v>
      </c>
      <c r="G83" s="4">
        <v>6522.6</v>
      </c>
      <c r="H83" s="4">
        <v>2.8</v>
      </c>
    </row>
    <row r="84" spans="2:8">
      <c r="B84" s="2" t="s">
        <v>363</v>
      </c>
      <c r="C84" s="45"/>
      <c r="D84" s="2"/>
      <c r="E84" s="2"/>
      <c r="F84" s="10"/>
      <c r="G84" s="10">
        <f>SUM(G82:G83)</f>
        <v>15149.15</v>
      </c>
      <c r="H84" s="10">
        <f>SUM(H82:H83)</f>
        <v>6.51</v>
      </c>
    </row>
    <row r="85" spans="2:8">
      <c r="B85" s="2" t="s">
        <v>518</v>
      </c>
      <c r="C85" s="19"/>
    </row>
    <row r="86" spans="2:8">
      <c r="B86" s="1" t="s">
        <v>1635</v>
      </c>
      <c r="C86" s="19">
        <v>6.73</v>
      </c>
      <c r="D86" s="1" t="s">
        <v>1621</v>
      </c>
      <c r="E86" s="1" t="s">
        <v>1636</v>
      </c>
      <c r="F86" s="4">
        <v>3000</v>
      </c>
      <c r="G86" s="4">
        <v>14633.33</v>
      </c>
      <c r="H86" s="4">
        <v>6.29</v>
      </c>
    </row>
    <row r="87" spans="2:8">
      <c r="B87" s="1" t="s">
        <v>1625</v>
      </c>
      <c r="C87" s="19">
        <v>6.94</v>
      </c>
      <c r="D87" s="1" t="s">
        <v>107</v>
      </c>
      <c r="E87" s="1" t="s">
        <v>1626</v>
      </c>
      <c r="F87" s="4">
        <v>1500</v>
      </c>
      <c r="G87" s="4">
        <v>7233.38</v>
      </c>
      <c r="H87" s="4">
        <v>3.11</v>
      </c>
    </row>
    <row r="88" spans="2:8">
      <c r="B88" s="1" t="s">
        <v>1378</v>
      </c>
      <c r="C88" s="19">
        <v>6.75</v>
      </c>
      <c r="D88" s="1" t="s">
        <v>107</v>
      </c>
      <c r="E88" s="1" t="s">
        <v>519</v>
      </c>
      <c r="F88" s="4">
        <v>1000</v>
      </c>
      <c r="G88" s="4">
        <v>4880.7700000000004</v>
      </c>
      <c r="H88" s="4">
        <v>2.1</v>
      </c>
    </row>
    <row r="89" spans="2:8">
      <c r="B89" s="1" t="s">
        <v>1629</v>
      </c>
      <c r="C89" s="19">
        <v>6.72</v>
      </c>
      <c r="D89" s="1" t="s">
        <v>106</v>
      </c>
      <c r="E89" s="1" t="s">
        <v>1630</v>
      </c>
      <c r="F89" s="4">
        <v>1000</v>
      </c>
      <c r="G89" s="4">
        <v>4877.78</v>
      </c>
      <c r="H89" s="4">
        <v>2.1</v>
      </c>
    </row>
    <row r="90" spans="2:8">
      <c r="B90" s="1" t="s">
        <v>1696</v>
      </c>
      <c r="C90" s="19">
        <v>6.74</v>
      </c>
      <c r="D90" s="1" t="s">
        <v>106</v>
      </c>
      <c r="E90" s="1" t="s">
        <v>1697</v>
      </c>
      <c r="F90" s="4">
        <v>1000</v>
      </c>
      <c r="G90" s="4">
        <v>4859.03</v>
      </c>
      <c r="H90" s="4">
        <v>2.09</v>
      </c>
    </row>
    <row r="91" spans="2:8">
      <c r="B91" s="1" t="s">
        <v>1800</v>
      </c>
      <c r="C91" s="19">
        <v>7</v>
      </c>
      <c r="D91" s="1" t="s">
        <v>106</v>
      </c>
      <c r="E91" s="1" t="s">
        <v>1801</v>
      </c>
      <c r="F91" s="4">
        <v>1000</v>
      </c>
      <c r="G91" s="4">
        <v>4779.12</v>
      </c>
      <c r="H91" s="4">
        <v>2.0499999999999998</v>
      </c>
    </row>
    <row r="92" spans="2:8">
      <c r="B92" s="1" t="s">
        <v>1401</v>
      </c>
      <c r="C92" s="19">
        <v>7.18</v>
      </c>
      <c r="D92" s="1" t="s">
        <v>106</v>
      </c>
      <c r="E92" s="1" t="s">
        <v>700</v>
      </c>
      <c r="F92" s="4">
        <v>500</v>
      </c>
      <c r="G92" s="4">
        <v>2342.9499999999998</v>
      </c>
      <c r="H92" s="4">
        <v>1.01</v>
      </c>
    </row>
    <row r="93" spans="2:8">
      <c r="B93" s="2" t="s">
        <v>108</v>
      </c>
      <c r="C93" s="9"/>
      <c r="D93" s="2"/>
      <c r="E93" s="2"/>
      <c r="F93" s="10"/>
      <c r="G93" s="10">
        <f>SUM(G86:G92)</f>
        <v>43606.36</v>
      </c>
      <c r="H93" s="10">
        <f>SUM(H86:H92)</f>
        <v>18.75</v>
      </c>
    </row>
    <row r="94" spans="2:8">
      <c r="B94" s="2" t="s">
        <v>458</v>
      </c>
      <c r="C94" s="19"/>
    </row>
    <row r="95" spans="2:8">
      <c r="B95" s="1" t="s">
        <v>10</v>
      </c>
      <c r="C95" s="5" t="s">
        <v>127</v>
      </c>
      <c r="D95" s="1" t="s">
        <v>459</v>
      </c>
      <c r="E95" s="1" t="s">
        <v>651</v>
      </c>
      <c r="F95" s="4">
        <v>49997500.125</v>
      </c>
      <c r="G95" s="4">
        <v>5001.8999999999996</v>
      </c>
      <c r="H95" s="4">
        <v>2.15</v>
      </c>
    </row>
    <row r="96" spans="2:8">
      <c r="B96" s="1" t="s">
        <v>18</v>
      </c>
      <c r="C96" s="5" t="s">
        <v>127</v>
      </c>
      <c r="D96" s="1" t="s">
        <v>459</v>
      </c>
      <c r="E96" s="1" t="s">
        <v>1802</v>
      </c>
      <c r="F96" s="4">
        <v>4962038.5190000003</v>
      </c>
      <c r="G96" s="4">
        <v>499.42</v>
      </c>
      <c r="H96" s="4">
        <v>0.21</v>
      </c>
    </row>
    <row r="97" spans="2:12">
      <c r="B97" s="2" t="s">
        <v>1031</v>
      </c>
      <c r="C97" s="9"/>
      <c r="D97" s="2"/>
      <c r="E97" s="2"/>
      <c r="F97" s="10"/>
      <c r="G97" s="10">
        <f>SUM(G95:G96)</f>
        <v>5501.32</v>
      </c>
      <c r="H97" s="10">
        <f>SUM(H95:H96)</f>
        <v>2.36</v>
      </c>
      <c r="L97" s="20"/>
    </row>
    <row r="98" spans="2:12">
      <c r="B98" s="2" t="s">
        <v>109</v>
      </c>
      <c r="C98" s="9"/>
      <c r="D98" s="2"/>
      <c r="E98" s="2"/>
      <c r="F98" s="10"/>
      <c r="G98" s="10">
        <v>5783.55</v>
      </c>
      <c r="H98" s="10">
        <v>2.4900000000000002</v>
      </c>
    </row>
    <row r="99" spans="2:12">
      <c r="B99" s="2" t="s">
        <v>110</v>
      </c>
      <c r="C99" s="9"/>
      <c r="D99" s="2"/>
      <c r="E99" s="2"/>
      <c r="F99" s="10"/>
      <c r="G99" s="10">
        <f>+G46+G80+G84+G93+G97+G98</f>
        <v>228752.83000000002</v>
      </c>
      <c r="H99" s="10">
        <f>+H46+H80+H84+H93+H97+H98</f>
        <v>98.320000000000007</v>
      </c>
      <c r="J99" s="10"/>
      <c r="K99" s="10"/>
    </row>
    <row r="100" spans="2:12">
      <c r="B100" s="2" t="s">
        <v>324</v>
      </c>
      <c r="C100" s="9"/>
      <c r="D100" s="2"/>
      <c r="E100" s="2"/>
      <c r="F100" s="10"/>
      <c r="G100" s="10">
        <f>+G101-G99</f>
        <v>3888.1154587099736</v>
      </c>
      <c r="H100" s="10">
        <f>+H101-H99</f>
        <v>1.6799999999999926</v>
      </c>
      <c r="J100" s="10"/>
      <c r="K100" s="10"/>
    </row>
    <row r="101" spans="2:12">
      <c r="B101" s="2" t="s">
        <v>112</v>
      </c>
      <c r="C101" s="9"/>
      <c r="D101" s="2"/>
      <c r="E101" s="2"/>
      <c r="F101" s="10"/>
      <c r="G101" s="10">
        <v>232640.94545870999</v>
      </c>
      <c r="H101" s="10">
        <v>100</v>
      </c>
      <c r="J101" s="10"/>
      <c r="K101" s="10"/>
    </row>
    <row r="102" spans="2:12">
      <c r="B102" s="1" t="s">
        <v>113</v>
      </c>
    </row>
    <row r="103" spans="2:12">
      <c r="B103" s="1" t="s">
        <v>114</v>
      </c>
    </row>
    <row r="104" spans="2:12">
      <c r="B104" s="2" t="s">
        <v>115</v>
      </c>
      <c r="C104" s="46">
        <v>44834</v>
      </c>
    </row>
    <row r="105" spans="2:12" ht="25.5">
      <c r="B105" s="11" t="s">
        <v>116</v>
      </c>
      <c r="C105" s="9" t="s">
        <v>117</v>
      </c>
    </row>
    <row r="106" spans="2:12">
      <c r="B106" s="2"/>
    </row>
    <row r="107" spans="2:12">
      <c r="B107" s="47" t="s">
        <v>1566</v>
      </c>
      <c r="C107" s="2" t="s">
        <v>1714</v>
      </c>
    </row>
    <row r="108" spans="2:12">
      <c r="B108" s="2" t="s">
        <v>1567</v>
      </c>
      <c r="C108" s="9" t="s">
        <v>117</v>
      </c>
    </row>
    <row r="109" spans="2:12">
      <c r="B109" s="2" t="s">
        <v>1803</v>
      </c>
      <c r="C109" s="9"/>
    </row>
    <row r="110" spans="2:12">
      <c r="B110" s="2" t="s">
        <v>1804</v>
      </c>
      <c r="C110" s="9"/>
    </row>
    <row r="111" spans="2:12">
      <c r="B111" s="2" t="s">
        <v>1805</v>
      </c>
      <c r="C111" s="9"/>
    </row>
    <row r="112" spans="2:12">
      <c r="B112" s="2" t="s">
        <v>1806</v>
      </c>
      <c r="C112" s="9"/>
    </row>
    <row r="113" spans="2:7">
      <c r="B113" s="2" t="s">
        <v>1807</v>
      </c>
      <c r="C113" s="9"/>
    </row>
    <row r="114" spans="2:7">
      <c r="B114" s="2" t="s">
        <v>1808</v>
      </c>
      <c r="C114" s="9"/>
    </row>
    <row r="115" spans="2:7">
      <c r="B115" s="2" t="s">
        <v>1809</v>
      </c>
      <c r="C115" s="9"/>
    </row>
    <row r="116" spans="2:7">
      <c r="B116" s="2" t="s">
        <v>1810</v>
      </c>
      <c r="C116" s="9"/>
    </row>
    <row r="117" spans="2:7">
      <c r="B117" s="2" t="s">
        <v>1811</v>
      </c>
      <c r="C117" s="9"/>
    </row>
    <row r="118" spans="2:7">
      <c r="B118" s="2" t="s">
        <v>1812</v>
      </c>
      <c r="C118" s="9"/>
    </row>
    <row r="119" spans="2:7">
      <c r="B119" s="2" t="s">
        <v>1813</v>
      </c>
      <c r="C119" s="9"/>
    </row>
    <row r="120" spans="2:7">
      <c r="B120" s="2" t="s">
        <v>1814</v>
      </c>
      <c r="C120" s="9"/>
    </row>
    <row r="121" spans="2:7">
      <c r="B121" s="2" t="s">
        <v>120</v>
      </c>
      <c r="C121" s="9"/>
    </row>
    <row r="122" spans="2:7">
      <c r="B122" s="47" t="s">
        <v>1815</v>
      </c>
    </row>
    <row r="124" spans="2:7" ht="63" customHeight="1">
      <c r="B124" s="457" t="s">
        <v>1573</v>
      </c>
      <c r="C124" s="457"/>
      <c r="D124" s="457"/>
      <c r="E124" s="457"/>
      <c r="F124" s="457"/>
    </row>
    <row r="127" spans="2:7">
      <c r="B127" s="47" t="s">
        <v>1725</v>
      </c>
      <c r="C127" s="61"/>
      <c r="D127" s="62"/>
      <c r="E127" s="62"/>
      <c r="F127" s="63"/>
      <c r="G127" s="63"/>
    </row>
    <row r="128" spans="2:7" ht="128.25">
      <c r="B128" s="64" t="s">
        <v>1726</v>
      </c>
      <c r="C128" s="65" t="s">
        <v>1727</v>
      </c>
      <c r="D128" s="66" t="s">
        <v>1728</v>
      </c>
      <c r="E128" s="66" t="s">
        <v>1729</v>
      </c>
      <c r="F128" s="67" t="s">
        <v>1730</v>
      </c>
      <c r="G128" s="63"/>
    </row>
    <row r="129" spans="1:7">
      <c r="B129" s="68" t="s">
        <v>1816</v>
      </c>
      <c r="C129" s="69" t="s">
        <v>1817</v>
      </c>
      <c r="D129" s="70" t="s">
        <v>1733</v>
      </c>
      <c r="E129" s="70" t="s">
        <v>1734</v>
      </c>
      <c r="F129" s="71">
        <v>2500</v>
      </c>
      <c r="G129" s="63" t="s">
        <v>1735</v>
      </c>
    </row>
    <row r="130" spans="1:7">
      <c r="B130" s="68" t="s">
        <v>1818</v>
      </c>
      <c r="C130" s="69" t="s">
        <v>1819</v>
      </c>
      <c r="D130" s="70" t="s">
        <v>1733</v>
      </c>
      <c r="E130" s="70" t="s">
        <v>1734</v>
      </c>
      <c r="F130" s="81">
        <v>14500</v>
      </c>
      <c r="G130" s="63" t="s">
        <v>1820</v>
      </c>
    </row>
    <row r="131" spans="1:7">
      <c r="B131" s="68" t="s">
        <v>1821</v>
      </c>
      <c r="C131" s="69" t="s">
        <v>1822</v>
      </c>
      <c r="D131" s="70" t="s">
        <v>1733</v>
      </c>
      <c r="E131" s="70" t="s">
        <v>1734</v>
      </c>
      <c r="F131" s="81">
        <v>2766.5839900000001</v>
      </c>
      <c r="G131" s="63" t="s">
        <v>1823</v>
      </c>
    </row>
    <row r="132" spans="1:7">
      <c r="B132" s="62"/>
      <c r="C132" s="61"/>
      <c r="D132" s="62"/>
      <c r="E132" s="62"/>
      <c r="F132" s="63"/>
      <c r="G132" s="63"/>
    </row>
    <row r="133" spans="1:7">
      <c r="B133" s="62"/>
      <c r="C133" s="61"/>
      <c r="D133" s="62"/>
      <c r="E133" s="62"/>
      <c r="F133" s="63"/>
      <c r="G133" s="63"/>
    </row>
    <row r="134" spans="1:7">
      <c r="B134" s="62" t="s">
        <v>1824</v>
      </c>
      <c r="C134" s="61"/>
      <c r="D134" s="62"/>
      <c r="E134" s="62"/>
      <c r="F134" s="63"/>
      <c r="G134" s="63"/>
    </row>
    <row r="135" spans="1:7">
      <c r="B135" s="62" t="s">
        <v>1825</v>
      </c>
      <c r="C135" s="61"/>
      <c r="D135" s="62"/>
      <c r="E135" s="62"/>
      <c r="F135" s="63"/>
      <c r="G135" s="63"/>
    </row>
    <row r="136" spans="1:7">
      <c r="B136" s="62" t="s">
        <v>1826</v>
      </c>
      <c r="C136" s="61"/>
      <c r="D136" s="62"/>
      <c r="E136" s="62"/>
      <c r="F136" s="63"/>
      <c r="G136" s="63"/>
    </row>
    <row r="138" spans="1:7">
      <c r="B138" s="72" t="s">
        <v>1737</v>
      </c>
      <c r="C138" s="73"/>
      <c r="D138" s="74"/>
    </row>
    <row r="139" spans="1:7" ht="30">
      <c r="B139" s="75" t="s">
        <v>1738</v>
      </c>
      <c r="C139" s="76" t="s">
        <v>1739</v>
      </c>
      <c r="D139" s="75" t="s">
        <v>1740</v>
      </c>
    </row>
    <row r="140" spans="1:7">
      <c r="B140" s="82" t="s">
        <v>1742</v>
      </c>
      <c r="C140" s="78">
        <v>6</v>
      </c>
      <c r="D140" s="79">
        <v>3.96</v>
      </c>
    </row>
    <row r="141" spans="1:7">
      <c r="B141" s="83"/>
      <c r="C141" s="84"/>
      <c r="D141" s="85"/>
    </row>
    <row r="143" spans="1:7">
      <c r="A143" s="3" t="s">
        <v>0</v>
      </c>
      <c r="B143" s="420" t="s">
        <v>1827</v>
      </c>
      <c r="C143" s="420"/>
      <c r="D143" s="420"/>
      <c r="E143" s="420"/>
    </row>
    <row r="147" spans="2:8">
      <c r="B147" s="1" t="s">
        <v>98</v>
      </c>
    </row>
    <row r="149" spans="2:8">
      <c r="B149" s="6" t="s">
        <v>99</v>
      </c>
      <c r="C149" s="7" t="s">
        <v>122</v>
      </c>
      <c r="D149" s="6" t="s">
        <v>100</v>
      </c>
      <c r="E149" s="6" t="s">
        <v>101</v>
      </c>
      <c r="F149" s="8" t="s">
        <v>102</v>
      </c>
      <c r="G149" s="8" t="s">
        <v>103</v>
      </c>
      <c r="H149" s="8" t="s">
        <v>104</v>
      </c>
    </row>
    <row r="150" spans="2:8">
      <c r="B150" s="2"/>
      <c r="C150" s="9"/>
      <c r="D150" s="2"/>
      <c r="E150" s="2"/>
      <c r="F150" s="10"/>
      <c r="G150" s="10"/>
      <c r="H150" s="10"/>
    </row>
    <row r="151" spans="2:8" ht="15.75">
      <c r="B151" s="86" t="s">
        <v>1828</v>
      </c>
      <c r="C151" s="9"/>
      <c r="D151" s="2"/>
      <c r="E151" s="2"/>
      <c r="F151" s="10"/>
      <c r="G151" s="10"/>
      <c r="H151" s="10"/>
    </row>
    <row r="152" spans="2:8" s="87" customFormat="1">
      <c r="C152" s="88"/>
      <c r="F152" s="89"/>
      <c r="G152" s="89"/>
      <c r="H152" s="89"/>
    </row>
    <row r="153" spans="2:8" s="87" customFormat="1">
      <c r="B153" s="90" t="s">
        <v>1829</v>
      </c>
      <c r="C153" s="91"/>
      <c r="F153" s="89"/>
      <c r="G153" s="89"/>
      <c r="H153" s="89"/>
    </row>
    <row r="154" spans="2:8" s="87" customFormat="1">
      <c r="B154"/>
      <c r="C154" s="91"/>
      <c r="F154" s="89"/>
      <c r="G154" s="89"/>
      <c r="H154" s="89"/>
    </row>
    <row r="155" spans="2:8" s="87" customFormat="1">
      <c r="B155"/>
      <c r="C155" s="91"/>
      <c r="F155" s="89"/>
      <c r="G155" s="89"/>
      <c r="H155" s="89"/>
    </row>
    <row r="156" spans="2:8" s="87" customFormat="1">
      <c r="B156" t="s">
        <v>1830</v>
      </c>
      <c r="C156" s="92">
        <v>577958246.57000005</v>
      </c>
      <c r="F156" s="89"/>
      <c r="G156" s="93"/>
      <c r="H156" s="89"/>
    </row>
    <row r="157" spans="2:8" s="87" customFormat="1">
      <c r="B157"/>
      <c r="C157" s="94"/>
      <c r="F157" s="89"/>
      <c r="G157" s="93"/>
      <c r="H157" s="89"/>
    </row>
    <row r="158" spans="2:8" s="87" customFormat="1">
      <c r="B158" t="s">
        <v>1831</v>
      </c>
      <c r="C158" s="92">
        <v>465538246.57000005</v>
      </c>
      <c r="F158" s="89"/>
      <c r="G158" s="93"/>
      <c r="H158" s="89"/>
    </row>
    <row r="159" spans="2:8" s="87" customFormat="1">
      <c r="B159"/>
      <c r="C159" s="94"/>
      <c r="F159" s="89"/>
      <c r="G159" s="93"/>
      <c r="H159" s="89"/>
    </row>
    <row r="160" spans="2:8" s="87" customFormat="1">
      <c r="B160" t="s">
        <v>1832</v>
      </c>
      <c r="C160" s="94">
        <v>112420000</v>
      </c>
      <c r="F160" s="89"/>
      <c r="G160" s="93"/>
      <c r="H160" s="89"/>
    </row>
    <row r="161" spans="2:8" s="87" customFormat="1">
      <c r="B161"/>
      <c r="C161" s="94"/>
      <c r="F161" s="89"/>
      <c r="G161" s="93"/>
      <c r="H161" s="89"/>
    </row>
    <row r="162" spans="2:8" s="87" customFormat="1">
      <c r="B162" s="90" t="s">
        <v>1833</v>
      </c>
      <c r="C162" s="95">
        <v>256691020</v>
      </c>
      <c r="F162" s="89"/>
      <c r="G162" s="93"/>
      <c r="H162" s="89"/>
    </row>
    <row r="163" spans="2:8" s="87" customFormat="1">
      <c r="B163"/>
      <c r="C163" s="94"/>
      <c r="F163" s="89"/>
      <c r="G163" s="93"/>
      <c r="H163" s="89"/>
    </row>
    <row r="164" spans="2:8" s="87" customFormat="1">
      <c r="B164" t="s">
        <v>1834</v>
      </c>
      <c r="C164" s="92">
        <v>116603020</v>
      </c>
      <c r="F164" s="89"/>
      <c r="G164" s="93"/>
      <c r="H164" s="89"/>
    </row>
    <row r="165" spans="2:8" s="87" customFormat="1">
      <c r="B165"/>
      <c r="C165" s="94"/>
      <c r="F165" s="89"/>
      <c r="G165" s="93"/>
      <c r="H165" s="89"/>
    </row>
    <row r="166" spans="2:8" s="87" customFormat="1" ht="25.5">
      <c r="B166" s="96" t="s">
        <v>1835</v>
      </c>
      <c r="C166" s="92">
        <v>140088000</v>
      </c>
      <c r="F166" s="89"/>
      <c r="G166" s="93"/>
      <c r="H166" s="89"/>
    </row>
    <row r="167" spans="2:8" s="87" customFormat="1">
      <c r="B167"/>
      <c r="C167" s="94"/>
      <c r="F167" s="89"/>
      <c r="G167" s="93"/>
      <c r="H167" s="89"/>
    </row>
    <row r="168" spans="2:8" s="87" customFormat="1" ht="25.5">
      <c r="B168" s="96" t="s">
        <v>1836</v>
      </c>
      <c r="C168" s="92">
        <v>120303511.78</v>
      </c>
      <c r="F168" s="89"/>
      <c r="G168" s="93"/>
      <c r="H168" s="89"/>
    </row>
    <row r="169" spans="2:8" s="87" customFormat="1">
      <c r="B169"/>
      <c r="C169" s="94"/>
      <c r="F169" s="89"/>
      <c r="G169" s="93"/>
      <c r="H169" s="89"/>
    </row>
    <row r="170" spans="2:8" s="87" customFormat="1">
      <c r="B170" s="90" t="s">
        <v>1837</v>
      </c>
      <c r="C170" s="95">
        <v>236906531.78</v>
      </c>
      <c r="F170" s="89"/>
      <c r="G170" s="93"/>
      <c r="H170" s="89"/>
    </row>
    <row r="171" spans="2:8" s="87" customFormat="1">
      <c r="B171" s="97"/>
      <c r="C171" s="19"/>
      <c r="F171" s="89"/>
      <c r="G171" s="89"/>
      <c r="H171" s="89"/>
    </row>
    <row r="172" spans="2:8" s="87" customFormat="1">
      <c r="B172" s="1" t="s">
        <v>1838</v>
      </c>
      <c r="C172" s="92"/>
      <c r="F172" s="89"/>
      <c r="G172" s="89"/>
    </row>
    <row r="173" spans="2:8" s="87" customFormat="1">
      <c r="B173" s="2"/>
      <c r="C173" s="19"/>
      <c r="F173" s="89"/>
      <c r="G173" s="89"/>
      <c r="H173" s="89"/>
    </row>
    <row r="174" spans="2:8" s="87" customFormat="1">
      <c r="B174" s="2"/>
      <c r="C174" s="19"/>
      <c r="F174" s="89"/>
      <c r="G174" s="89"/>
      <c r="H174" s="89"/>
    </row>
    <row r="175" spans="2:8" s="87" customFormat="1" ht="38.25">
      <c r="B175" s="11" t="s">
        <v>1839</v>
      </c>
      <c r="C175" s="5"/>
      <c r="F175" s="89"/>
      <c r="G175" s="89"/>
      <c r="H175" s="89"/>
    </row>
    <row r="178" spans="2:3">
      <c r="B178" s="2"/>
      <c r="C178" s="9"/>
    </row>
    <row r="179" spans="2:3">
      <c r="B179" s="2"/>
    </row>
  </sheetData>
  <mergeCells count="10">
    <mergeCell ref="B124:F124"/>
    <mergeCell ref="B143:E143"/>
    <mergeCell ref="B1:E1"/>
    <mergeCell ref="C3:C7"/>
    <mergeCell ref="D3:D7"/>
    <mergeCell ref="B10:E10"/>
    <mergeCell ref="B11:E11"/>
    <mergeCell ref="C12:C14"/>
    <mergeCell ref="D12:D14"/>
    <mergeCell ref="E12:E14"/>
  </mergeCells>
  <hyperlinks>
    <hyperlink ref="A1" location="Index!A1" display="Index" xr:uid="{C89C053A-55FD-4607-A35E-73514ABE9D41}"/>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2E1BF-101C-49EC-AEEF-475A3961F67B}">
  <dimension ref="A1:H171"/>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42578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42578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42578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42578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42578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42578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42578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42578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42578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42578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42578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42578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42578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42578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42578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42578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42578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42578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42578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42578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42578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42578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42578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42578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42578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42578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42578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42578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42578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42578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42578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42578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42578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42578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42578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42578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42578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42578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42578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42578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42578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42578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42578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42578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42578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42578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42578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42578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42578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42578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42578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42578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42578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42578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42578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42578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42578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42578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42578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42578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42578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42578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42578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42578125" style="1" bestFit="1" customWidth="1"/>
    <col min="16134" max="16134" width="11.5703125" style="1" bestFit="1" customWidth="1"/>
    <col min="16135" max="16135" width="18.140625" style="1" bestFit="1" customWidth="1"/>
    <col min="16136" max="16384" width="9.140625" style="1"/>
  </cols>
  <sheetData>
    <row r="1" spans="1:5">
      <c r="A1" s="3" t="s">
        <v>0</v>
      </c>
      <c r="B1" s="420" t="s">
        <v>1840</v>
      </c>
      <c r="C1" s="420"/>
      <c r="D1" s="420"/>
      <c r="E1" s="420"/>
    </row>
    <row r="2" spans="1:5" ht="13.5" thickBot="1"/>
    <row r="3" spans="1:5" ht="15">
      <c r="B3" s="48" t="s">
        <v>1841</v>
      </c>
      <c r="C3" s="421"/>
      <c r="D3" s="424"/>
      <c r="E3" s="13"/>
    </row>
    <row r="4" spans="1:5" ht="60">
      <c r="B4" s="49" t="s">
        <v>1842</v>
      </c>
      <c r="C4" s="422"/>
      <c r="D4" s="425"/>
      <c r="E4" s="13"/>
    </row>
    <row r="5" spans="1:5" ht="15">
      <c r="B5" s="49" t="s">
        <v>1556</v>
      </c>
      <c r="C5" s="422"/>
      <c r="D5" s="425"/>
      <c r="E5" s="13"/>
    </row>
    <row r="6" spans="1:5" ht="15">
      <c r="B6" s="49" t="s">
        <v>1843</v>
      </c>
      <c r="C6" s="422"/>
      <c r="D6" s="425"/>
      <c r="E6" s="13"/>
    </row>
    <row r="7" spans="1:5" ht="15.75" thickBot="1">
      <c r="B7" s="50" t="s">
        <v>1844</v>
      </c>
      <c r="C7" s="423"/>
      <c r="D7" s="426"/>
      <c r="E7" s="13"/>
    </row>
    <row r="8" spans="1:5">
      <c r="B8" s="13"/>
      <c r="C8" s="14" t="s">
        <v>1558</v>
      </c>
      <c r="D8" s="14" t="s">
        <v>1559</v>
      </c>
      <c r="E8" s="13"/>
    </row>
    <row r="9" spans="1:5">
      <c r="B9" s="13"/>
      <c r="C9" s="14"/>
      <c r="D9" s="14"/>
      <c r="E9" s="13"/>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t="s">
        <v>1845</v>
      </c>
      <c r="E15" s="53"/>
    </row>
    <row r="16" spans="1:5">
      <c r="B16" s="52" t="s">
        <v>1587</v>
      </c>
      <c r="C16" s="53"/>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859</v>
      </c>
      <c r="C26" s="19">
        <v>7.09</v>
      </c>
      <c r="D26" s="1" t="s">
        <v>332</v>
      </c>
      <c r="E26" s="1" t="s">
        <v>860</v>
      </c>
      <c r="F26" s="4">
        <v>10000000</v>
      </c>
      <c r="G26" s="4">
        <v>9933.9500000000007</v>
      </c>
      <c r="H26" s="4">
        <v>4.37</v>
      </c>
    </row>
    <row r="27" spans="2:8">
      <c r="B27" s="1" t="s">
        <v>505</v>
      </c>
      <c r="C27" s="19">
        <v>6.68</v>
      </c>
      <c r="D27" s="1" t="s">
        <v>332</v>
      </c>
      <c r="E27" s="1" t="s">
        <v>506</v>
      </c>
      <c r="F27" s="4">
        <v>7000000</v>
      </c>
      <c r="G27" s="4">
        <v>7019.94</v>
      </c>
      <c r="H27" s="4">
        <v>3.09</v>
      </c>
    </row>
    <row r="28" spans="2:8">
      <c r="B28" s="1" t="s">
        <v>979</v>
      </c>
      <c r="C28" s="19">
        <v>6.62</v>
      </c>
      <c r="D28" s="1" t="s">
        <v>332</v>
      </c>
      <c r="E28" s="1" t="s">
        <v>980</v>
      </c>
      <c r="F28" s="4">
        <v>5000000</v>
      </c>
      <c r="G28" s="4">
        <v>4928.34</v>
      </c>
      <c r="H28" s="4">
        <v>2.17</v>
      </c>
    </row>
    <row r="29" spans="2:8">
      <c r="B29" s="1" t="s">
        <v>1846</v>
      </c>
      <c r="C29" s="19">
        <v>7.37</v>
      </c>
      <c r="D29" s="1" t="s">
        <v>332</v>
      </c>
      <c r="E29" s="1" t="s">
        <v>1847</v>
      </c>
      <c r="F29" s="4">
        <v>2500000</v>
      </c>
      <c r="G29" s="4">
        <v>2538.81</v>
      </c>
      <c r="H29" s="4">
        <v>1.1200000000000001</v>
      </c>
    </row>
    <row r="30" spans="2:8">
      <c r="B30" s="1" t="s">
        <v>1848</v>
      </c>
      <c r="C30" s="19">
        <v>7.36</v>
      </c>
      <c r="D30" s="1" t="s">
        <v>332</v>
      </c>
      <c r="E30" s="1" t="s">
        <v>1849</v>
      </c>
      <c r="F30" s="4">
        <v>2500000</v>
      </c>
      <c r="G30" s="4">
        <v>2537.31</v>
      </c>
      <c r="H30" s="4">
        <v>1.1200000000000001</v>
      </c>
    </row>
    <row r="31" spans="2:8">
      <c r="B31" s="1" t="s">
        <v>1606</v>
      </c>
      <c r="C31" s="19">
        <v>6.59</v>
      </c>
      <c r="D31" s="1" t="s">
        <v>332</v>
      </c>
      <c r="E31" s="1" t="s">
        <v>1607</v>
      </c>
      <c r="F31" s="4">
        <v>2500000</v>
      </c>
      <c r="G31" s="4">
        <v>2518.0100000000002</v>
      </c>
      <c r="H31" s="4">
        <v>1.1100000000000001</v>
      </c>
    </row>
    <row r="32" spans="2:8">
      <c r="B32" s="1" t="s">
        <v>1850</v>
      </c>
      <c r="C32" s="19">
        <v>7.14</v>
      </c>
      <c r="D32" s="1" t="s">
        <v>332</v>
      </c>
      <c r="E32" s="1" t="s">
        <v>1851</v>
      </c>
      <c r="F32" s="4">
        <v>1171000</v>
      </c>
      <c r="G32" s="4">
        <v>1199.78</v>
      </c>
      <c r="H32" s="4">
        <v>0.53</v>
      </c>
    </row>
    <row r="33" spans="2:8">
      <c r="B33" s="1" t="s">
        <v>1852</v>
      </c>
      <c r="C33" s="19">
        <v>7.12</v>
      </c>
      <c r="D33" s="1" t="s">
        <v>332</v>
      </c>
      <c r="E33" s="1" t="s">
        <v>1853</v>
      </c>
      <c r="F33" s="4">
        <v>991000</v>
      </c>
      <c r="G33" s="4">
        <v>1011.4</v>
      </c>
      <c r="H33" s="4">
        <v>0.45</v>
      </c>
    </row>
    <row r="34" spans="2:8">
      <c r="B34" s="1" t="s">
        <v>1854</v>
      </c>
      <c r="C34" s="19">
        <v>6.7</v>
      </c>
      <c r="D34" s="1" t="s">
        <v>332</v>
      </c>
      <c r="E34" s="1" t="s">
        <v>1855</v>
      </c>
      <c r="F34" s="4">
        <v>1000000</v>
      </c>
      <c r="G34" s="4">
        <v>1008.11</v>
      </c>
      <c r="H34" s="4">
        <v>0.44</v>
      </c>
    </row>
    <row r="35" spans="2:8">
      <c r="B35" s="1" t="s">
        <v>1856</v>
      </c>
      <c r="C35" s="19">
        <v>6.7</v>
      </c>
      <c r="D35" s="1" t="s">
        <v>332</v>
      </c>
      <c r="E35" s="1" t="s">
        <v>1857</v>
      </c>
      <c r="F35" s="4">
        <v>1000000</v>
      </c>
      <c r="G35" s="4">
        <v>991.22</v>
      </c>
      <c r="H35" s="4">
        <v>0.44</v>
      </c>
    </row>
    <row r="36" spans="2:8">
      <c r="B36" s="1" t="s">
        <v>1858</v>
      </c>
      <c r="C36" s="19">
        <v>7.3</v>
      </c>
      <c r="D36" s="1" t="s">
        <v>332</v>
      </c>
      <c r="E36" s="1" t="s">
        <v>1859</v>
      </c>
      <c r="F36" s="4">
        <v>943000</v>
      </c>
      <c r="G36" s="4">
        <v>964.95</v>
      </c>
      <c r="H36" s="4">
        <v>0.42</v>
      </c>
    </row>
    <row r="37" spans="2:8">
      <c r="B37" s="1" t="s">
        <v>1860</v>
      </c>
      <c r="C37" s="19">
        <v>7.3</v>
      </c>
      <c r="D37" s="1" t="s">
        <v>332</v>
      </c>
      <c r="E37" s="1" t="s">
        <v>1861</v>
      </c>
      <c r="F37" s="4">
        <v>890000</v>
      </c>
      <c r="G37" s="4">
        <v>913.23</v>
      </c>
      <c r="H37" s="4">
        <v>0.4</v>
      </c>
    </row>
    <row r="38" spans="2:8">
      <c r="B38" s="1" t="s">
        <v>1862</v>
      </c>
      <c r="C38" s="19">
        <v>7.32</v>
      </c>
      <c r="D38" s="1" t="s">
        <v>332</v>
      </c>
      <c r="E38" s="1" t="s">
        <v>1863</v>
      </c>
      <c r="F38" s="4">
        <v>547000</v>
      </c>
      <c r="G38" s="4">
        <v>564.57000000000005</v>
      </c>
      <c r="H38" s="4">
        <v>0.25</v>
      </c>
    </row>
    <row r="39" spans="2:8">
      <c r="B39" s="1" t="s">
        <v>870</v>
      </c>
      <c r="C39" s="19">
        <v>7.12</v>
      </c>
      <c r="D39" s="1" t="s">
        <v>332</v>
      </c>
      <c r="E39" s="1" t="s">
        <v>871</v>
      </c>
      <c r="F39" s="4">
        <v>550000</v>
      </c>
      <c r="G39" s="4">
        <v>563.29</v>
      </c>
      <c r="H39" s="4">
        <v>0.25</v>
      </c>
    </row>
    <row r="40" spans="2:8">
      <c r="B40" s="1" t="s">
        <v>1864</v>
      </c>
      <c r="C40" s="19">
        <v>7.1</v>
      </c>
      <c r="D40" s="1" t="s">
        <v>332</v>
      </c>
      <c r="E40" s="1" t="s">
        <v>1865</v>
      </c>
      <c r="F40" s="4">
        <v>500000</v>
      </c>
      <c r="G40" s="4">
        <v>510.88</v>
      </c>
      <c r="H40" s="4">
        <v>0.22</v>
      </c>
    </row>
    <row r="41" spans="2:8">
      <c r="B41" s="1" t="s">
        <v>1866</v>
      </c>
      <c r="C41" s="19">
        <v>6.69</v>
      </c>
      <c r="D41" s="1" t="s">
        <v>332</v>
      </c>
      <c r="E41" s="1" t="s">
        <v>1867</v>
      </c>
      <c r="F41" s="4">
        <v>500000</v>
      </c>
      <c r="G41" s="4">
        <v>502.15</v>
      </c>
      <c r="H41" s="4">
        <v>0.22</v>
      </c>
    </row>
    <row r="42" spans="2:8">
      <c r="B42" s="1" t="s">
        <v>1868</v>
      </c>
      <c r="C42" s="19">
        <v>6.72</v>
      </c>
      <c r="D42" s="1" t="s">
        <v>332</v>
      </c>
      <c r="E42" s="1" t="s">
        <v>1869</v>
      </c>
      <c r="F42" s="4">
        <v>500000</v>
      </c>
      <c r="G42" s="4">
        <v>502.14</v>
      </c>
      <c r="H42" s="4">
        <v>0.22</v>
      </c>
    </row>
    <row r="43" spans="2:8">
      <c r="B43" s="1" t="s">
        <v>1870</v>
      </c>
      <c r="C43" s="19">
        <v>7.3</v>
      </c>
      <c r="D43" s="1" t="s">
        <v>332</v>
      </c>
      <c r="E43" s="1" t="s">
        <v>1871</v>
      </c>
      <c r="F43" s="4">
        <v>420000</v>
      </c>
      <c r="G43" s="4">
        <v>432.6</v>
      </c>
      <c r="H43" s="4">
        <v>0.19</v>
      </c>
    </row>
    <row r="44" spans="2:8">
      <c r="B44" s="1" t="s">
        <v>1872</v>
      </c>
      <c r="C44" s="19">
        <v>7.32</v>
      </c>
      <c r="D44" s="1" t="s">
        <v>332</v>
      </c>
      <c r="E44" s="1" t="s">
        <v>1873</v>
      </c>
      <c r="F44" s="4">
        <v>397000</v>
      </c>
      <c r="G44" s="4">
        <v>409.85</v>
      </c>
      <c r="H44" s="4">
        <v>0.18</v>
      </c>
    </row>
    <row r="45" spans="2:8">
      <c r="B45" s="1" t="s">
        <v>1874</v>
      </c>
      <c r="C45" s="19">
        <v>7.33</v>
      </c>
      <c r="D45" s="1" t="s">
        <v>332</v>
      </c>
      <c r="E45" s="1" t="s">
        <v>1875</v>
      </c>
      <c r="F45" s="4">
        <v>183000</v>
      </c>
      <c r="G45" s="4">
        <v>187.69</v>
      </c>
      <c r="H45" s="4">
        <v>0.08</v>
      </c>
    </row>
    <row r="46" spans="2:8">
      <c r="B46" s="1" t="s">
        <v>1876</v>
      </c>
      <c r="C46" s="19">
        <v>7.31</v>
      </c>
      <c r="D46" s="1" t="s">
        <v>332</v>
      </c>
      <c r="E46" s="1" t="s">
        <v>1877</v>
      </c>
      <c r="F46" s="4">
        <v>155000</v>
      </c>
      <c r="G46" s="4">
        <v>159.57</v>
      </c>
      <c r="H46" s="4">
        <v>7.0000000000000007E-2</v>
      </c>
    </row>
    <row r="47" spans="2:8">
      <c r="B47" s="1" t="s">
        <v>1878</v>
      </c>
      <c r="C47" s="19">
        <v>7.32</v>
      </c>
      <c r="D47" s="1" t="s">
        <v>332</v>
      </c>
      <c r="E47" s="1" t="s">
        <v>1879</v>
      </c>
      <c r="F47" s="4">
        <v>100000</v>
      </c>
      <c r="G47" s="4">
        <v>103.18</v>
      </c>
      <c r="H47" s="4">
        <v>0.05</v>
      </c>
    </row>
    <row r="48" spans="2:8">
      <c r="B48" s="2" t="s">
        <v>342</v>
      </c>
      <c r="C48" s="45"/>
      <c r="D48" s="2"/>
      <c r="E48" s="2"/>
      <c r="F48" s="10"/>
      <c r="G48" s="10">
        <f>SUM(G22:G47)</f>
        <v>39500.97</v>
      </c>
      <c r="H48" s="10">
        <f>SUM(H22:H47)</f>
        <v>17.389999999999993</v>
      </c>
    </row>
    <row r="49" spans="2:8">
      <c r="B49" s="2" t="s">
        <v>1880</v>
      </c>
      <c r="C49" s="19"/>
    </row>
    <row r="50" spans="2:8">
      <c r="B50" s="1" t="s">
        <v>1390</v>
      </c>
      <c r="C50" s="19">
        <v>7.36</v>
      </c>
      <c r="D50" s="1" t="s">
        <v>345</v>
      </c>
      <c r="E50" s="1" t="s">
        <v>677</v>
      </c>
      <c r="F50" s="4">
        <v>750</v>
      </c>
      <c r="G50" s="4">
        <v>7533.68</v>
      </c>
      <c r="H50" s="4">
        <v>3.32</v>
      </c>
    </row>
    <row r="51" spans="2:8">
      <c r="B51" s="1" t="s">
        <v>1881</v>
      </c>
      <c r="C51" s="19">
        <v>6.58</v>
      </c>
      <c r="D51" s="1" t="s">
        <v>345</v>
      </c>
      <c r="E51" s="1" t="s">
        <v>1882</v>
      </c>
      <c r="F51" s="4">
        <v>750</v>
      </c>
      <c r="G51" s="4">
        <v>7503.59</v>
      </c>
      <c r="H51" s="4">
        <v>3.3</v>
      </c>
    </row>
    <row r="52" spans="2:8">
      <c r="B52" s="1" t="s">
        <v>917</v>
      </c>
      <c r="C52" s="19">
        <v>6.42</v>
      </c>
      <c r="D52" s="1" t="s">
        <v>345</v>
      </c>
      <c r="E52" s="1" t="s">
        <v>918</v>
      </c>
      <c r="F52" s="4">
        <v>750</v>
      </c>
      <c r="G52" s="4">
        <v>7500.52</v>
      </c>
      <c r="H52" s="4">
        <v>3.3</v>
      </c>
    </row>
    <row r="53" spans="2:8">
      <c r="B53" s="1" t="s">
        <v>1883</v>
      </c>
      <c r="C53" s="19">
        <v>7.31</v>
      </c>
      <c r="D53" s="1" t="s">
        <v>345</v>
      </c>
      <c r="E53" s="1" t="s">
        <v>1884</v>
      </c>
      <c r="F53" s="4">
        <v>500</v>
      </c>
      <c r="G53" s="4">
        <v>5088.54</v>
      </c>
      <c r="H53" s="4">
        <v>2.2400000000000002</v>
      </c>
    </row>
    <row r="54" spans="2:8">
      <c r="B54" s="1" t="s">
        <v>1885</v>
      </c>
      <c r="C54" s="19">
        <v>6.61</v>
      </c>
      <c r="D54" s="1" t="s">
        <v>345</v>
      </c>
      <c r="E54" s="1" t="s">
        <v>1886</v>
      </c>
      <c r="F54" s="4">
        <v>500</v>
      </c>
      <c r="G54" s="4">
        <v>5001.7299999999996</v>
      </c>
      <c r="H54" s="4">
        <v>2.2000000000000002</v>
      </c>
    </row>
    <row r="55" spans="2:8">
      <c r="B55" s="1" t="s">
        <v>1887</v>
      </c>
      <c r="C55" s="19">
        <v>6.49</v>
      </c>
      <c r="D55" s="1" t="s">
        <v>345</v>
      </c>
      <c r="E55" s="1" t="s">
        <v>1888</v>
      </c>
      <c r="F55" s="4">
        <v>500</v>
      </c>
      <c r="G55" s="4">
        <v>5001.09</v>
      </c>
      <c r="H55" s="4">
        <v>2.2000000000000002</v>
      </c>
    </row>
    <row r="56" spans="2:8">
      <c r="B56" s="1" t="s">
        <v>1889</v>
      </c>
      <c r="C56" s="19">
        <v>7.24</v>
      </c>
      <c r="D56" s="1" t="s">
        <v>345</v>
      </c>
      <c r="E56" s="1" t="s">
        <v>1890</v>
      </c>
      <c r="F56" s="4">
        <v>500</v>
      </c>
      <c r="G56" s="4">
        <v>4997.26</v>
      </c>
      <c r="H56" s="4">
        <v>2.2000000000000002</v>
      </c>
    </row>
    <row r="57" spans="2:8">
      <c r="B57" s="1" t="s">
        <v>1891</v>
      </c>
      <c r="C57" s="19">
        <v>7</v>
      </c>
      <c r="D57" s="1" t="s">
        <v>345</v>
      </c>
      <c r="E57" s="1" t="s">
        <v>1892</v>
      </c>
      <c r="F57" s="4">
        <v>500</v>
      </c>
      <c r="G57" s="4">
        <v>4993.6499999999996</v>
      </c>
      <c r="H57" s="4">
        <v>2.2000000000000002</v>
      </c>
    </row>
    <row r="58" spans="2:8">
      <c r="B58" s="1" t="s">
        <v>1784</v>
      </c>
      <c r="C58" s="19">
        <v>7.27</v>
      </c>
      <c r="D58" s="1" t="s">
        <v>345</v>
      </c>
      <c r="E58" s="1" t="s">
        <v>1785</v>
      </c>
      <c r="F58" s="4">
        <v>500</v>
      </c>
      <c r="G58" s="4">
        <v>4992.66</v>
      </c>
      <c r="H58" s="4">
        <v>2.2000000000000002</v>
      </c>
    </row>
    <row r="59" spans="2:8">
      <c r="B59" s="1" t="s">
        <v>1893</v>
      </c>
      <c r="C59" s="19">
        <v>7.18</v>
      </c>
      <c r="D59" s="1" t="s">
        <v>345</v>
      </c>
      <c r="E59" s="1" t="s">
        <v>1894</v>
      </c>
      <c r="F59" s="4">
        <v>500</v>
      </c>
      <c r="G59" s="4">
        <v>4925.12</v>
      </c>
      <c r="H59" s="4">
        <v>2.17</v>
      </c>
    </row>
    <row r="60" spans="2:8">
      <c r="B60" s="1" t="s">
        <v>1895</v>
      </c>
      <c r="C60" s="19">
        <v>7.25</v>
      </c>
      <c r="D60" s="1" t="s">
        <v>345</v>
      </c>
      <c r="E60" s="1" t="s">
        <v>1896</v>
      </c>
      <c r="F60" s="4">
        <v>500</v>
      </c>
      <c r="G60" s="4">
        <v>4922.88</v>
      </c>
      <c r="H60" s="4">
        <v>2.17</v>
      </c>
    </row>
    <row r="61" spans="2:8">
      <c r="B61" s="1" t="s">
        <v>1897</v>
      </c>
      <c r="C61" s="19">
        <v>7.25</v>
      </c>
      <c r="D61" s="1" t="s">
        <v>345</v>
      </c>
      <c r="E61" s="1" t="s">
        <v>1898</v>
      </c>
      <c r="F61" s="4">
        <v>500</v>
      </c>
      <c r="G61" s="4">
        <v>4873.7700000000004</v>
      </c>
      <c r="H61" s="4">
        <v>2.15</v>
      </c>
    </row>
    <row r="62" spans="2:8">
      <c r="B62" s="1" t="s">
        <v>1339</v>
      </c>
      <c r="C62" s="19">
        <v>7.76</v>
      </c>
      <c r="D62" s="1" t="s">
        <v>345</v>
      </c>
      <c r="E62" s="1" t="s">
        <v>888</v>
      </c>
      <c r="F62" s="4">
        <v>350</v>
      </c>
      <c r="G62" s="4">
        <v>3466.24</v>
      </c>
      <c r="H62" s="4">
        <v>1.53</v>
      </c>
    </row>
    <row r="63" spans="2:8">
      <c r="B63" s="1" t="s">
        <v>914</v>
      </c>
      <c r="C63" s="19">
        <v>7.25</v>
      </c>
      <c r="D63" s="1" t="s">
        <v>345</v>
      </c>
      <c r="E63" s="1" t="s">
        <v>915</v>
      </c>
      <c r="F63" s="4">
        <v>250</v>
      </c>
      <c r="G63" s="4">
        <v>2513.6799999999998</v>
      </c>
      <c r="H63" s="4">
        <v>1.1100000000000001</v>
      </c>
    </row>
    <row r="64" spans="2:8">
      <c r="B64" s="1" t="s">
        <v>1899</v>
      </c>
      <c r="C64" s="19">
        <v>6.81</v>
      </c>
      <c r="D64" s="1" t="s">
        <v>345</v>
      </c>
      <c r="E64" s="1" t="s">
        <v>1900</v>
      </c>
      <c r="F64" s="4">
        <v>250</v>
      </c>
      <c r="G64" s="4">
        <v>2508.2399999999998</v>
      </c>
      <c r="H64" s="4">
        <v>1.1000000000000001</v>
      </c>
    </row>
    <row r="65" spans="2:8">
      <c r="B65" s="1" t="s">
        <v>1901</v>
      </c>
      <c r="C65" s="19">
        <v>7.79</v>
      </c>
      <c r="D65" s="1" t="s">
        <v>345</v>
      </c>
      <c r="E65" s="1" t="s">
        <v>1902</v>
      </c>
      <c r="F65" s="4">
        <v>250</v>
      </c>
      <c r="G65" s="4">
        <v>2497.71</v>
      </c>
      <c r="H65" s="4">
        <v>1.1000000000000001</v>
      </c>
    </row>
    <row r="66" spans="2:8">
      <c r="B66" s="1" t="s">
        <v>1903</v>
      </c>
      <c r="C66" s="19">
        <v>6.92</v>
      </c>
      <c r="D66" s="1" t="s">
        <v>345</v>
      </c>
      <c r="E66" s="1" t="s">
        <v>1904</v>
      </c>
      <c r="F66" s="4">
        <v>250</v>
      </c>
      <c r="G66" s="4">
        <v>2492.5100000000002</v>
      </c>
      <c r="H66" s="4">
        <v>1.1000000000000001</v>
      </c>
    </row>
    <row r="67" spans="2:8">
      <c r="B67" s="1" t="s">
        <v>1350</v>
      </c>
      <c r="C67" s="19">
        <v>7.71</v>
      </c>
      <c r="D67" s="1" t="s">
        <v>345</v>
      </c>
      <c r="E67" s="1" t="s">
        <v>902</v>
      </c>
      <c r="F67" s="4">
        <v>250</v>
      </c>
      <c r="G67" s="4">
        <v>2487.39</v>
      </c>
      <c r="H67" s="4">
        <v>1.0900000000000001</v>
      </c>
    </row>
    <row r="68" spans="2:8">
      <c r="B68" s="1" t="s">
        <v>1905</v>
      </c>
      <c r="C68" s="19">
        <v>7.37</v>
      </c>
      <c r="D68" s="1" t="s">
        <v>345</v>
      </c>
      <c r="E68" s="1" t="s">
        <v>1906</v>
      </c>
      <c r="F68" s="4">
        <v>250</v>
      </c>
      <c r="G68" s="4">
        <v>2445.91</v>
      </c>
      <c r="H68" s="4">
        <v>1.08</v>
      </c>
    </row>
    <row r="69" spans="2:8">
      <c r="B69" s="1" t="s">
        <v>1352</v>
      </c>
      <c r="C69" s="19">
        <v>7.66</v>
      </c>
      <c r="D69" s="1" t="s">
        <v>345</v>
      </c>
      <c r="E69" s="1" t="s">
        <v>912</v>
      </c>
      <c r="F69" s="4">
        <v>250</v>
      </c>
      <c r="G69" s="4">
        <v>2432.42</v>
      </c>
      <c r="H69" s="4">
        <v>1.07</v>
      </c>
    </row>
    <row r="70" spans="2:8">
      <c r="B70" s="1" t="s">
        <v>1341</v>
      </c>
      <c r="C70" s="19">
        <v>7.3</v>
      </c>
      <c r="D70" s="1" t="s">
        <v>345</v>
      </c>
      <c r="E70" s="1" t="s">
        <v>889</v>
      </c>
      <c r="F70" s="4">
        <v>250</v>
      </c>
      <c r="G70" s="4">
        <v>2428.04</v>
      </c>
      <c r="H70" s="4">
        <v>1.07</v>
      </c>
    </row>
    <row r="71" spans="2:8">
      <c r="B71" s="1" t="s">
        <v>1907</v>
      </c>
      <c r="C71" s="19">
        <v>7.34</v>
      </c>
      <c r="D71" s="1" t="s">
        <v>345</v>
      </c>
      <c r="E71" s="1" t="s">
        <v>1908</v>
      </c>
      <c r="F71" s="4">
        <v>250</v>
      </c>
      <c r="G71" s="4">
        <v>2424.41</v>
      </c>
      <c r="H71" s="4">
        <v>1.07</v>
      </c>
    </row>
    <row r="72" spans="2:8">
      <c r="B72" s="1" t="s">
        <v>1909</v>
      </c>
      <c r="C72" s="19">
        <v>7.68</v>
      </c>
      <c r="D72" s="1" t="s">
        <v>345</v>
      </c>
      <c r="E72" s="1" t="s">
        <v>1910</v>
      </c>
      <c r="F72" s="4">
        <v>250</v>
      </c>
      <c r="G72" s="4">
        <v>2404.31</v>
      </c>
      <c r="H72" s="4">
        <v>1.06</v>
      </c>
    </row>
    <row r="73" spans="2:8">
      <c r="B73" s="1" t="s">
        <v>1911</v>
      </c>
      <c r="C73" s="19">
        <v>7.83</v>
      </c>
      <c r="D73" s="1" t="s">
        <v>345</v>
      </c>
      <c r="E73" s="1" t="s">
        <v>1912</v>
      </c>
      <c r="F73" s="4">
        <v>250</v>
      </c>
      <c r="G73" s="4">
        <v>2102.91</v>
      </c>
      <c r="H73" s="4">
        <v>0.93</v>
      </c>
    </row>
    <row r="74" spans="2:8">
      <c r="B74" s="1" t="s">
        <v>1913</v>
      </c>
      <c r="C74" s="19">
        <v>7.3</v>
      </c>
      <c r="D74" s="1" t="s">
        <v>345</v>
      </c>
      <c r="E74" s="1" t="s">
        <v>1914</v>
      </c>
      <c r="F74" s="4">
        <v>200</v>
      </c>
      <c r="G74" s="4">
        <v>1952.96</v>
      </c>
      <c r="H74" s="4">
        <v>0.86</v>
      </c>
    </row>
    <row r="75" spans="2:8">
      <c r="B75" s="1" t="s">
        <v>1915</v>
      </c>
      <c r="C75" s="19">
        <v>7.39</v>
      </c>
      <c r="D75" s="1" t="s">
        <v>345</v>
      </c>
      <c r="E75" s="1" t="s">
        <v>1916</v>
      </c>
      <c r="F75" s="4">
        <v>150</v>
      </c>
      <c r="G75" s="4">
        <v>1525.66</v>
      </c>
      <c r="H75" s="4">
        <v>0.67</v>
      </c>
    </row>
    <row r="76" spans="2:8">
      <c r="B76" s="1" t="s">
        <v>984</v>
      </c>
      <c r="C76" s="19">
        <v>7.41</v>
      </c>
      <c r="D76" s="1" t="s">
        <v>345</v>
      </c>
      <c r="E76" s="1" t="s">
        <v>985</v>
      </c>
      <c r="F76" s="4">
        <v>150</v>
      </c>
      <c r="G76" s="4">
        <v>1431.56</v>
      </c>
      <c r="H76" s="4">
        <v>0.63</v>
      </c>
    </row>
    <row r="77" spans="2:8">
      <c r="B77" s="1" t="s">
        <v>1917</v>
      </c>
      <c r="C77" s="19">
        <v>7.41</v>
      </c>
      <c r="D77" s="1" t="s">
        <v>345</v>
      </c>
      <c r="E77" s="1" t="s">
        <v>1918</v>
      </c>
      <c r="F77" s="4">
        <v>100</v>
      </c>
      <c r="G77" s="4">
        <v>1039.6400000000001</v>
      </c>
      <c r="H77" s="4">
        <v>0.46</v>
      </c>
    </row>
    <row r="78" spans="2:8">
      <c r="B78" s="1" t="s">
        <v>1919</v>
      </c>
      <c r="C78" s="19">
        <v>6.76</v>
      </c>
      <c r="D78" s="1" t="s">
        <v>345</v>
      </c>
      <c r="E78" s="1" t="s">
        <v>1920</v>
      </c>
      <c r="F78" s="4">
        <v>100</v>
      </c>
      <c r="G78" s="4">
        <v>1008.33</v>
      </c>
      <c r="H78" s="4">
        <v>0.44</v>
      </c>
    </row>
    <row r="79" spans="2:8">
      <c r="B79" s="1" t="s">
        <v>1921</v>
      </c>
      <c r="C79" s="19">
        <v>8.1199999999999992</v>
      </c>
      <c r="D79" s="1" t="s">
        <v>345</v>
      </c>
      <c r="E79" s="1" t="s">
        <v>1922</v>
      </c>
      <c r="F79" s="4">
        <v>100</v>
      </c>
      <c r="G79" s="4">
        <v>1002.03</v>
      </c>
      <c r="H79" s="4">
        <v>0.44</v>
      </c>
    </row>
    <row r="80" spans="2:8">
      <c r="B80" s="1" t="s">
        <v>1923</v>
      </c>
      <c r="C80" s="19">
        <v>6.49</v>
      </c>
      <c r="D80" s="1" t="s">
        <v>345</v>
      </c>
      <c r="E80" s="1" t="s">
        <v>1924</v>
      </c>
      <c r="F80" s="4">
        <v>50</v>
      </c>
      <c r="G80" s="4">
        <v>500.23</v>
      </c>
      <c r="H80" s="4">
        <v>0.22</v>
      </c>
    </row>
    <row r="81" spans="2:8">
      <c r="B81" s="1" t="s">
        <v>1925</v>
      </c>
      <c r="C81" s="19">
        <v>6.19</v>
      </c>
      <c r="D81" s="1" t="s">
        <v>345</v>
      </c>
      <c r="E81" s="1" t="s">
        <v>1926</v>
      </c>
      <c r="F81" s="4">
        <v>50</v>
      </c>
      <c r="G81" s="4">
        <v>500.11</v>
      </c>
      <c r="H81" s="4">
        <v>0.22</v>
      </c>
    </row>
    <row r="82" spans="2:8">
      <c r="B82" s="2" t="s">
        <v>1927</v>
      </c>
      <c r="C82" s="45"/>
      <c r="D82" s="2"/>
      <c r="E82" s="2"/>
      <c r="F82" s="10"/>
      <c r="G82" s="10">
        <f>SUM(G49:G81)</f>
        <v>106498.78000000001</v>
      </c>
      <c r="H82" s="10">
        <f>SUM(H49:H81)</f>
        <v>46.900000000000006</v>
      </c>
    </row>
    <row r="83" spans="2:8">
      <c r="B83" s="2" t="s">
        <v>518</v>
      </c>
      <c r="C83" s="19"/>
    </row>
    <row r="84" spans="2:8">
      <c r="B84" s="1" t="s">
        <v>1702</v>
      </c>
      <c r="C84" s="19">
        <v>7.04</v>
      </c>
      <c r="D84" s="1" t="s">
        <v>107</v>
      </c>
      <c r="E84" s="1" t="s">
        <v>1703</v>
      </c>
      <c r="F84" s="4">
        <v>2000</v>
      </c>
      <c r="G84" s="4">
        <v>9582.59</v>
      </c>
      <c r="H84" s="4">
        <v>4.22</v>
      </c>
    </row>
    <row r="85" spans="2:8">
      <c r="B85" s="1" t="s">
        <v>1928</v>
      </c>
      <c r="C85" s="19">
        <v>6.74</v>
      </c>
      <c r="D85" s="1" t="s">
        <v>106</v>
      </c>
      <c r="E85" s="1" t="s">
        <v>1929</v>
      </c>
      <c r="F85" s="4">
        <v>1000</v>
      </c>
      <c r="G85" s="4">
        <v>4953.3599999999997</v>
      </c>
      <c r="H85" s="4">
        <v>2.1800000000000002</v>
      </c>
    </row>
    <row r="86" spans="2:8">
      <c r="B86" s="1" t="s">
        <v>1930</v>
      </c>
      <c r="C86" s="19">
        <v>6</v>
      </c>
      <c r="D86" s="1" t="s">
        <v>332</v>
      </c>
      <c r="E86" s="1" t="s">
        <v>1931</v>
      </c>
      <c r="F86" s="4">
        <v>5000000</v>
      </c>
      <c r="G86" s="4">
        <v>4944.7299999999996</v>
      </c>
      <c r="H86" s="4">
        <v>2.1800000000000002</v>
      </c>
    </row>
    <row r="87" spans="2:8">
      <c r="B87" s="1" t="s">
        <v>1932</v>
      </c>
      <c r="C87" s="19">
        <v>6.3</v>
      </c>
      <c r="D87" s="1" t="s">
        <v>106</v>
      </c>
      <c r="E87" s="1" t="s">
        <v>1933</v>
      </c>
      <c r="F87" s="4">
        <v>1000</v>
      </c>
      <c r="G87" s="4">
        <v>4941.16</v>
      </c>
      <c r="H87" s="4">
        <v>2.1800000000000002</v>
      </c>
    </row>
    <row r="88" spans="2:8">
      <c r="B88" s="1" t="s">
        <v>1668</v>
      </c>
      <c r="C88" s="19">
        <v>6.3</v>
      </c>
      <c r="D88" s="1" t="s">
        <v>107</v>
      </c>
      <c r="E88" s="1" t="s">
        <v>1669</v>
      </c>
      <c r="F88" s="4">
        <v>1000</v>
      </c>
      <c r="G88" s="4">
        <v>4937.78</v>
      </c>
      <c r="H88" s="4">
        <v>2.17</v>
      </c>
    </row>
    <row r="89" spans="2:8">
      <c r="B89" s="1" t="s">
        <v>1629</v>
      </c>
      <c r="C89" s="19">
        <v>6.72</v>
      </c>
      <c r="D89" s="1" t="s">
        <v>106</v>
      </c>
      <c r="E89" s="1" t="s">
        <v>1630</v>
      </c>
      <c r="F89" s="4">
        <v>1000</v>
      </c>
      <c r="G89" s="4">
        <v>4877.78</v>
      </c>
      <c r="H89" s="4">
        <v>2.15</v>
      </c>
    </row>
    <row r="90" spans="2:8">
      <c r="B90" s="1" t="s">
        <v>698</v>
      </c>
      <c r="C90" s="19">
        <v>6.75</v>
      </c>
      <c r="D90" s="1" t="s">
        <v>106</v>
      </c>
      <c r="E90" s="1" t="s">
        <v>699</v>
      </c>
      <c r="F90" s="4">
        <v>1000</v>
      </c>
      <c r="G90" s="4">
        <v>4845.1099999999997</v>
      </c>
      <c r="H90" s="4">
        <v>2.13</v>
      </c>
    </row>
    <row r="91" spans="2:8">
      <c r="B91" s="1" t="s">
        <v>1625</v>
      </c>
      <c r="C91" s="19">
        <v>6.94</v>
      </c>
      <c r="D91" s="1" t="s">
        <v>107</v>
      </c>
      <c r="E91" s="1" t="s">
        <v>1626</v>
      </c>
      <c r="F91" s="4">
        <v>1000</v>
      </c>
      <c r="G91" s="4">
        <v>4822.26</v>
      </c>
      <c r="H91" s="4">
        <v>2.12</v>
      </c>
    </row>
    <row r="92" spans="2:8">
      <c r="B92" s="1" t="s">
        <v>1934</v>
      </c>
      <c r="C92" s="19">
        <v>7.15</v>
      </c>
      <c r="D92" s="1" t="s">
        <v>106</v>
      </c>
      <c r="E92" s="1" t="s">
        <v>1935</v>
      </c>
      <c r="F92" s="4">
        <v>1000</v>
      </c>
      <c r="G92" s="4">
        <v>4692.29</v>
      </c>
      <c r="H92" s="4">
        <v>2.0699999999999998</v>
      </c>
    </row>
    <row r="93" spans="2:8">
      <c r="B93" s="1" t="s">
        <v>1936</v>
      </c>
      <c r="C93" s="19">
        <v>7.05</v>
      </c>
      <c r="D93" s="1" t="s">
        <v>107</v>
      </c>
      <c r="E93" s="1" t="s">
        <v>1937</v>
      </c>
      <c r="F93" s="4">
        <v>1000</v>
      </c>
      <c r="G93" s="4">
        <v>4686.78</v>
      </c>
      <c r="H93" s="4">
        <v>2.06</v>
      </c>
    </row>
    <row r="94" spans="2:8">
      <c r="B94" s="1" t="s">
        <v>1938</v>
      </c>
      <c r="C94" s="19">
        <v>6.63</v>
      </c>
      <c r="D94" s="1" t="s">
        <v>1652</v>
      </c>
      <c r="E94" s="1" t="s">
        <v>1939</v>
      </c>
      <c r="F94" s="4">
        <v>500</v>
      </c>
      <c r="G94" s="4">
        <v>2488.2399999999998</v>
      </c>
      <c r="H94" s="4">
        <v>1.1000000000000001</v>
      </c>
    </row>
    <row r="95" spans="2:8">
      <c r="B95" s="1" t="s">
        <v>1940</v>
      </c>
      <c r="C95" s="19">
        <v>6.3</v>
      </c>
      <c r="D95" s="1" t="s">
        <v>106</v>
      </c>
      <c r="E95" s="1" t="s">
        <v>1941</v>
      </c>
      <c r="F95" s="4">
        <v>500</v>
      </c>
      <c r="G95" s="4">
        <v>2471</v>
      </c>
      <c r="H95" s="4">
        <v>1.0900000000000001</v>
      </c>
    </row>
    <row r="96" spans="2:8">
      <c r="B96" s="1" t="s">
        <v>1942</v>
      </c>
      <c r="C96" s="19">
        <v>6.72</v>
      </c>
      <c r="D96" s="1" t="s">
        <v>106</v>
      </c>
      <c r="E96" s="1" t="s">
        <v>1943</v>
      </c>
      <c r="F96" s="4">
        <v>500</v>
      </c>
      <c r="G96" s="4">
        <v>2441.56</v>
      </c>
      <c r="H96" s="4">
        <v>1.07</v>
      </c>
    </row>
    <row r="97" spans="2:8">
      <c r="B97" s="1" t="s">
        <v>1944</v>
      </c>
      <c r="C97" s="19">
        <v>6.72</v>
      </c>
      <c r="D97" s="1" t="s">
        <v>106</v>
      </c>
      <c r="E97" s="1" t="s">
        <v>1945</v>
      </c>
      <c r="F97" s="4">
        <v>500</v>
      </c>
      <c r="G97" s="4">
        <v>2438.9299999999998</v>
      </c>
      <c r="H97" s="4">
        <v>1.07</v>
      </c>
    </row>
    <row r="98" spans="2:8">
      <c r="B98" s="1" t="s">
        <v>1946</v>
      </c>
      <c r="C98" s="19">
        <v>7.34</v>
      </c>
      <c r="D98" s="1" t="s">
        <v>106</v>
      </c>
      <c r="E98" s="1" t="s">
        <v>1947</v>
      </c>
      <c r="F98" s="4">
        <v>500</v>
      </c>
      <c r="G98" s="4">
        <v>2425.4299999999998</v>
      </c>
      <c r="H98" s="4">
        <v>1.07</v>
      </c>
    </row>
    <row r="99" spans="2:8">
      <c r="B99" s="1" t="s">
        <v>1948</v>
      </c>
      <c r="C99" s="19">
        <v>7.2</v>
      </c>
      <c r="D99" s="1" t="s">
        <v>106</v>
      </c>
      <c r="E99" s="1" t="s">
        <v>1949</v>
      </c>
      <c r="F99" s="4">
        <v>500</v>
      </c>
      <c r="G99" s="4">
        <v>2361.73</v>
      </c>
      <c r="H99" s="4">
        <v>1.04</v>
      </c>
    </row>
    <row r="100" spans="2:8">
      <c r="B100" s="2" t="s">
        <v>108</v>
      </c>
      <c r="C100" s="9"/>
      <c r="D100" s="2"/>
      <c r="E100" s="2"/>
      <c r="F100" s="10"/>
      <c r="G100" s="10">
        <f>SUM(G83:G99)</f>
        <v>67910.73</v>
      </c>
      <c r="H100" s="10">
        <f>SUM(H83:H99)</f>
        <v>29.900000000000002</v>
      </c>
    </row>
    <row r="101" spans="2:8">
      <c r="B101" s="2" t="s">
        <v>109</v>
      </c>
      <c r="C101" s="9"/>
      <c r="D101" s="2"/>
      <c r="E101" s="2"/>
      <c r="F101" s="10"/>
      <c r="G101" s="10">
        <v>8619.59</v>
      </c>
      <c r="H101" s="10">
        <v>3.79</v>
      </c>
    </row>
    <row r="102" spans="2:8">
      <c r="B102" s="2" t="s">
        <v>110</v>
      </c>
      <c r="C102" s="9"/>
      <c r="D102" s="2"/>
      <c r="E102" s="2"/>
      <c r="F102" s="10"/>
      <c r="G102" s="10">
        <v>222530.07</v>
      </c>
      <c r="H102" s="10">
        <v>97.96</v>
      </c>
    </row>
    <row r="103" spans="2:8">
      <c r="B103" s="2" t="s">
        <v>324</v>
      </c>
      <c r="C103" s="9"/>
      <c r="D103" s="2"/>
      <c r="E103" s="2"/>
      <c r="F103" s="10"/>
      <c r="G103" s="10">
        <v>4630.329618499989</v>
      </c>
      <c r="H103" s="10">
        <v>2.0400000000000063</v>
      </c>
    </row>
    <row r="104" spans="2:8">
      <c r="B104" s="2" t="s">
        <v>112</v>
      </c>
      <c r="C104" s="9"/>
      <c r="D104" s="2"/>
      <c r="E104" s="2"/>
      <c r="F104" s="10"/>
      <c r="G104" s="10">
        <v>227160.3996185</v>
      </c>
      <c r="H104" s="10">
        <v>100</v>
      </c>
    </row>
    <row r="105" spans="2:8">
      <c r="B105" s="1" t="s">
        <v>113</v>
      </c>
    </row>
    <row r="106" spans="2:8">
      <c r="B106" s="1" t="s">
        <v>114</v>
      </c>
    </row>
    <row r="107" spans="2:8">
      <c r="B107" s="2" t="s">
        <v>115</v>
      </c>
      <c r="C107" s="46">
        <v>44834</v>
      </c>
    </row>
    <row r="108" spans="2:8" ht="25.5">
      <c r="B108" s="11" t="s">
        <v>116</v>
      </c>
      <c r="C108" s="9" t="s">
        <v>117</v>
      </c>
    </row>
    <row r="109" spans="2:8">
      <c r="B109" s="2"/>
    </row>
    <row r="110" spans="2:8">
      <c r="B110" s="2" t="s">
        <v>1566</v>
      </c>
      <c r="C110" s="9" t="s">
        <v>117</v>
      </c>
    </row>
    <row r="111" spans="2:8">
      <c r="B111" s="2" t="s">
        <v>1567</v>
      </c>
      <c r="C111" s="9" t="s">
        <v>117</v>
      </c>
    </row>
    <row r="112" spans="2:8">
      <c r="B112" s="2" t="s">
        <v>1950</v>
      </c>
      <c r="C112" s="9"/>
    </row>
    <row r="113" spans="2:3">
      <c r="B113" s="2" t="s">
        <v>1951</v>
      </c>
      <c r="C113" s="9"/>
    </row>
    <row r="114" spans="2:3">
      <c r="B114" s="2" t="s">
        <v>1952</v>
      </c>
      <c r="C114" s="9"/>
    </row>
    <row r="115" spans="2:3">
      <c r="B115" s="2" t="s">
        <v>1953</v>
      </c>
      <c r="C115" s="9"/>
    </row>
    <row r="116" spans="2:3">
      <c r="B116" s="2" t="s">
        <v>1954</v>
      </c>
      <c r="C116" s="9"/>
    </row>
    <row r="117" spans="2:3">
      <c r="B117" s="2" t="s">
        <v>1955</v>
      </c>
      <c r="C117" s="9"/>
    </row>
    <row r="118" spans="2:3">
      <c r="B118" s="2" t="s">
        <v>1956</v>
      </c>
      <c r="C118" s="9"/>
    </row>
    <row r="119" spans="2:3">
      <c r="B119" s="2" t="s">
        <v>1957</v>
      </c>
      <c r="C119" s="9"/>
    </row>
    <row r="120" spans="2:3">
      <c r="B120" s="2" t="s">
        <v>1958</v>
      </c>
      <c r="C120" s="9"/>
    </row>
    <row r="121" spans="2:3">
      <c r="B121" s="2" t="s">
        <v>1959</v>
      </c>
      <c r="C121" s="9"/>
    </row>
    <row r="122" spans="2:3">
      <c r="B122" s="2" t="s">
        <v>1960</v>
      </c>
      <c r="C122" s="9"/>
    </row>
    <row r="123" spans="2:3">
      <c r="B123" s="2" t="s">
        <v>1961</v>
      </c>
      <c r="C123" s="9"/>
    </row>
    <row r="124" spans="2:3">
      <c r="B124" s="2" t="s">
        <v>1962</v>
      </c>
      <c r="C124" s="9"/>
    </row>
    <row r="125" spans="2:3">
      <c r="B125" s="2" t="s">
        <v>1963</v>
      </c>
      <c r="C125" s="9"/>
    </row>
    <row r="126" spans="2:3">
      <c r="B126" s="2" t="s">
        <v>1964</v>
      </c>
      <c r="C126" s="9"/>
    </row>
    <row r="127" spans="2:3">
      <c r="B127" s="2" t="s">
        <v>1965</v>
      </c>
      <c r="C127" s="9"/>
    </row>
    <row r="128" spans="2:3">
      <c r="B128" s="47" t="s">
        <v>1723</v>
      </c>
      <c r="C128" s="9"/>
    </row>
    <row r="129" spans="1:8">
      <c r="B129" s="47" t="s">
        <v>1966</v>
      </c>
    </row>
    <row r="131" spans="1:8">
      <c r="B131" s="72" t="s">
        <v>1737</v>
      </c>
      <c r="C131" s="73"/>
      <c r="D131" s="74"/>
    </row>
    <row r="132" spans="1:8" ht="30">
      <c r="B132" s="75" t="s">
        <v>1738</v>
      </c>
      <c r="C132" s="76" t="s">
        <v>1739</v>
      </c>
      <c r="D132" s="75" t="s">
        <v>1740</v>
      </c>
    </row>
    <row r="133" spans="1:8">
      <c r="B133" s="77" t="s">
        <v>1741</v>
      </c>
      <c r="C133" s="78">
        <v>221.24</v>
      </c>
      <c r="D133" s="79">
        <v>3.17</v>
      </c>
      <c r="F133" s="80"/>
    </row>
    <row r="136" spans="1:8" ht="63" customHeight="1">
      <c r="B136" s="457" t="s">
        <v>1573</v>
      </c>
      <c r="C136" s="457"/>
      <c r="D136" s="457"/>
      <c r="E136" s="457"/>
      <c r="F136" s="457"/>
    </row>
    <row r="138" spans="1:8">
      <c r="A138" s="3" t="s">
        <v>0</v>
      </c>
      <c r="B138" s="420" t="s">
        <v>1967</v>
      </c>
      <c r="C138" s="420"/>
      <c r="D138" s="420"/>
      <c r="E138" s="420"/>
    </row>
    <row r="142" spans="1:8">
      <c r="B142" s="1" t="s">
        <v>98</v>
      </c>
    </row>
    <row r="144" spans="1:8">
      <c r="B144" s="6" t="s">
        <v>99</v>
      </c>
      <c r="C144" s="7" t="s">
        <v>122</v>
      </c>
      <c r="D144" s="6" t="s">
        <v>100</v>
      </c>
      <c r="E144" s="6" t="s">
        <v>101</v>
      </c>
      <c r="F144" s="8" t="s">
        <v>102</v>
      </c>
      <c r="G144" s="8" t="s">
        <v>103</v>
      </c>
      <c r="H144" s="8" t="s">
        <v>104</v>
      </c>
    </row>
    <row r="145" spans="2:8">
      <c r="B145" s="2"/>
      <c r="C145" s="9"/>
      <c r="D145" s="2"/>
      <c r="E145" s="2"/>
      <c r="F145" s="10"/>
      <c r="G145" s="10"/>
      <c r="H145" s="10"/>
    </row>
    <row r="146" spans="2:8" ht="15.75">
      <c r="B146" s="86" t="s">
        <v>1828</v>
      </c>
      <c r="C146" s="9"/>
      <c r="D146" s="2"/>
      <c r="E146" s="2"/>
      <c r="F146" s="10"/>
      <c r="G146" s="10"/>
      <c r="H146" s="10"/>
    </row>
    <row r="147" spans="2:8">
      <c r="B147" s="2"/>
      <c r="C147" s="9"/>
      <c r="D147" s="2"/>
      <c r="E147" s="2"/>
      <c r="F147" s="10"/>
      <c r="G147" s="10"/>
      <c r="H147" s="10"/>
    </row>
    <row r="148" spans="2:8" s="87" customFormat="1">
      <c r="B148" s="90" t="s">
        <v>1829</v>
      </c>
      <c r="C148" s="91"/>
      <c r="F148" s="89"/>
      <c r="G148" s="89"/>
      <c r="H148" s="89"/>
    </row>
    <row r="149" spans="2:8" s="87" customFormat="1">
      <c r="B149"/>
      <c r="C149" s="91"/>
      <c r="F149" s="89"/>
      <c r="G149" s="89"/>
      <c r="H149" s="89"/>
    </row>
    <row r="150" spans="2:8" s="87" customFormat="1">
      <c r="B150" t="s">
        <v>1830</v>
      </c>
      <c r="C150" s="98">
        <v>788527303.70000005</v>
      </c>
      <c r="F150" s="89"/>
      <c r="G150" s="93"/>
      <c r="H150" s="89"/>
    </row>
    <row r="151" spans="2:8" s="87" customFormat="1">
      <c r="B151"/>
      <c r="C151" s="98"/>
      <c r="F151" s="89"/>
      <c r="G151" s="93"/>
      <c r="H151" s="89"/>
    </row>
    <row r="152" spans="2:8" s="87" customFormat="1">
      <c r="B152" t="s">
        <v>1831</v>
      </c>
      <c r="C152" s="98">
        <v>669327303.70000005</v>
      </c>
      <c r="F152" s="89"/>
      <c r="G152" s="93"/>
      <c r="H152" s="89"/>
    </row>
    <row r="153" spans="2:8" s="87" customFormat="1">
      <c r="B153"/>
      <c r="C153" s="98"/>
      <c r="F153" s="89"/>
      <c r="G153" s="93"/>
      <c r="H153" s="89"/>
    </row>
    <row r="154" spans="2:8" s="87" customFormat="1">
      <c r="B154" t="s">
        <v>1832</v>
      </c>
      <c r="C154" s="98">
        <v>119200000</v>
      </c>
      <c r="F154" s="89"/>
      <c r="G154" s="93"/>
      <c r="H154" s="89"/>
    </row>
    <row r="155" spans="2:8" s="87" customFormat="1">
      <c r="B155"/>
      <c r="C155" s="98"/>
      <c r="F155" s="89"/>
      <c r="G155" s="93"/>
      <c r="H155" s="89"/>
    </row>
    <row r="156" spans="2:8" s="87" customFormat="1">
      <c r="B156" s="90" t="s">
        <v>1833</v>
      </c>
      <c r="C156" s="99">
        <v>320030263</v>
      </c>
      <c r="F156" s="89"/>
      <c r="G156" s="93"/>
      <c r="H156" s="89"/>
    </row>
    <row r="157" spans="2:8" s="87" customFormat="1">
      <c r="B157"/>
      <c r="C157" s="98"/>
      <c r="F157" s="89"/>
      <c r="G157" s="93"/>
      <c r="H157" s="89"/>
    </row>
    <row r="158" spans="2:8" s="87" customFormat="1">
      <c r="B158" t="s">
        <v>1834</v>
      </c>
      <c r="C158" s="98">
        <v>145374263</v>
      </c>
      <c r="F158" s="89"/>
      <c r="G158" s="93"/>
      <c r="H158" s="89"/>
    </row>
    <row r="159" spans="2:8" s="87" customFormat="1">
      <c r="B159"/>
      <c r="C159" s="98"/>
      <c r="F159" s="89"/>
      <c r="G159" s="93"/>
      <c r="H159" s="89"/>
    </row>
    <row r="160" spans="2:8" s="87" customFormat="1" ht="25.5">
      <c r="B160" s="96" t="s">
        <v>1835</v>
      </c>
      <c r="C160" s="98">
        <v>174656000</v>
      </c>
      <c r="F160" s="89"/>
      <c r="G160" s="93"/>
      <c r="H160" s="89"/>
    </row>
    <row r="161" spans="2:8" s="87" customFormat="1">
      <c r="B161"/>
      <c r="C161" s="98"/>
      <c r="F161" s="89"/>
      <c r="G161" s="93"/>
      <c r="H161" s="89"/>
    </row>
    <row r="162" spans="2:8" s="87" customFormat="1" ht="25.5">
      <c r="B162" s="96" t="s">
        <v>1836</v>
      </c>
      <c r="C162" s="92">
        <v>149989127.66999999</v>
      </c>
      <c r="F162" s="89"/>
      <c r="G162" s="93"/>
      <c r="H162" s="89"/>
    </row>
    <row r="163" spans="2:8" s="87" customFormat="1">
      <c r="B163"/>
      <c r="C163" s="98"/>
      <c r="F163" s="89"/>
      <c r="G163" s="93"/>
      <c r="H163" s="89"/>
    </row>
    <row r="164" spans="2:8" s="87" customFormat="1">
      <c r="B164" s="90" t="s">
        <v>1837</v>
      </c>
      <c r="C164" s="99">
        <v>295363390.66999996</v>
      </c>
      <c r="F164" s="89"/>
      <c r="G164" s="93"/>
      <c r="H164" s="89"/>
    </row>
    <row r="165" spans="2:8" s="87" customFormat="1">
      <c r="B165" s="97"/>
      <c r="C165" s="19"/>
      <c r="F165" s="89"/>
      <c r="G165" s="89"/>
      <c r="H165" s="89"/>
    </row>
    <row r="166" spans="2:8" s="87" customFormat="1">
      <c r="B166" s="1" t="s">
        <v>1838</v>
      </c>
      <c r="C166" s="92"/>
      <c r="F166" s="89"/>
      <c r="G166" s="89"/>
    </row>
    <row r="170" spans="2:8">
      <c r="B170" s="2"/>
      <c r="C170" s="9"/>
    </row>
    <row r="171" spans="2:8">
      <c r="B171" s="2"/>
    </row>
  </sheetData>
  <mergeCells count="10">
    <mergeCell ref="B136:F136"/>
    <mergeCell ref="B138:E138"/>
    <mergeCell ref="B1:E1"/>
    <mergeCell ref="C3:C7"/>
    <mergeCell ref="D3:D7"/>
    <mergeCell ref="B10:E10"/>
    <mergeCell ref="B11:E11"/>
    <mergeCell ref="C12:C13"/>
    <mergeCell ref="D12:D13"/>
    <mergeCell ref="E12:E13"/>
  </mergeCells>
  <hyperlinks>
    <hyperlink ref="A1" location="Index!A1" display="Index" xr:uid="{1516617C-01DD-459C-8236-3C139F174A9A}"/>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9A5DA-58A8-464C-A21D-9D39DFCCDDE3}">
  <dimension ref="A1:I108"/>
  <sheetViews>
    <sheetView workbookViewId="0"/>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420" t="s">
        <v>12</v>
      </c>
      <c r="C1" s="420"/>
      <c r="D1" s="420"/>
      <c r="E1" s="420"/>
    </row>
    <row r="2" spans="1:5" ht="13.5" thickBot="1"/>
    <row r="3" spans="1:5" ht="15">
      <c r="B3" s="103" t="s">
        <v>1969</v>
      </c>
      <c r="C3" s="460"/>
      <c r="D3" s="424"/>
      <c r="E3" s="13"/>
    </row>
    <row r="4" spans="1:5" ht="45">
      <c r="B4" s="104" t="s">
        <v>1970</v>
      </c>
      <c r="C4" s="461"/>
      <c r="D4" s="425"/>
      <c r="E4" s="13"/>
    </row>
    <row r="5" spans="1:5" ht="15">
      <c r="B5" s="104" t="s">
        <v>1971</v>
      </c>
      <c r="C5" s="461"/>
      <c r="D5" s="425"/>
      <c r="E5" s="13"/>
    </row>
    <row r="6" spans="1:5" ht="45.75" thickBot="1">
      <c r="B6" s="105" t="s">
        <v>1972</v>
      </c>
      <c r="C6" s="462"/>
      <c r="D6" s="426"/>
      <c r="E6" s="13"/>
    </row>
    <row r="7" spans="1:5">
      <c r="B7" s="13"/>
      <c r="C7" s="14" t="s">
        <v>1558</v>
      </c>
      <c r="D7" s="14" t="s">
        <v>1559</v>
      </c>
      <c r="E7" s="13"/>
    </row>
    <row r="8" spans="1:5">
      <c r="B8" s="13"/>
      <c r="C8" s="14"/>
      <c r="D8" s="14"/>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106"/>
      <c r="D14" s="53"/>
      <c r="E14" s="53"/>
    </row>
    <row r="15" spans="1:5">
      <c r="B15" s="52" t="s">
        <v>1586</v>
      </c>
      <c r="C15" s="53"/>
      <c r="D15" s="53"/>
      <c r="E15" s="53"/>
    </row>
    <row r="16" spans="1:5">
      <c r="B16" s="52" t="s">
        <v>1587</v>
      </c>
      <c r="C16" s="53"/>
      <c r="D16" s="53" t="s">
        <v>1749</v>
      </c>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1973</v>
      </c>
      <c r="C26" s="19">
        <v>7.37</v>
      </c>
      <c r="D26" s="1" t="s">
        <v>332</v>
      </c>
      <c r="E26" s="1" t="s">
        <v>1974</v>
      </c>
      <c r="F26" s="4">
        <v>2500000</v>
      </c>
      <c r="G26" s="4">
        <v>2402.36</v>
      </c>
      <c r="H26" s="4">
        <v>6.8</v>
      </c>
    </row>
    <row r="27" spans="2:8">
      <c r="B27" s="1" t="s">
        <v>1975</v>
      </c>
      <c r="C27" s="19">
        <v>7.47</v>
      </c>
      <c r="D27" s="1" t="s">
        <v>332</v>
      </c>
      <c r="E27" s="1" t="s">
        <v>1976</v>
      </c>
      <c r="F27" s="4">
        <v>2000000</v>
      </c>
      <c r="G27" s="4">
        <v>2047.13</v>
      </c>
      <c r="H27" s="4">
        <v>5.79</v>
      </c>
    </row>
    <row r="28" spans="2:8">
      <c r="B28" s="1" t="s">
        <v>1862</v>
      </c>
      <c r="C28" s="19">
        <v>7.32</v>
      </c>
      <c r="D28" s="1" t="s">
        <v>332</v>
      </c>
      <c r="E28" s="1" t="s">
        <v>1863</v>
      </c>
      <c r="F28" s="4">
        <v>1000000</v>
      </c>
      <c r="G28" s="4">
        <v>1032.1199999999999</v>
      </c>
      <c r="H28" s="4">
        <v>2.92</v>
      </c>
    </row>
    <row r="29" spans="2:8">
      <c r="B29" s="1" t="s">
        <v>1977</v>
      </c>
      <c r="C29" s="19">
        <v>7.36</v>
      </c>
      <c r="D29" s="1" t="s">
        <v>332</v>
      </c>
      <c r="E29" s="1" t="s">
        <v>1978</v>
      </c>
      <c r="F29" s="4">
        <v>1000000</v>
      </c>
      <c r="G29" s="4">
        <v>1015.75</v>
      </c>
      <c r="H29" s="4">
        <v>2.87</v>
      </c>
    </row>
    <row r="30" spans="2:8">
      <c r="B30" s="1" t="s">
        <v>1979</v>
      </c>
      <c r="C30" s="19">
        <v>7.37</v>
      </c>
      <c r="D30" s="1" t="s">
        <v>332</v>
      </c>
      <c r="E30" s="1" t="s">
        <v>1980</v>
      </c>
      <c r="F30" s="4">
        <v>1000000</v>
      </c>
      <c r="G30" s="4">
        <v>1014.91</v>
      </c>
      <c r="H30" s="4">
        <v>2.87</v>
      </c>
    </row>
    <row r="31" spans="2:8">
      <c r="B31" s="2" t="s">
        <v>342</v>
      </c>
      <c r="C31" s="45"/>
      <c r="D31" s="2"/>
      <c r="E31" s="2"/>
      <c r="F31" s="10"/>
      <c r="G31" s="10">
        <f>SUM(G26:G30)</f>
        <v>7512.2699999999995</v>
      </c>
      <c r="H31" s="10">
        <f>SUM(H26:H30)</f>
        <v>21.25</v>
      </c>
    </row>
    <row r="32" spans="2:8">
      <c r="B32" s="2" t="s">
        <v>343</v>
      </c>
      <c r="C32" s="19"/>
    </row>
    <row r="33" spans="2:8">
      <c r="B33" s="1" t="s">
        <v>1390</v>
      </c>
      <c r="C33" s="19">
        <v>7.36</v>
      </c>
      <c r="D33" s="1" t="s">
        <v>345</v>
      </c>
      <c r="E33" s="1" t="s">
        <v>677</v>
      </c>
      <c r="F33" s="4">
        <v>500</v>
      </c>
      <c r="G33" s="4">
        <v>5022.46</v>
      </c>
      <c r="H33" s="4">
        <v>14.21</v>
      </c>
    </row>
    <row r="34" spans="2:8">
      <c r="B34" s="1" t="s">
        <v>914</v>
      </c>
      <c r="C34" s="19">
        <v>7.25</v>
      </c>
      <c r="D34" s="1" t="s">
        <v>345</v>
      </c>
      <c r="E34" s="1" t="s">
        <v>915</v>
      </c>
      <c r="F34" s="4">
        <v>450</v>
      </c>
      <c r="G34" s="4">
        <v>4524.62</v>
      </c>
      <c r="H34" s="4">
        <v>12.8</v>
      </c>
    </row>
    <row r="35" spans="2:8">
      <c r="B35" s="1" t="s">
        <v>1353</v>
      </c>
      <c r="C35" s="19">
        <v>7.94</v>
      </c>
      <c r="D35" s="1" t="s">
        <v>686</v>
      </c>
      <c r="E35" s="1" t="s">
        <v>687</v>
      </c>
      <c r="F35" s="4">
        <v>340</v>
      </c>
      <c r="G35" s="4">
        <v>3258.56</v>
      </c>
      <c r="H35" s="4">
        <v>9.2200000000000006</v>
      </c>
    </row>
    <row r="36" spans="2:8">
      <c r="B36" s="1" t="s">
        <v>1901</v>
      </c>
      <c r="C36" s="19">
        <v>7.79</v>
      </c>
      <c r="D36" s="1" t="s">
        <v>345</v>
      </c>
      <c r="E36" s="1" t="s">
        <v>1902</v>
      </c>
      <c r="F36" s="4">
        <v>250</v>
      </c>
      <c r="G36" s="4">
        <v>2497.71</v>
      </c>
      <c r="H36" s="4">
        <v>7.07</v>
      </c>
    </row>
    <row r="37" spans="2:8">
      <c r="B37" s="1" t="s">
        <v>1981</v>
      </c>
      <c r="C37" s="19">
        <v>7.83</v>
      </c>
      <c r="D37" s="1" t="s">
        <v>345</v>
      </c>
      <c r="E37" s="1" t="s">
        <v>1982</v>
      </c>
      <c r="F37" s="4">
        <v>250</v>
      </c>
      <c r="G37" s="4">
        <v>2411.33</v>
      </c>
      <c r="H37" s="4">
        <v>6.82</v>
      </c>
    </row>
    <row r="38" spans="2:8">
      <c r="B38" s="1" t="s">
        <v>1983</v>
      </c>
      <c r="C38" s="19">
        <v>8.2200000000000006</v>
      </c>
      <c r="D38" s="1" t="s">
        <v>352</v>
      </c>
      <c r="E38" s="1" t="s">
        <v>1984</v>
      </c>
      <c r="F38" s="4">
        <v>200</v>
      </c>
      <c r="G38" s="4">
        <v>2036.19</v>
      </c>
      <c r="H38" s="4">
        <v>5.76</v>
      </c>
    </row>
    <row r="39" spans="2:8">
      <c r="B39" s="1" t="s">
        <v>1985</v>
      </c>
      <c r="C39" s="19">
        <v>8.4499999999999993</v>
      </c>
      <c r="D39" s="1" t="s">
        <v>352</v>
      </c>
      <c r="E39" s="1" t="s">
        <v>1986</v>
      </c>
      <c r="F39" s="4">
        <v>150</v>
      </c>
      <c r="G39" s="4">
        <v>1504.12</v>
      </c>
      <c r="H39" s="4">
        <v>4.25</v>
      </c>
    </row>
    <row r="40" spans="2:8">
      <c r="B40" s="1" t="s">
        <v>1921</v>
      </c>
      <c r="C40" s="19">
        <v>8.1199999999999992</v>
      </c>
      <c r="D40" s="1" t="s">
        <v>345</v>
      </c>
      <c r="E40" s="1" t="s">
        <v>1922</v>
      </c>
      <c r="F40" s="4">
        <v>150</v>
      </c>
      <c r="G40" s="4">
        <v>1503.05</v>
      </c>
      <c r="H40" s="4">
        <v>4.25</v>
      </c>
    </row>
    <row r="41" spans="2:8">
      <c r="B41" s="1" t="s">
        <v>1987</v>
      </c>
      <c r="C41" s="19">
        <v>8.4600000000000009</v>
      </c>
      <c r="D41" s="1" t="s">
        <v>345</v>
      </c>
      <c r="E41" s="1" t="s">
        <v>350</v>
      </c>
      <c r="F41" s="4">
        <v>150</v>
      </c>
      <c r="G41" s="4">
        <v>1369.93</v>
      </c>
      <c r="H41" s="4">
        <v>3.88</v>
      </c>
    </row>
    <row r="42" spans="2:8">
      <c r="B42" s="1" t="s">
        <v>1988</v>
      </c>
      <c r="C42" s="19">
        <v>7.36</v>
      </c>
      <c r="D42" s="1" t="s">
        <v>345</v>
      </c>
      <c r="E42" s="1" t="s">
        <v>1989</v>
      </c>
      <c r="F42" s="4">
        <v>100</v>
      </c>
      <c r="G42" s="4">
        <v>1014.97</v>
      </c>
      <c r="H42" s="4">
        <v>2.87</v>
      </c>
    </row>
    <row r="43" spans="2:8">
      <c r="B43" s="1" t="s">
        <v>1990</v>
      </c>
      <c r="C43" s="19">
        <v>7.3</v>
      </c>
      <c r="D43" s="1" t="s">
        <v>352</v>
      </c>
      <c r="E43" s="1" t="s">
        <v>1991</v>
      </c>
      <c r="F43" s="4">
        <v>100</v>
      </c>
      <c r="G43" s="4">
        <v>988.37</v>
      </c>
      <c r="H43" s="4">
        <v>2.8</v>
      </c>
    </row>
    <row r="44" spans="2:8">
      <c r="B44" s="2" t="s">
        <v>360</v>
      </c>
      <c r="C44" s="9"/>
      <c r="D44" s="2"/>
      <c r="E44" s="2"/>
      <c r="F44" s="10"/>
      <c r="G44" s="10">
        <f>SUM(G33:G43)</f>
        <v>26131.309999999998</v>
      </c>
      <c r="H44" s="10">
        <f>SUM(H33:H43)</f>
        <v>73.929999999999993</v>
      </c>
    </row>
    <row r="45" spans="2:8">
      <c r="B45" s="2" t="s">
        <v>269</v>
      </c>
      <c r="C45" s="9"/>
      <c r="D45" s="2"/>
      <c r="E45" s="2"/>
      <c r="F45" s="10"/>
      <c r="G45" s="10">
        <v>858.21</v>
      </c>
      <c r="H45" s="10">
        <v>2.4300000000000002</v>
      </c>
    </row>
    <row r="46" spans="2:8">
      <c r="B46" s="2" t="s">
        <v>110</v>
      </c>
      <c r="C46" s="9"/>
      <c r="D46" s="2"/>
      <c r="E46" s="2"/>
      <c r="F46" s="10"/>
      <c r="G46" s="10">
        <f>+G31+G44+G45</f>
        <v>34501.789999999994</v>
      </c>
      <c r="H46" s="10">
        <f>+H31+H44+H45</f>
        <v>97.61</v>
      </c>
    </row>
    <row r="47" spans="2:8">
      <c r="B47" s="2" t="s">
        <v>111</v>
      </c>
      <c r="C47" s="9"/>
      <c r="D47" s="2"/>
      <c r="E47" s="2"/>
      <c r="F47" s="10"/>
      <c r="G47" s="10">
        <f>+G48-G46</f>
        <v>850.03943399000855</v>
      </c>
      <c r="H47" s="10">
        <f>+H48-H46</f>
        <v>2.3900000000000006</v>
      </c>
    </row>
    <row r="48" spans="2:8">
      <c r="B48" s="2" t="s">
        <v>112</v>
      </c>
      <c r="C48" s="9"/>
      <c r="D48" s="2"/>
      <c r="E48" s="2"/>
      <c r="F48" s="10"/>
      <c r="G48" s="10">
        <v>35351.829433990002</v>
      </c>
      <c r="H48" s="10">
        <v>100</v>
      </c>
    </row>
    <row r="49" spans="2:3">
      <c r="B49" s="1" t="s">
        <v>113</v>
      </c>
    </row>
    <row r="50" spans="2:3">
      <c r="B50" s="1" t="s">
        <v>114</v>
      </c>
    </row>
    <row r="51" spans="2:3">
      <c r="B51" s="2" t="s">
        <v>1992</v>
      </c>
    </row>
    <row r="52" spans="2:3">
      <c r="B52" s="2" t="s">
        <v>115</v>
      </c>
      <c r="C52" s="46">
        <v>44834</v>
      </c>
    </row>
    <row r="53" spans="2:3" ht="25.5">
      <c r="B53" s="11" t="s">
        <v>116</v>
      </c>
      <c r="C53" s="9" t="s">
        <v>117</v>
      </c>
    </row>
    <row r="54" spans="2:3">
      <c r="B54" s="2"/>
    </row>
    <row r="55" spans="2:3">
      <c r="B55" s="2" t="s">
        <v>1566</v>
      </c>
      <c r="C55" s="9" t="s">
        <v>117</v>
      </c>
    </row>
    <row r="56" spans="2:3">
      <c r="B56" s="2" t="s">
        <v>1567</v>
      </c>
      <c r="C56" s="9" t="s">
        <v>117</v>
      </c>
    </row>
    <row r="57" spans="2:3">
      <c r="B57" s="2" t="s">
        <v>1993</v>
      </c>
      <c r="C57" s="9"/>
    </row>
    <row r="58" spans="2:3">
      <c r="B58" s="2" t="s">
        <v>1994</v>
      </c>
      <c r="C58" s="9"/>
    </row>
    <row r="59" spans="2:3">
      <c r="B59" s="2" t="s">
        <v>1995</v>
      </c>
      <c r="C59" s="9"/>
    </row>
    <row r="60" spans="2:3">
      <c r="B60" s="2" t="s">
        <v>1996</v>
      </c>
      <c r="C60" s="9"/>
    </row>
    <row r="61" spans="2:3">
      <c r="B61" s="2" t="s">
        <v>1997</v>
      </c>
      <c r="C61" s="9"/>
    </row>
    <row r="62" spans="2:3">
      <c r="B62" s="2" t="s">
        <v>1998</v>
      </c>
      <c r="C62" s="9"/>
    </row>
    <row r="63" spans="2:3">
      <c r="B63" s="2" t="s">
        <v>1999</v>
      </c>
      <c r="C63" s="9"/>
    </row>
    <row r="64" spans="2:3">
      <c r="B64" s="2" t="s">
        <v>2000</v>
      </c>
      <c r="C64" s="9"/>
    </row>
    <row r="65" spans="2:6">
      <c r="B65" s="2" t="s">
        <v>2001</v>
      </c>
      <c r="C65" s="9"/>
    </row>
    <row r="66" spans="2:6">
      <c r="B66" s="2" t="s">
        <v>2002</v>
      </c>
      <c r="C66" s="9"/>
    </row>
    <row r="67" spans="2:6">
      <c r="B67" s="2" t="s">
        <v>2003</v>
      </c>
      <c r="C67" s="9"/>
    </row>
    <row r="68" spans="2:6">
      <c r="B68" s="2" t="s">
        <v>2004</v>
      </c>
      <c r="C68" s="9"/>
    </row>
    <row r="69" spans="2:6">
      <c r="B69" s="2" t="s">
        <v>2005</v>
      </c>
      <c r="C69" s="9"/>
    </row>
    <row r="70" spans="2:6">
      <c r="B70" s="2" t="s">
        <v>2006</v>
      </c>
      <c r="C70" s="9"/>
    </row>
    <row r="71" spans="2:6">
      <c r="B71" s="2" t="s">
        <v>2007</v>
      </c>
      <c r="C71" s="9"/>
    </row>
    <row r="72" spans="2:6">
      <c r="B72" s="2" t="s">
        <v>2008</v>
      </c>
      <c r="C72" s="9"/>
    </row>
    <row r="73" spans="2:6">
      <c r="B73" s="2" t="s">
        <v>120</v>
      </c>
      <c r="C73" s="9"/>
    </row>
    <row r="74" spans="2:6">
      <c r="B74" s="206" t="s">
        <v>4111</v>
      </c>
    </row>
    <row r="76" spans="2:6" ht="63" customHeight="1">
      <c r="B76" s="457" t="s">
        <v>1573</v>
      </c>
      <c r="C76" s="457"/>
      <c r="D76" s="457"/>
      <c r="E76" s="457"/>
      <c r="F76" s="457"/>
    </row>
    <row r="78" spans="2:6" ht="15">
      <c r="B78" s="107" t="s">
        <v>2009</v>
      </c>
      <c r="C78" s="19"/>
    </row>
    <row r="79" spans="2:6">
      <c r="C79" s="19"/>
    </row>
    <row r="80" spans="2:6">
      <c r="B80" s="47" t="s">
        <v>2010</v>
      </c>
      <c r="C80" s="19"/>
    </row>
    <row r="81" spans="2:9">
      <c r="B81" s="465" t="s">
        <v>2011</v>
      </c>
      <c r="C81" s="467" t="s">
        <v>2012</v>
      </c>
      <c r="D81" s="467"/>
      <c r="E81" s="468" t="s">
        <v>2013</v>
      </c>
      <c r="F81" s="467" t="s">
        <v>2014</v>
      </c>
      <c r="I81" s="4"/>
    </row>
    <row r="82" spans="2:9" ht="21" customHeight="1">
      <c r="B82" s="466"/>
      <c r="C82" s="467"/>
      <c r="D82" s="467"/>
      <c r="E82" s="469"/>
      <c r="F82" s="467"/>
      <c r="I82" s="108"/>
    </row>
    <row r="83" spans="2:9" ht="15">
      <c r="B83" s="109" t="s">
        <v>2015</v>
      </c>
      <c r="C83" s="470" t="s">
        <v>2016</v>
      </c>
      <c r="D83" s="470"/>
      <c r="E83" s="110">
        <v>-150000000</v>
      </c>
      <c r="F83" s="111">
        <v>-4.16</v>
      </c>
      <c r="G83" s="112"/>
      <c r="I83" s="108"/>
    </row>
    <row r="84" spans="2:9" ht="15">
      <c r="B84" s="109" t="s">
        <v>2017</v>
      </c>
      <c r="C84" s="463" t="s">
        <v>2016</v>
      </c>
      <c r="D84" s="464"/>
      <c r="E84" s="110">
        <v>-250000000</v>
      </c>
      <c r="F84" s="111">
        <v>-6.92</v>
      </c>
    </row>
    <row r="85" spans="2:9" ht="15">
      <c r="B85" s="113" t="s">
        <v>2018</v>
      </c>
      <c r="C85" s="463" t="s">
        <v>2016</v>
      </c>
      <c r="D85" s="464"/>
      <c r="E85" s="110">
        <v>-250000000</v>
      </c>
      <c r="F85" s="111">
        <v>-6.98</v>
      </c>
    </row>
    <row r="86" spans="2:9" ht="15">
      <c r="B86" s="113" t="s">
        <v>2019</v>
      </c>
      <c r="C86" s="463" t="s">
        <v>2016</v>
      </c>
      <c r="D86" s="464"/>
      <c r="E86" s="110">
        <v>-100000000</v>
      </c>
      <c r="F86" s="111">
        <v>-2.8</v>
      </c>
      <c r="G86" s="1"/>
      <c r="I86" s="108"/>
    </row>
    <row r="87" spans="2:9" ht="15">
      <c r="B87" s="113" t="s">
        <v>2019</v>
      </c>
      <c r="C87" s="463" t="s">
        <v>2016</v>
      </c>
      <c r="D87" s="464"/>
      <c r="E87" s="110">
        <v>-100000000</v>
      </c>
      <c r="F87" s="111">
        <v>-2.8</v>
      </c>
      <c r="G87" s="1"/>
      <c r="I87" s="108"/>
    </row>
    <row r="88" spans="2:9" ht="15">
      <c r="B88" s="113" t="s">
        <v>2020</v>
      </c>
      <c r="C88" s="463" t="s">
        <v>2016</v>
      </c>
      <c r="D88" s="464"/>
      <c r="E88" s="110">
        <v>200000000</v>
      </c>
      <c r="F88" s="111">
        <v>-5.61</v>
      </c>
      <c r="G88" s="1"/>
      <c r="I88" s="108"/>
    </row>
    <row r="89" spans="2:9" ht="15">
      <c r="B89" s="113" t="s">
        <v>2021</v>
      </c>
      <c r="C89" s="463" t="s">
        <v>2016</v>
      </c>
      <c r="D89" s="464"/>
      <c r="E89" s="110">
        <v>100000000</v>
      </c>
      <c r="F89" s="111">
        <v>-2.81</v>
      </c>
      <c r="G89" s="1"/>
      <c r="I89" s="108"/>
    </row>
    <row r="90" spans="2:9">
      <c r="C90" s="19"/>
    </row>
    <row r="91" spans="2:9" s="60" customFormat="1">
      <c r="B91" s="55"/>
      <c r="C91" s="56"/>
      <c r="D91" s="55"/>
      <c r="E91" s="55"/>
      <c r="F91" s="57"/>
      <c r="G91" s="58"/>
      <c r="H91" s="59"/>
    </row>
    <row r="92" spans="2:9" s="55" customFormat="1" ht="35.1" customHeight="1">
      <c r="B92" s="471" t="s">
        <v>2022</v>
      </c>
      <c r="C92" s="471"/>
      <c r="D92" s="471"/>
      <c r="E92" s="471"/>
      <c r="F92" s="471"/>
      <c r="G92" s="1"/>
      <c r="H92" s="57"/>
    </row>
    <row r="93" spans="2:9" s="60" customFormat="1">
      <c r="B93" s="55"/>
      <c r="C93" s="56"/>
      <c r="D93" s="55"/>
      <c r="E93" s="55"/>
      <c r="F93" s="57"/>
      <c r="G93" s="1"/>
      <c r="H93" s="59"/>
    </row>
    <row r="94" spans="2:9" s="55" customFormat="1" ht="30" customHeight="1">
      <c r="B94" s="471" t="s">
        <v>2023</v>
      </c>
      <c r="C94" s="471"/>
      <c r="D94" s="471"/>
      <c r="E94" s="471"/>
      <c r="F94" s="471"/>
      <c r="G94" s="1"/>
      <c r="H94" s="57"/>
    </row>
    <row r="95" spans="2:9" s="60" customFormat="1">
      <c r="B95" s="55"/>
      <c r="C95" s="56"/>
      <c r="D95" s="55"/>
      <c r="E95" s="55"/>
      <c r="F95" s="57"/>
      <c r="G95" s="1"/>
      <c r="H95" s="59"/>
    </row>
    <row r="96" spans="2:9" s="55" customFormat="1" ht="30" customHeight="1">
      <c r="B96" s="471" t="s">
        <v>2024</v>
      </c>
      <c r="C96" s="471"/>
      <c r="D96" s="471"/>
      <c r="E96" s="471"/>
      <c r="F96" s="471"/>
      <c r="G96" s="1"/>
      <c r="H96" s="57"/>
    </row>
    <row r="97" spans="2:8">
      <c r="G97" s="1"/>
    </row>
    <row r="98" spans="2:8" s="55" customFormat="1" ht="30" customHeight="1">
      <c r="B98" s="471" t="s">
        <v>2025</v>
      </c>
      <c r="C98" s="471"/>
      <c r="D98" s="471"/>
      <c r="E98" s="471"/>
      <c r="F98" s="471"/>
      <c r="G98" s="1"/>
      <c r="H98" s="57"/>
    </row>
    <row r="99" spans="2:8">
      <c r="G99" s="1"/>
    </row>
    <row r="100" spans="2:8" s="55" customFormat="1" ht="30" customHeight="1">
      <c r="B100" s="471" t="s">
        <v>2026</v>
      </c>
      <c r="C100" s="471"/>
      <c r="D100" s="471"/>
      <c r="E100" s="471"/>
      <c r="F100" s="471"/>
      <c r="G100" s="1"/>
      <c r="H100" s="57"/>
    </row>
    <row r="101" spans="2:8">
      <c r="G101" s="1"/>
    </row>
    <row r="102" spans="2:8" s="55" customFormat="1" ht="30" customHeight="1">
      <c r="B102" s="471" t="s">
        <v>2027</v>
      </c>
      <c r="C102" s="471"/>
      <c r="D102" s="471"/>
      <c r="E102" s="471"/>
      <c r="F102" s="471"/>
      <c r="G102" s="1"/>
      <c r="H102" s="57"/>
    </row>
    <row r="103" spans="2:8">
      <c r="G103" s="1"/>
    </row>
    <row r="104" spans="2:8" s="55" customFormat="1" ht="30" customHeight="1">
      <c r="B104" s="471" t="s">
        <v>2028</v>
      </c>
      <c r="C104" s="471"/>
      <c r="D104" s="471"/>
      <c r="E104" s="471"/>
      <c r="F104" s="471"/>
      <c r="G104" s="1"/>
      <c r="H104" s="57"/>
    </row>
    <row r="107" spans="2:8">
      <c r="B107" s="2"/>
      <c r="C107" s="9"/>
    </row>
    <row r="108" spans="2:8">
      <c r="B108" s="2"/>
    </row>
  </sheetData>
  <mergeCells count="27">
    <mergeCell ref="B104:F104"/>
    <mergeCell ref="B92:F92"/>
    <mergeCell ref="B94:F94"/>
    <mergeCell ref="B96:F96"/>
    <mergeCell ref="B98:F98"/>
    <mergeCell ref="B100:F100"/>
    <mergeCell ref="B102:F102"/>
    <mergeCell ref="C89:D89"/>
    <mergeCell ref="B76:F76"/>
    <mergeCell ref="B81:B82"/>
    <mergeCell ref="C81:D82"/>
    <mergeCell ref="E81:E82"/>
    <mergeCell ref="F81:F82"/>
    <mergeCell ref="C83:D83"/>
    <mergeCell ref="C84:D84"/>
    <mergeCell ref="C85:D85"/>
    <mergeCell ref="C86:D86"/>
    <mergeCell ref="C87:D87"/>
    <mergeCell ref="C88:D88"/>
    <mergeCell ref="C12:C13"/>
    <mergeCell ref="D12:D13"/>
    <mergeCell ref="E12:E13"/>
    <mergeCell ref="B1:E1"/>
    <mergeCell ref="C3:C6"/>
    <mergeCell ref="D3:D6"/>
    <mergeCell ref="B10:E10"/>
    <mergeCell ref="B11:E11"/>
  </mergeCells>
  <hyperlinks>
    <hyperlink ref="A1" location="Index!A1" display="Index" xr:uid="{79C5A12C-F40E-4F62-B840-6916E145B5F7}"/>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0F7F-B24A-49FC-B61F-4ABC0B787C56}">
  <dimension ref="A1:H106"/>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6.28515625" style="1" bestFit="1" customWidth="1"/>
    <col min="260" max="260" width="12.140625" style="1" bestFit="1" customWidth="1"/>
    <col min="261" max="261" width="14.285156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6.28515625" style="1" bestFit="1" customWidth="1"/>
    <col min="516" max="516" width="12.140625" style="1" bestFit="1" customWidth="1"/>
    <col min="517" max="517" width="14.285156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6.28515625" style="1" bestFit="1" customWidth="1"/>
    <col min="772" max="772" width="12.140625" style="1" bestFit="1" customWidth="1"/>
    <col min="773" max="773" width="14.28515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6.28515625" style="1" bestFit="1" customWidth="1"/>
    <col min="1028" max="1028" width="12.140625" style="1" bestFit="1" customWidth="1"/>
    <col min="1029" max="1029" width="14.28515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6.28515625" style="1" bestFit="1" customWidth="1"/>
    <col min="1284" max="1284" width="12.140625" style="1" bestFit="1" customWidth="1"/>
    <col min="1285" max="1285" width="14.28515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6.28515625" style="1" bestFit="1" customWidth="1"/>
    <col min="1540" max="1540" width="12.140625" style="1" bestFit="1" customWidth="1"/>
    <col min="1541" max="1541" width="14.28515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6.28515625" style="1" bestFit="1" customWidth="1"/>
    <col min="1796" max="1796" width="12.140625" style="1" bestFit="1" customWidth="1"/>
    <col min="1797" max="1797" width="14.28515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6.28515625" style="1" bestFit="1" customWidth="1"/>
    <col min="2052" max="2052" width="12.140625" style="1" bestFit="1" customWidth="1"/>
    <col min="2053" max="2053" width="14.28515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6.28515625" style="1" bestFit="1" customWidth="1"/>
    <col min="2308" max="2308" width="12.140625" style="1" bestFit="1" customWidth="1"/>
    <col min="2309" max="2309" width="14.28515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6.28515625" style="1" bestFit="1" customWidth="1"/>
    <col min="2564" max="2564" width="12.140625" style="1" bestFit="1" customWidth="1"/>
    <col min="2565" max="2565" width="14.28515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6.28515625" style="1" bestFit="1" customWidth="1"/>
    <col min="2820" max="2820" width="12.140625" style="1" bestFit="1" customWidth="1"/>
    <col min="2821" max="2821" width="14.28515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6.28515625" style="1" bestFit="1" customWidth="1"/>
    <col min="3076" max="3076" width="12.140625" style="1" bestFit="1" customWidth="1"/>
    <col min="3077" max="3077" width="14.28515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6.28515625" style="1" bestFit="1" customWidth="1"/>
    <col min="3332" max="3332" width="12.140625" style="1" bestFit="1" customWidth="1"/>
    <col min="3333" max="3333" width="14.28515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6.28515625" style="1" bestFit="1" customWidth="1"/>
    <col min="3588" max="3588" width="12.140625" style="1" bestFit="1" customWidth="1"/>
    <col min="3589" max="3589" width="14.28515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6.28515625" style="1" bestFit="1" customWidth="1"/>
    <col min="3844" max="3844" width="12.140625" style="1" bestFit="1" customWidth="1"/>
    <col min="3845" max="3845" width="14.28515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6.28515625" style="1" bestFit="1" customWidth="1"/>
    <col min="4100" max="4100" width="12.140625" style="1" bestFit="1" customWidth="1"/>
    <col min="4101" max="4101" width="14.28515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6.28515625" style="1" bestFit="1" customWidth="1"/>
    <col min="4356" max="4356" width="12.140625" style="1" bestFit="1" customWidth="1"/>
    <col min="4357" max="4357" width="14.28515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6.28515625" style="1" bestFit="1" customWidth="1"/>
    <col min="4612" max="4612" width="12.140625" style="1" bestFit="1" customWidth="1"/>
    <col min="4613" max="4613" width="14.28515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6.28515625" style="1" bestFit="1" customWidth="1"/>
    <col min="4868" max="4868" width="12.140625" style="1" bestFit="1" customWidth="1"/>
    <col min="4869" max="4869" width="14.28515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6.28515625" style="1" bestFit="1" customWidth="1"/>
    <col min="5124" max="5124" width="12.140625" style="1" bestFit="1" customWidth="1"/>
    <col min="5125" max="5125" width="14.28515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6.28515625" style="1" bestFit="1" customWidth="1"/>
    <col min="5380" max="5380" width="12.140625" style="1" bestFit="1" customWidth="1"/>
    <col min="5381" max="5381" width="14.28515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6.28515625" style="1" bestFit="1" customWidth="1"/>
    <col min="5636" max="5636" width="12.140625" style="1" bestFit="1" customWidth="1"/>
    <col min="5637" max="5637" width="14.28515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6.28515625" style="1" bestFit="1" customWidth="1"/>
    <col min="5892" max="5892" width="12.140625" style="1" bestFit="1" customWidth="1"/>
    <col min="5893" max="5893" width="14.28515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6.28515625" style="1" bestFit="1" customWidth="1"/>
    <col min="6148" max="6148" width="12.140625" style="1" bestFit="1" customWidth="1"/>
    <col min="6149" max="6149" width="14.28515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6.28515625" style="1" bestFit="1" customWidth="1"/>
    <col min="6404" max="6404" width="12.140625" style="1" bestFit="1" customWidth="1"/>
    <col min="6405" max="6405" width="14.28515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6.28515625" style="1" bestFit="1" customWidth="1"/>
    <col min="6660" max="6660" width="12.140625" style="1" bestFit="1" customWidth="1"/>
    <col min="6661" max="6661" width="14.28515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6.28515625" style="1" bestFit="1" customWidth="1"/>
    <col min="6916" max="6916" width="12.140625" style="1" bestFit="1" customWidth="1"/>
    <col min="6917" max="6917" width="14.28515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6.28515625" style="1" bestFit="1" customWidth="1"/>
    <col min="7172" max="7172" width="12.140625" style="1" bestFit="1" customWidth="1"/>
    <col min="7173" max="7173" width="14.28515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6.28515625" style="1" bestFit="1" customWidth="1"/>
    <col min="7428" max="7428" width="12.140625" style="1" bestFit="1" customWidth="1"/>
    <col min="7429" max="7429" width="14.28515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6.28515625" style="1" bestFit="1" customWidth="1"/>
    <col min="7684" max="7684" width="12.140625" style="1" bestFit="1" customWidth="1"/>
    <col min="7685" max="7685" width="14.28515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6.28515625" style="1" bestFit="1" customWidth="1"/>
    <col min="7940" max="7940" width="12.140625" style="1" bestFit="1" customWidth="1"/>
    <col min="7941" max="7941" width="14.28515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6.28515625" style="1" bestFit="1" customWidth="1"/>
    <col min="8196" max="8196" width="12.140625" style="1" bestFit="1" customWidth="1"/>
    <col min="8197" max="8197" width="14.28515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6.28515625" style="1" bestFit="1" customWidth="1"/>
    <col min="8452" max="8452" width="12.140625" style="1" bestFit="1" customWidth="1"/>
    <col min="8453" max="8453" width="14.28515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6.28515625" style="1" bestFit="1" customWidth="1"/>
    <col min="8708" max="8708" width="12.140625" style="1" bestFit="1" customWidth="1"/>
    <col min="8709" max="8709" width="14.28515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6.28515625" style="1" bestFit="1" customWidth="1"/>
    <col min="8964" max="8964" width="12.140625" style="1" bestFit="1" customWidth="1"/>
    <col min="8965" max="8965" width="14.28515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6.28515625" style="1" bestFit="1" customWidth="1"/>
    <col min="9220" max="9220" width="12.140625" style="1" bestFit="1" customWidth="1"/>
    <col min="9221" max="9221" width="14.28515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6.28515625" style="1" bestFit="1" customWidth="1"/>
    <col min="9476" max="9476" width="12.140625" style="1" bestFit="1" customWidth="1"/>
    <col min="9477" max="9477" width="14.28515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6.28515625" style="1" bestFit="1" customWidth="1"/>
    <col min="9732" max="9732" width="12.140625" style="1" bestFit="1" customWidth="1"/>
    <col min="9733" max="9733" width="14.28515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6.28515625" style="1" bestFit="1" customWidth="1"/>
    <col min="9988" max="9988" width="12.140625" style="1" bestFit="1" customWidth="1"/>
    <col min="9989" max="9989" width="14.28515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6.28515625" style="1" bestFit="1" customWidth="1"/>
    <col min="10244" max="10244" width="12.140625" style="1" bestFit="1" customWidth="1"/>
    <col min="10245" max="10245" width="14.28515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6.28515625" style="1" bestFit="1" customWidth="1"/>
    <col min="10500" max="10500" width="12.140625" style="1" bestFit="1" customWidth="1"/>
    <col min="10501" max="10501" width="14.28515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6.28515625" style="1" bestFit="1" customWidth="1"/>
    <col min="10756" max="10756" width="12.140625" style="1" bestFit="1" customWidth="1"/>
    <col min="10757" max="10757" width="14.28515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6.28515625" style="1" bestFit="1" customWidth="1"/>
    <col min="11012" max="11012" width="12.140625" style="1" bestFit="1" customWidth="1"/>
    <col min="11013" max="11013" width="14.28515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6.28515625" style="1" bestFit="1" customWidth="1"/>
    <col min="11268" max="11268" width="12.140625" style="1" bestFit="1" customWidth="1"/>
    <col min="11269" max="11269" width="14.28515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6.28515625" style="1" bestFit="1" customWidth="1"/>
    <col min="11524" max="11524" width="12.140625" style="1" bestFit="1" customWidth="1"/>
    <col min="11525" max="11525" width="14.28515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6.28515625" style="1" bestFit="1" customWidth="1"/>
    <col min="11780" max="11780" width="12.140625" style="1" bestFit="1" customWidth="1"/>
    <col min="11781" max="11781" width="14.28515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6.28515625" style="1" bestFit="1" customWidth="1"/>
    <col min="12036" max="12036" width="12.140625" style="1" bestFit="1" customWidth="1"/>
    <col min="12037" max="12037" width="14.28515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6.28515625" style="1" bestFit="1" customWidth="1"/>
    <col min="12292" max="12292" width="12.140625" style="1" bestFit="1" customWidth="1"/>
    <col min="12293" max="12293" width="14.28515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6.28515625" style="1" bestFit="1" customWidth="1"/>
    <col min="12548" max="12548" width="12.140625" style="1" bestFit="1" customWidth="1"/>
    <col min="12549" max="12549" width="14.28515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6.28515625" style="1" bestFit="1" customWidth="1"/>
    <col min="12804" max="12804" width="12.140625" style="1" bestFit="1" customWidth="1"/>
    <col min="12805" max="12805" width="14.28515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6.28515625" style="1" bestFit="1" customWidth="1"/>
    <col min="13060" max="13060" width="12.140625" style="1" bestFit="1" customWidth="1"/>
    <col min="13061" max="13061" width="14.28515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6.28515625" style="1" bestFit="1" customWidth="1"/>
    <col min="13316" max="13316" width="12.140625" style="1" bestFit="1" customWidth="1"/>
    <col min="13317" max="13317" width="14.28515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6.28515625" style="1" bestFit="1" customWidth="1"/>
    <col min="13572" max="13572" width="12.140625" style="1" bestFit="1" customWidth="1"/>
    <col min="13573" max="13573" width="14.28515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6.28515625" style="1" bestFit="1" customWidth="1"/>
    <col min="13828" max="13828" width="12.140625" style="1" bestFit="1" customWidth="1"/>
    <col min="13829" max="13829" width="14.28515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6.28515625" style="1" bestFit="1" customWidth="1"/>
    <col min="14084" max="14084" width="12.140625" style="1" bestFit="1" customWidth="1"/>
    <col min="14085" max="14085" width="14.28515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6.28515625" style="1" bestFit="1" customWidth="1"/>
    <col min="14340" max="14340" width="12.140625" style="1" bestFit="1" customWidth="1"/>
    <col min="14341" max="14341" width="14.28515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6.28515625" style="1" bestFit="1" customWidth="1"/>
    <col min="14596" max="14596" width="12.140625" style="1" bestFit="1" customWidth="1"/>
    <col min="14597" max="14597" width="14.28515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6.28515625" style="1" bestFit="1" customWidth="1"/>
    <col min="14852" max="14852" width="12.140625" style="1" bestFit="1" customWidth="1"/>
    <col min="14853" max="14853" width="14.28515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6.28515625" style="1" bestFit="1" customWidth="1"/>
    <col min="15108" max="15108" width="12.140625" style="1" bestFit="1" customWidth="1"/>
    <col min="15109" max="15109" width="14.28515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6.28515625" style="1" bestFit="1" customWidth="1"/>
    <col min="15364" max="15364" width="12.140625" style="1" bestFit="1" customWidth="1"/>
    <col min="15365" max="15365" width="14.28515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6.28515625" style="1" bestFit="1" customWidth="1"/>
    <col min="15620" max="15620" width="12.140625" style="1" bestFit="1" customWidth="1"/>
    <col min="15621" max="15621" width="14.28515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6.28515625" style="1" bestFit="1" customWidth="1"/>
    <col min="15876" max="15876" width="12.140625" style="1" bestFit="1" customWidth="1"/>
    <col min="15877" max="15877" width="14.28515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6.28515625" style="1" bestFit="1" customWidth="1"/>
    <col min="16132" max="16132" width="12.140625" style="1" bestFit="1" customWidth="1"/>
    <col min="16133" max="16133" width="14.28515625" style="1" bestFit="1" customWidth="1"/>
    <col min="16134" max="16134" width="11.5703125" style="1" bestFit="1" customWidth="1"/>
    <col min="16135" max="16135" width="18.140625" style="1" bestFit="1" customWidth="1"/>
    <col min="16136" max="16384" width="9.140625" style="1"/>
  </cols>
  <sheetData>
    <row r="1" spans="1:5">
      <c r="A1" s="3" t="s">
        <v>0</v>
      </c>
      <c r="B1" s="420" t="s">
        <v>97</v>
      </c>
      <c r="C1" s="420"/>
      <c r="D1" s="420"/>
      <c r="E1" s="420"/>
    </row>
    <row r="2" spans="1:5" ht="13.5" thickBot="1"/>
    <row r="3" spans="1:5" ht="15">
      <c r="B3" s="48" t="s">
        <v>2029</v>
      </c>
      <c r="C3" s="472"/>
      <c r="D3" s="424"/>
      <c r="E3" s="13"/>
    </row>
    <row r="4" spans="1:5" ht="30">
      <c r="B4" s="114" t="s">
        <v>2030</v>
      </c>
      <c r="C4" s="473"/>
      <c r="D4" s="425"/>
      <c r="E4" s="13"/>
    </row>
    <row r="5" spans="1:5" ht="15">
      <c r="B5" s="49" t="s">
        <v>1556</v>
      </c>
      <c r="C5" s="473"/>
      <c r="D5" s="425"/>
      <c r="E5" s="13"/>
    </row>
    <row r="6" spans="1:5" ht="15">
      <c r="B6" s="49" t="s">
        <v>2031</v>
      </c>
      <c r="C6" s="473"/>
      <c r="D6" s="425"/>
      <c r="E6" s="13"/>
    </row>
    <row r="7" spans="1:5" ht="15.75" thickBot="1">
      <c r="B7" s="115" t="s">
        <v>2032</v>
      </c>
      <c r="C7" s="474"/>
      <c r="D7" s="426"/>
      <c r="E7" s="13"/>
    </row>
    <row r="8" spans="1:5">
      <c r="B8" s="13"/>
      <c r="C8" s="14" t="s">
        <v>1558</v>
      </c>
      <c r="D8" s="14" t="s">
        <v>1559</v>
      </c>
      <c r="E8" s="13"/>
    </row>
    <row r="9" spans="1:5">
      <c r="B9" s="13"/>
      <c r="C9" s="14"/>
      <c r="D9" s="14"/>
      <c r="E9" s="13"/>
    </row>
    <row r="10" spans="1:5">
      <c r="C10" s="19"/>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t="s">
        <v>1585</v>
      </c>
      <c r="E14" s="53"/>
    </row>
    <row r="15" spans="1:5">
      <c r="B15" s="52" t="s">
        <v>1586</v>
      </c>
      <c r="C15" s="53"/>
      <c r="D15" s="53"/>
      <c r="E15" s="53"/>
    </row>
    <row r="16" spans="1:5">
      <c r="B16" s="52" t="s">
        <v>1587</v>
      </c>
      <c r="C16" s="53"/>
      <c r="D16" s="53"/>
      <c r="E16" s="53"/>
    </row>
    <row r="17" spans="2:8">
      <c r="B17" s="54" t="s">
        <v>3917</v>
      </c>
      <c r="C17" s="51"/>
      <c r="D17" s="51"/>
      <c r="E17" s="51"/>
    </row>
    <row r="20" spans="2:8">
      <c r="B20" s="1" t="s">
        <v>98</v>
      </c>
    </row>
    <row r="22" spans="2:8">
      <c r="B22" s="6" t="s">
        <v>99</v>
      </c>
      <c r="C22" s="7" t="s">
        <v>2033</v>
      </c>
      <c r="D22" s="6" t="s">
        <v>100</v>
      </c>
      <c r="E22" s="6" t="s">
        <v>101</v>
      </c>
      <c r="F22" s="8" t="s">
        <v>102</v>
      </c>
      <c r="G22" s="8" t="s">
        <v>103</v>
      </c>
      <c r="H22" s="8" t="s">
        <v>104</v>
      </c>
    </row>
    <row r="23" spans="2:8">
      <c r="B23" s="2" t="s">
        <v>105</v>
      </c>
      <c r="C23" s="19"/>
    </row>
    <row r="24" spans="2:8">
      <c r="B24" s="2" t="s">
        <v>2034</v>
      </c>
      <c r="C24" s="19"/>
    </row>
    <row r="25" spans="2:8">
      <c r="B25" s="1" t="s">
        <v>2035</v>
      </c>
      <c r="C25" s="19">
        <v>6.06</v>
      </c>
      <c r="D25" s="1" t="s">
        <v>106</v>
      </c>
      <c r="E25" s="1" t="s">
        <v>2036</v>
      </c>
      <c r="F25" s="4">
        <v>15000</v>
      </c>
      <c r="G25" s="4">
        <v>74975.100000000006</v>
      </c>
      <c r="H25" s="4">
        <v>6.2</v>
      </c>
    </row>
    <row r="26" spans="2:8">
      <c r="B26" s="1" t="s">
        <v>2037</v>
      </c>
      <c r="C26" s="19">
        <v>5.81</v>
      </c>
      <c r="D26" s="1" t="s">
        <v>332</v>
      </c>
      <c r="E26" s="1" t="s">
        <v>2038</v>
      </c>
      <c r="F26" s="4">
        <v>62000000</v>
      </c>
      <c r="G26" s="4">
        <v>61881.77</v>
      </c>
      <c r="H26" s="4">
        <v>5.12</v>
      </c>
    </row>
    <row r="27" spans="2:8">
      <c r="B27" s="1" t="s">
        <v>2039</v>
      </c>
      <c r="C27" s="19">
        <v>6.27</v>
      </c>
      <c r="D27" s="1" t="s">
        <v>106</v>
      </c>
      <c r="E27" s="1" t="s">
        <v>2040</v>
      </c>
      <c r="F27" s="4">
        <v>10000</v>
      </c>
      <c r="G27" s="4">
        <v>49667.55</v>
      </c>
      <c r="H27" s="4">
        <v>4.1100000000000003</v>
      </c>
    </row>
    <row r="28" spans="2:8">
      <c r="B28" s="1" t="s">
        <v>2041</v>
      </c>
      <c r="C28" s="19">
        <v>6.3</v>
      </c>
      <c r="D28" s="1" t="s">
        <v>106</v>
      </c>
      <c r="E28" s="1" t="s">
        <v>2042</v>
      </c>
      <c r="F28" s="4">
        <v>10000</v>
      </c>
      <c r="G28" s="4">
        <v>49487.5</v>
      </c>
      <c r="H28" s="4">
        <v>4.09</v>
      </c>
    </row>
    <row r="29" spans="2:8">
      <c r="B29" s="1" t="s">
        <v>2043</v>
      </c>
      <c r="C29" s="19">
        <v>6.62</v>
      </c>
      <c r="D29" s="1" t="s">
        <v>1652</v>
      </c>
      <c r="E29" s="1" t="s">
        <v>2044</v>
      </c>
      <c r="F29" s="4">
        <v>9700</v>
      </c>
      <c r="G29" s="4">
        <v>48263.85</v>
      </c>
      <c r="H29" s="4">
        <v>3.99</v>
      </c>
    </row>
    <row r="30" spans="2:8">
      <c r="B30" s="1" t="s">
        <v>2045</v>
      </c>
      <c r="C30" s="19">
        <v>6.35</v>
      </c>
      <c r="D30" s="1" t="s">
        <v>106</v>
      </c>
      <c r="E30" s="1" t="s">
        <v>2046</v>
      </c>
      <c r="F30" s="4">
        <v>9500</v>
      </c>
      <c r="G30" s="4">
        <v>47066.04</v>
      </c>
      <c r="H30" s="4">
        <v>3.89</v>
      </c>
    </row>
    <row r="31" spans="2:8">
      <c r="B31" s="1" t="s">
        <v>2047</v>
      </c>
      <c r="C31" s="19">
        <v>5.9</v>
      </c>
      <c r="D31" s="1" t="s">
        <v>332</v>
      </c>
      <c r="E31" s="1" t="s">
        <v>2048</v>
      </c>
      <c r="F31" s="4">
        <v>44500000</v>
      </c>
      <c r="G31" s="4">
        <v>44114.67</v>
      </c>
      <c r="H31" s="4">
        <v>3.65</v>
      </c>
    </row>
    <row r="32" spans="2:8">
      <c r="B32" s="1" t="s">
        <v>2049</v>
      </c>
      <c r="C32" s="19">
        <v>5.81</v>
      </c>
      <c r="D32" s="1" t="s">
        <v>107</v>
      </c>
      <c r="E32" s="1" t="s">
        <v>2050</v>
      </c>
      <c r="F32" s="4">
        <v>8500</v>
      </c>
      <c r="G32" s="4">
        <v>42486.49</v>
      </c>
      <c r="H32" s="4">
        <v>3.51</v>
      </c>
    </row>
    <row r="33" spans="2:8">
      <c r="B33" s="1" t="s">
        <v>2051</v>
      </c>
      <c r="C33" s="19">
        <v>6.45</v>
      </c>
      <c r="D33" s="1" t="s">
        <v>106</v>
      </c>
      <c r="E33" s="1" t="s">
        <v>2052</v>
      </c>
      <c r="F33" s="4">
        <v>8500</v>
      </c>
      <c r="G33" s="4">
        <v>42090.94</v>
      </c>
      <c r="H33" s="4">
        <v>3.48</v>
      </c>
    </row>
    <row r="34" spans="2:8">
      <c r="B34" s="1" t="s">
        <v>2053</v>
      </c>
      <c r="C34" s="19">
        <v>6</v>
      </c>
      <c r="D34" s="1" t="s">
        <v>332</v>
      </c>
      <c r="E34" s="1" t="s">
        <v>2054</v>
      </c>
      <c r="F34" s="4">
        <v>41000000</v>
      </c>
      <c r="G34" s="4">
        <v>40546.75</v>
      </c>
      <c r="H34" s="4">
        <v>3.35</v>
      </c>
    </row>
    <row r="35" spans="2:8">
      <c r="B35" s="1" t="s">
        <v>2055</v>
      </c>
      <c r="C35" s="19">
        <v>6.6</v>
      </c>
      <c r="D35" s="1" t="s">
        <v>1652</v>
      </c>
      <c r="E35" s="1" t="s">
        <v>2056</v>
      </c>
      <c r="F35" s="4">
        <v>8000</v>
      </c>
      <c r="G35" s="4">
        <v>39634.76</v>
      </c>
      <c r="H35" s="4">
        <v>3.28</v>
      </c>
    </row>
    <row r="36" spans="2:8">
      <c r="B36" s="1" t="s">
        <v>2057</v>
      </c>
      <c r="C36" s="19">
        <v>6.3</v>
      </c>
      <c r="D36" s="1" t="s">
        <v>106</v>
      </c>
      <c r="E36" s="1" t="s">
        <v>2058</v>
      </c>
      <c r="F36" s="4">
        <v>6000</v>
      </c>
      <c r="G36" s="4">
        <v>29717.88</v>
      </c>
      <c r="H36" s="4">
        <v>2.46</v>
      </c>
    </row>
    <row r="37" spans="2:8">
      <c r="B37" s="1" t="s">
        <v>2059</v>
      </c>
      <c r="C37" s="19">
        <v>6.3</v>
      </c>
      <c r="D37" s="1" t="s">
        <v>106</v>
      </c>
      <c r="E37" s="1" t="s">
        <v>2060</v>
      </c>
      <c r="F37" s="4">
        <v>6000</v>
      </c>
      <c r="G37" s="4">
        <v>29657.040000000001</v>
      </c>
      <c r="H37" s="4">
        <v>2.4500000000000002</v>
      </c>
    </row>
    <row r="38" spans="2:8">
      <c r="B38" s="1" t="s">
        <v>2061</v>
      </c>
      <c r="C38" s="19">
        <v>5.91</v>
      </c>
      <c r="D38" s="1" t="s">
        <v>332</v>
      </c>
      <c r="E38" s="1" t="s">
        <v>2062</v>
      </c>
      <c r="F38" s="4">
        <v>29500000</v>
      </c>
      <c r="G38" s="4">
        <v>29310.05</v>
      </c>
      <c r="H38" s="4">
        <v>2.42</v>
      </c>
    </row>
    <row r="39" spans="2:8">
      <c r="B39" s="1" t="s">
        <v>2063</v>
      </c>
      <c r="C39" s="19">
        <v>5.91</v>
      </c>
      <c r="D39" s="1" t="s">
        <v>332</v>
      </c>
      <c r="E39" s="1" t="s">
        <v>2064</v>
      </c>
      <c r="F39" s="4">
        <v>27500000</v>
      </c>
      <c r="G39" s="4">
        <v>27322.93</v>
      </c>
      <c r="H39" s="4">
        <v>2.2599999999999998</v>
      </c>
    </row>
    <row r="40" spans="2:8">
      <c r="B40" s="1" t="s">
        <v>2065</v>
      </c>
      <c r="C40" s="19">
        <v>6.12</v>
      </c>
      <c r="D40" s="1" t="s">
        <v>1621</v>
      </c>
      <c r="E40" s="1" t="s">
        <v>2066</v>
      </c>
      <c r="F40" s="4">
        <v>5000</v>
      </c>
      <c r="G40" s="4">
        <v>24987.43</v>
      </c>
      <c r="H40" s="4">
        <v>2.0699999999999998</v>
      </c>
    </row>
    <row r="41" spans="2:8">
      <c r="B41" s="1" t="s">
        <v>2067</v>
      </c>
      <c r="C41" s="19">
        <v>6.23</v>
      </c>
      <c r="D41" s="1" t="s">
        <v>106</v>
      </c>
      <c r="E41" s="1" t="s">
        <v>2068</v>
      </c>
      <c r="F41" s="4">
        <v>5000</v>
      </c>
      <c r="G41" s="4">
        <v>24927.68</v>
      </c>
      <c r="H41" s="4">
        <v>2.06</v>
      </c>
    </row>
    <row r="42" spans="2:8">
      <c r="B42" s="1" t="s">
        <v>2069</v>
      </c>
      <c r="C42" s="19">
        <v>6.37</v>
      </c>
      <c r="D42" s="1" t="s">
        <v>106</v>
      </c>
      <c r="E42" s="1" t="s">
        <v>2070</v>
      </c>
      <c r="F42" s="4">
        <v>5000</v>
      </c>
      <c r="G42" s="4">
        <v>24839.73</v>
      </c>
      <c r="H42" s="4">
        <v>2.0499999999999998</v>
      </c>
    </row>
    <row r="43" spans="2:8">
      <c r="B43" s="1" t="s">
        <v>2071</v>
      </c>
      <c r="C43" s="19">
        <v>6.38</v>
      </c>
      <c r="D43" s="1" t="s">
        <v>106</v>
      </c>
      <c r="E43" s="1" t="s">
        <v>2072</v>
      </c>
      <c r="F43" s="4">
        <v>5000</v>
      </c>
      <c r="G43" s="4">
        <v>24766.23</v>
      </c>
      <c r="H43" s="4">
        <v>2.0499999999999998</v>
      </c>
    </row>
    <row r="44" spans="2:8">
      <c r="B44" s="1" t="s">
        <v>2073</v>
      </c>
      <c r="C44" s="19">
        <v>6.52</v>
      </c>
      <c r="D44" s="1" t="s">
        <v>106</v>
      </c>
      <c r="E44" s="1" t="s">
        <v>2074</v>
      </c>
      <c r="F44" s="4">
        <v>5000</v>
      </c>
      <c r="G44" s="4">
        <v>24743.65</v>
      </c>
      <c r="H44" s="4">
        <v>2.0499999999999998</v>
      </c>
    </row>
    <row r="45" spans="2:8">
      <c r="B45" s="1" t="s">
        <v>2075</v>
      </c>
      <c r="C45" s="19">
        <v>6.35</v>
      </c>
      <c r="D45" s="1" t="s">
        <v>106</v>
      </c>
      <c r="E45" s="1" t="s">
        <v>2076</v>
      </c>
      <c r="F45" s="4">
        <v>5000</v>
      </c>
      <c r="G45" s="4">
        <v>24741.73</v>
      </c>
      <c r="H45" s="4">
        <v>2.0499999999999998</v>
      </c>
    </row>
    <row r="46" spans="2:8">
      <c r="B46" s="1" t="s">
        <v>2077</v>
      </c>
      <c r="C46" s="19">
        <v>6.35</v>
      </c>
      <c r="D46" s="1" t="s">
        <v>106</v>
      </c>
      <c r="E46" s="1" t="s">
        <v>2078</v>
      </c>
      <c r="F46" s="4">
        <v>5000</v>
      </c>
      <c r="G46" s="4">
        <v>24661.08</v>
      </c>
      <c r="H46" s="4">
        <v>2.04</v>
      </c>
    </row>
    <row r="47" spans="2:8">
      <c r="B47" s="1" t="s">
        <v>2079</v>
      </c>
      <c r="C47" s="19">
        <v>6.35</v>
      </c>
      <c r="D47" s="1" t="s">
        <v>106</v>
      </c>
      <c r="E47" s="1" t="s">
        <v>2080</v>
      </c>
      <c r="F47" s="4">
        <v>5000</v>
      </c>
      <c r="G47" s="4">
        <v>24614.6</v>
      </c>
      <c r="H47" s="4">
        <v>2.04</v>
      </c>
    </row>
    <row r="48" spans="2:8">
      <c r="B48" s="1" t="s">
        <v>2081</v>
      </c>
      <c r="C48" s="19">
        <v>6.32</v>
      </c>
      <c r="D48" s="1" t="s">
        <v>106</v>
      </c>
      <c r="E48" s="1" t="s">
        <v>2082</v>
      </c>
      <c r="F48" s="4">
        <v>4500</v>
      </c>
      <c r="G48" s="4">
        <v>22291.43</v>
      </c>
      <c r="H48" s="4">
        <v>1.84</v>
      </c>
    </row>
    <row r="49" spans="2:8">
      <c r="B49" s="1" t="s">
        <v>2083</v>
      </c>
      <c r="C49" s="19">
        <v>5.85</v>
      </c>
      <c r="D49" s="1" t="s">
        <v>332</v>
      </c>
      <c r="E49" s="1" t="s">
        <v>2084</v>
      </c>
      <c r="F49" s="4">
        <v>20000000</v>
      </c>
      <c r="G49" s="4">
        <v>19917</v>
      </c>
      <c r="H49" s="4">
        <v>1.65</v>
      </c>
    </row>
    <row r="50" spans="2:8">
      <c r="B50" s="1" t="s">
        <v>2085</v>
      </c>
      <c r="C50" s="19">
        <v>6.94</v>
      </c>
      <c r="D50" s="1" t="s">
        <v>1652</v>
      </c>
      <c r="E50" s="1" t="s">
        <v>2086</v>
      </c>
      <c r="F50" s="4">
        <v>4000</v>
      </c>
      <c r="G50" s="4">
        <v>19886.66</v>
      </c>
      <c r="H50" s="4">
        <v>1.64</v>
      </c>
    </row>
    <row r="51" spans="2:8">
      <c r="B51" s="1" t="s">
        <v>2087</v>
      </c>
      <c r="C51" s="19">
        <v>6.46</v>
      </c>
      <c r="D51" s="1" t="s">
        <v>106</v>
      </c>
      <c r="E51" s="1" t="s">
        <v>2088</v>
      </c>
      <c r="F51" s="4">
        <v>3500</v>
      </c>
      <c r="G51" s="4">
        <v>17340.419999999998</v>
      </c>
      <c r="H51" s="4">
        <v>1.43</v>
      </c>
    </row>
    <row r="52" spans="2:8">
      <c r="B52" s="1" t="s">
        <v>2089</v>
      </c>
      <c r="C52" s="19">
        <v>6.54</v>
      </c>
      <c r="D52" s="1" t="s">
        <v>106</v>
      </c>
      <c r="E52" s="1" t="s">
        <v>2090</v>
      </c>
      <c r="F52" s="4">
        <v>3500</v>
      </c>
      <c r="G52" s="4">
        <v>17252.599999999999</v>
      </c>
      <c r="H52" s="4">
        <v>1.43</v>
      </c>
    </row>
    <row r="53" spans="2:8">
      <c r="B53" s="1" t="s">
        <v>2091</v>
      </c>
      <c r="C53" s="19">
        <v>6.54</v>
      </c>
      <c r="D53" s="1" t="s">
        <v>106</v>
      </c>
      <c r="E53" s="1" t="s">
        <v>2092</v>
      </c>
      <c r="F53" s="4">
        <v>3500</v>
      </c>
      <c r="G53" s="4">
        <v>17252.599999999999</v>
      </c>
      <c r="H53" s="4">
        <v>1.43</v>
      </c>
    </row>
    <row r="54" spans="2:8">
      <c r="B54" s="1" t="s">
        <v>2093</v>
      </c>
      <c r="C54" s="19">
        <v>6.54</v>
      </c>
      <c r="D54" s="1" t="s">
        <v>106</v>
      </c>
      <c r="E54" s="1" t="s">
        <v>2094</v>
      </c>
      <c r="F54" s="4">
        <v>3500</v>
      </c>
      <c r="G54" s="4">
        <v>17249.560000000001</v>
      </c>
      <c r="H54" s="4">
        <v>1.43</v>
      </c>
    </row>
    <row r="55" spans="2:8">
      <c r="B55" s="1" t="s">
        <v>1932</v>
      </c>
      <c r="C55" s="19">
        <v>6.3</v>
      </c>
      <c r="D55" s="1" t="s">
        <v>106</v>
      </c>
      <c r="E55" s="1" t="s">
        <v>1933</v>
      </c>
      <c r="F55" s="4">
        <v>3000</v>
      </c>
      <c r="G55" s="4">
        <v>14823.47</v>
      </c>
      <c r="H55" s="4">
        <v>1.23</v>
      </c>
    </row>
    <row r="56" spans="2:8">
      <c r="B56" s="1" t="s">
        <v>2095</v>
      </c>
      <c r="C56" s="19">
        <v>8.2100000000000009</v>
      </c>
      <c r="D56" s="1" t="s">
        <v>106</v>
      </c>
      <c r="E56" s="1" t="s">
        <v>2096</v>
      </c>
      <c r="F56" s="4">
        <v>3000</v>
      </c>
      <c r="G56" s="4">
        <v>14728.35</v>
      </c>
      <c r="H56" s="4">
        <v>1.22</v>
      </c>
    </row>
    <row r="57" spans="2:8">
      <c r="B57" s="1" t="s">
        <v>2097</v>
      </c>
      <c r="C57" s="19">
        <v>7.26</v>
      </c>
      <c r="D57" s="1" t="s">
        <v>106</v>
      </c>
      <c r="E57" s="1" t="s">
        <v>2098</v>
      </c>
      <c r="F57" s="4">
        <v>2200</v>
      </c>
      <c r="G57" s="4">
        <v>10827.71</v>
      </c>
      <c r="H57" s="4">
        <v>0.9</v>
      </c>
    </row>
    <row r="58" spans="2:8">
      <c r="B58" s="1" t="s">
        <v>2099</v>
      </c>
      <c r="C58" s="19">
        <v>6.18</v>
      </c>
      <c r="D58" s="1" t="s">
        <v>1652</v>
      </c>
      <c r="E58" s="1" t="s">
        <v>2100</v>
      </c>
      <c r="F58" s="4">
        <v>2000</v>
      </c>
      <c r="G58" s="4">
        <v>9984.7800000000007</v>
      </c>
      <c r="H58" s="4">
        <v>0.83</v>
      </c>
    </row>
    <row r="59" spans="2:8">
      <c r="B59" s="1" t="s">
        <v>2101</v>
      </c>
      <c r="C59" s="19">
        <v>6.35</v>
      </c>
      <c r="D59" s="1" t="s">
        <v>106</v>
      </c>
      <c r="E59" s="1" t="s">
        <v>2102</v>
      </c>
      <c r="F59" s="4">
        <v>2000</v>
      </c>
      <c r="G59" s="4">
        <v>9982.6299999999992</v>
      </c>
      <c r="H59" s="4">
        <v>0.83</v>
      </c>
    </row>
    <row r="60" spans="2:8">
      <c r="B60" s="1" t="s">
        <v>2103</v>
      </c>
      <c r="C60" s="19">
        <v>6.24</v>
      </c>
      <c r="D60" s="1" t="s">
        <v>106</v>
      </c>
      <c r="E60" s="1" t="s">
        <v>2104</v>
      </c>
      <c r="F60" s="4">
        <v>2000</v>
      </c>
      <c r="G60" s="4">
        <v>9948.98</v>
      </c>
      <c r="H60" s="4">
        <v>0.82</v>
      </c>
    </row>
    <row r="61" spans="2:8">
      <c r="B61" s="1" t="s">
        <v>2105</v>
      </c>
      <c r="C61" s="19">
        <v>5.9</v>
      </c>
      <c r="D61" s="1" t="s">
        <v>332</v>
      </c>
      <c r="E61" s="1" t="s">
        <v>2106</v>
      </c>
      <c r="F61" s="4">
        <v>10000000</v>
      </c>
      <c r="G61" s="4">
        <v>9913.41</v>
      </c>
      <c r="H61" s="4">
        <v>0.82</v>
      </c>
    </row>
    <row r="62" spans="2:8">
      <c r="B62" s="1" t="s">
        <v>2107</v>
      </c>
      <c r="C62" s="19">
        <v>6.95</v>
      </c>
      <c r="D62" s="1" t="s">
        <v>106</v>
      </c>
      <c r="E62" s="1" t="s">
        <v>2108</v>
      </c>
      <c r="F62" s="4">
        <v>2000</v>
      </c>
      <c r="G62" s="4">
        <v>9903.89</v>
      </c>
      <c r="H62" s="4">
        <v>0.82</v>
      </c>
    </row>
    <row r="63" spans="2:8">
      <c r="B63" s="1" t="s">
        <v>2109</v>
      </c>
      <c r="C63" s="19"/>
      <c r="D63" s="1" t="s">
        <v>1652</v>
      </c>
      <c r="E63" s="1" t="s">
        <v>2110</v>
      </c>
      <c r="F63" s="4">
        <v>2000</v>
      </c>
      <c r="G63" s="4">
        <v>9882.19</v>
      </c>
      <c r="H63" s="4">
        <v>0.82</v>
      </c>
    </row>
    <row r="64" spans="2:8">
      <c r="B64" s="1" t="s">
        <v>2111</v>
      </c>
      <c r="C64" s="19">
        <v>7.39</v>
      </c>
      <c r="D64" s="1" t="s">
        <v>106</v>
      </c>
      <c r="E64" s="1" t="s">
        <v>2112</v>
      </c>
      <c r="F64" s="4">
        <v>1500</v>
      </c>
      <c r="G64" s="4">
        <v>7454.72</v>
      </c>
      <c r="H64" s="4">
        <v>0.62</v>
      </c>
    </row>
    <row r="65" spans="2:8">
      <c r="B65" s="1" t="s">
        <v>1668</v>
      </c>
      <c r="C65" s="19">
        <v>6.3</v>
      </c>
      <c r="D65" s="1" t="s">
        <v>107</v>
      </c>
      <c r="E65" s="1" t="s">
        <v>1669</v>
      </c>
      <c r="F65" s="4">
        <v>1500</v>
      </c>
      <c r="G65" s="4">
        <v>7406.67</v>
      </c>
      <c r="H65" s="4">
        <v>0.61</v>
      </c>
    </row>
    <row r="66" spans="2:8">
      <c r="B66" s="1" t="s">
        <v>2113</v>
      </c>
      <c r="C66" s="19">
        <v>5.85</v>
      </c>
      <c r="D66" s="1" t="s">
        <v>332</v>
      </c>
      <c r="E66" s="1" t="s">
        <v>2114</v>
      </c>
      <c r="F66" s="4">
        <v>5000000</v>
      </c>
      <c r="G66" s="4">
        <v>4979.25</v>
      </c>
      <c r="H66" s="4">
        <v>0.41</v>
      </c>
    </row>
    <row r="67" spans="2:8">
      <c r="B67" s="1" t="s">
        <v>2115</v>
      </c>
      <c r="C67" s="19">
        <v>6.72</v>
      </c>
      <c r="D67" s="1" t="s">
        <v>106</v>
      </c>
      <c r="E67" s="1" t="s">
        <v>2116</v>
      </c>
      <c r="F67" s="4">
        <v>1000</v>
      </c>
      <c r="G67" s="4">
        <v>4978.0200000000004</v>
      </c>
      <c r="H67" s="4">
        <v>0.41</v>
      </c>
    </row>
    <row r="68" spans="2:8">
      <c r="B68" s="1" t="s">
        <v>1938</v>
      </c>
      <c r="C68" s="19">
        <v>6.63</v>
      </c>
      <c r="D68" s="1" t="s">
        <v>1652</v>
      </c>
      <c r="E68" s="1" t="s">
        <v>1939</v>
      </c>
      <c r="F68" s="4">
        <v>1000</v>
      </c>
      <c r="G68" s="4">
        <v>4976.4799999999996</v>
      </c>
      <c r="H68" s="4">
        <v>0.41</v>
      </c>
    </row>
    <row r="69" spans="2:8">
      <c r="B69" s="1" t="s">
        <v>2117</v>
      </c>
      <c r="C69" s="19">
        <v>6.22</v>
      </c>
      <c r="D69" s="1" t="s">
        <v>1621</v>
      </c>
      <c r="E69" s="1" t="s">
        <v>2118</v>
      </c>
      <c r="F69" s="4">
        <v>1000</v>
      </c>
      <c r="G69" s="4">
        <v>4974.57</v>
      </c>
      <c r="H69" s="4">
        <v>0.41</v>
      </c>
    </row>
    <row r="70" spans="2:8">
      <c r="B70" s="1" t="s">
        <v>2119</v>
      </c>
      <c r="C70" s="19">
        <v>7.34</v>
      </c>
      <c r="D70" s="1" t="s">
        <v>106</v>
      </c>
      <c r="E70" s="1" t="s">
        <v>2120</v>
      </c>
      <c r="F70" s="4">
        <v>1000</v>
      </c>
      <c r="G70" s="4">
        <v>4970.0200000000004</v>
      </c>
      <c r="H70" s="4">
        <v>0.41</v>
      </c>
    </row>
    <row r="71" spans="2:8">
      <c r="B71" s="1" t="s">
        <v>2121</v>
      </c>
      <c r="C71" s="19">
        <v>6.72</v>
      </c>
      <c r="D71" s="1" t="s">
        <v>106</v>
      </c>
      <c r="E71" s="1" t="s">
        <v>2122</v>
      </c>
      <c r="F71" s="4">
        <v>1000</v>
      </c>
      <c r="G71" s="4">
        <v>4969.8100000000004</v>
      </c>
      <c r="H71" s="4">
        <v>0.41</v>
      </c>
    </row>
    <row r="72" spans="2:8">
      <c r="B72" s="1" t="s">
        <v>2123</v>
      </c>
      <c r="C72" s="19">
        <v>7.21</v>
      </c>
      <c r="D72" s="1" t="s">
        <v>106</v>
      </c>
      <c r="E72" s="1" t="s">
        <v>2124</v>
      </c>
      <c r="F72" s="4">
        <v>1000</v>
      </c>
      <c r="G72" s="4">
        <v>4920.28</v>
      </c>
      <c r="H72" s="4">
        <v>0.41</v>
      </c>
    </row>
    <row r="73" spans="2:8">
      <c r="B73" s="1" t="s">
        <v>2125</v>
      </c>
      <c r="C73" s="19">
        <v>7.21</v>
      </c>
      <c r="D73" s="1" t="s">
        <v>106</v>
      </c>
      <c r="E73" s="1" t="s">
        <v>2126</v>
      </c>
      <c r="F73" s="4">
        <v>1000</v>
      </c>
      <c r="G73" s="4">
        <v>4916.45</v>
      </c>
      <c r="H73" s="4">
        <v>0.41</v>
      </c>
    </row>
    <row r="74" spans="2:8">
      <c r="B74" s="1" t="s">
        <v>2127</v>
      </c>
      <c r="C74" s="19">
        <v>6.81</v>
      </c>
      <c r="D74" s="1" t="s">
        <v>106</v>
      </c>
      <c r="E74" s="1" t="s">
        <v>2128</v>
      </c>
      <c r="F74" s="4">
        <v>900</v>
      </c>
      <c r="G74" s="4">
        <v>4473.29</v>
      </c>
      <c r="H74" s="4">
        <v>0.37</v>
      </c>
    </row>
    <row r="75" spans="2:8">
      <c r="B75" s="1" t="s">
        <v>1928</v>
      </c>
      <c r="C75" s="19">
        <v>6.74</v>
      </c>
      <c r="D75" s="1" t="s">
        <v>106</v>
      </c>
      <c r="E75" s="1" t="s">
        <v>1929</v>
      </c>
      <c r="F75" s="4">
        <v>700</v>
      </c>
      <c r="G75" s="4">
        <v>3467.35</v>
      </c>
      <c r="H75" s="4">
        <v>0.28999999999999998</v>
      </c>
    </row>
    <row r="76" spans="2:8">
      <c r="B76" s="1" t="s">
        <v>2129</v>
      </c>
      <c r="C76" s="19">
        <v>6.74</v>
      </c>
      <c r="D76" s="1" t="s">
        <v>106</v>
      </c>
      <c r="E76" s="1" t="s">
        <v>2130</v>
      </c>
      <c r="F76" s="4">
        <v>500</v>
      </c>
      <c r="G76" s="4">
        <v>2473.06</v>
      </c>
      <c r="H76" s="4">
        <v>0.2</v>
      </c>
    </row>
    <row r="77" spans="2:8">
      <c r="B77" s="1" t="s">
        <v>2131</v>
      </c>
      <c r="C77" s="19">
        <v>5.85</v>
      </c>
      <c r="D77" s="1" t="s">
        <v>332</v>
      </c>
      <c r="E77" s="1" t="s">
        <v>2132</v>
      </c>
      <c r="F77" s="4">
        <v>500000</v>
      </c>
      <c r="G77" s="4">
        <v>497.93</v>
      </c>
      <c r="H77" s="4">
        <v>0.04</v>
      </c>
    </row>
    <row r="78" spans="2:8">
      <c r="B78" s="2" t="s">
        <v>108</v>
      </c>
      <c r="C78" s="9"/>
      <c r="D78" s="2"/>
      <c r="E78" s="2"/>
      <c r="F78" s="10"/>
      <c r="G78" s="10">
        <f>SUM(G22:G77)</f>
        <v>1151149.03</v>
      </c>
      <c r="H78" s="10">
        <f>SUM(H22:H77)</f>
        <v>95.220000000000013</v>
      </c>
    </row>
    <row r="79" spans="2:8">
      <c r="B79" s="2" t="s">
        <v>2133</v>
      </c>
      <c r="C79" s="9"/>
      <c r="D79" s="2"/>
      <c r="E79" s="2"/>
      <c r="F79" s="10"/>
      <c r="G79" s="10">
        <v>22592.83</v>
      </c>
      <c r="H79" s="10">
        <v>1.87</v>
      </c>
    </row>
    <row r="80" spans="2:8">
      <c r="B80" s="2" t="s">
        <v>109</v>
      </c>
      <c r="C80" s="9"/>
      <c r="D80" s="2"/>
      <c r="E80" s="2"/>
      <c r="F80" s="10"/>
      <c r="G80" s="10">
        <v>39168.58</v>
      </c>
      <c r="H80" s="10">
        <v>3.24</v>
      </c>
    </row>
    <row r="81" spans="2:8">
      <c r="B81" s="2" t="s">
        <v>110</v>
      </c>
      <c r="C81" s="9"/>
      <c r="D81" s="2"/>
      <c r="E81" s="2"/>
      <c r="F81" s="10"/>
      <c r="G81" s="10">
        <v>1212910.44</v>
      </c>
      <c r="H81" s="10">
        <v>100.33</v>
      </c>
    </row>
    <row r="82" spans="2:8">
      <c r="B82" s="2" t="s">
        <v>111</v>
      </c>
      <c r="C82" s="9"/>
      <c r="D82" s="2"/>
      <c r="E82" s="2"/>
      <c r="F82" s="10"/>
      <c r="G82" s="10">
        <v>-3972.9479704900587</v>
      </c>
      <c r="H82" s="10">
        <v>-0.32999999999999829</v>
      </c>
    </row>
    <row r="83" spans="2:8">
      <c r="B83" s="2" t="s">
        <v>112</v>
      </c>
      <c r="C83" s="9"/>
      <c r="D83" s="2"/>
      <c r="E83" s="2"/>
      <c r="F83" s="10"/>
      <c r="G83" s="10">
        <v>1208937.49202951</v>
      </c>
      <c r="H83" s="10">
        <v>100</v>
      </c>
    </row>
    <row r="84" spans="2:8">
      <c r="B84" s="1" t="s">
        <v>113</v>
      </c>
    </row>
    <row r="85" spans="2:8">
      <c r="B85" s="1" t="s">
        <v>114</v>
      </c>
    </row>
    <row r="86" spans="2:8">
      <c r="B86" s="2" t="s">
        <v>115</v>
      </c>
      <c r="C86" s="46">
        <v>44834</v>
      </c>
    </row>
    <row r="87" spans="2:8" ht="25.5">
      <c r="B87" s="11" t="s">
        <v>116</v>
      </c>
      <c r="C87" s="9" t="s">
        <v>117</v>
      </c>
    </row>
    <row r="88" spans="2:8">
      <c r="B88" s="2"/>
    </row>
    <row r="89" spans="2:8">
      <c r="B89" s="2" t="s">
        <v>1566</v>
      </c>
      <c r="C89" s="9" t="s">
        <v>117</v>
      </c>
    </row>
    <row r="90" spans="2:8">
      <c r="B90" s="2" t="s">
        <v>1567</v>
      </c>
      <c r="C90" s="9" t="s">
        <v>117</v>
      </c>
    </row>
    <row r="91" spans="2:8">
      <c r="B91" s="2" t="s">
        <v>2134</v>
      </c>
      <c r="C91" s="9"/>
    </row>
    <row r="92" spans="2:8">
      <c r="B92" s="2" t="s">
        <v>2135</v>
      </c>
      <c r="C92" s="9"/>
    </row>
    <row r="93" spans="2:8">
      <c r="B93" s="2" t="s">
        <v>2136</v>
      </c>
      <c r="C93" s="9"/>
    </row>
    <row r="94" spans="2:8">
      <c r="B94" s="2" t="s">
        <v>2137</v>
      </c>
      <c r="C94" s="9"/>
    </row>
    <row r="95" spans="2:8">
      <c r="B95" s="2" t="s">
        <v>2138</v>
      </c>
      <c r="C95" s="9"/>
    </row>
    <row r="96" spans="2:8">
      <c r="B96" s="2" t="s">
        <v>2139</v>
      </c>
      <c r="C96" s="9"/>
    </row>
    <row r="97" spans="2:6">
      <c r="B97" s="2" t="s">
        <v>2140</v>
      </c>
      <c r="C97" s="9"/>
    </row>
    <row r="98" spans="2:6">
      <c r="B98" s="2" t="s">
        <v>2141</v>
      </c>
      <c r="C98" s="9"/>
    </row>
    <row r="99" spans="2:6">
      <c r="B99" s="2" t="s">
        <v>120</v>
      </c>
      <c r="C99" s="9"/>
    </row>
    <row r="100" spans="2:6">
      <c r="B100" s="47" t="s">
        <v>2142</v>
      </c>
    </row>
    <row r="102" spans="2:6">
      <c r="B102" s="72" t="s">
        <v>1737</v>
      </c>
      <c r="C102" s="73"/>
      <c r="D102" s="74"/>
    </row>
    <row r="103" spans="2:6" ht="30">
      <c r="B103" s="75" t="s">
        <v>1738</v>
      </c>
      <c r="C103" s="76" t="s">
        <v>1739</v>
      </c>
      <c r="D103" s="75" t="s">
        <v>1740</v>
      </c>
    </row>
    <row r="104" spans="2:6">
      <c r="B104" s="77" t="s">
        <v>1741</v>
      </c>
      <c r="C104" s="78">
        <v>270.13</v>
      </c>
      <c r="D104" s="79">
        <v>3.87</v>
      </c>
      <c r="F104" s="80"/>
    </row>
    <row r="105" spans="2:6">
      <c r="B105" s="2"/>
      <c r="C105" s="9"/>
    </row>
    <row r="106" spans="2:6">
      <c r="B106" s="2"/>
    </row>
  </sheetData>
  <mergeCells count="7">
    <mergeCell ref="B1:E1"/>
    <mergeCell ref="C3:C7"/>
    <mergeCell ref="D3:D7"/>
    <mergeCell ref="B11:E11"/>
    <mergeCell ref="C12:C13"/>
    <mergeCell ref="D12:D13"/>
    <mergeCell ref="E12:E13"/>
  </mergeCells>
  <hyperlinks>
    <hyperlink ref="A1" location="Index!A1" display="Index" xr:uid="{0AB849CD-5B71-471E-9F02-81404356B234}"/>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9627-098B-4842-8806-16A04956DD47}">
  <dimension ref="A1:H97"/>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420" t="s">
        <v>28</v>
      </c>
      <c r="C1" s="420"/>
      <c r="D1" s="420"/>
      <c r="E1" s="420"/>
    </row>
    <row r="2" spans="1:5" ht="13.5" thickBot="1"/>
    <row r="3" spans="1:5" ht="15">
      <c r="B3" s="48" t="s">
        <v>2143</v>
      </c>
      <c r="C3" s="421"/>
      <c r="D3" s="424"/>
      <c r="E3" s="13"/>
    </row>
    <row r="4" spans="1:5" ht="45">
      <c r="B4" s="49" t="s">
        <v>2144</v>
      </c>
      <c r="C4" s="422"/>
      <c r="D4" s="425"/>
      <c r="E4" s="116"/>
    </row>
    <row r="5" spans="1:5" ht="15">
      <c r="B5" s="49" t="s">
        <v>1556</v>
      </c>
      <c r="C5" s="422"/>
      <c r="D5" s="425"/>
      <c r="E5" s="13"/>
    </row>
    <row r="6" spans="1:5" ht="15">
      <c r="B6" s="49" t="s">
        <v>1576</v>
      </c>
      <c r="C6" s="422"/>
      <c r="D6" s="425"/>
      <c r="E6" s="13"/>
    </row>
    <row r="7" spans="1:5" ht="30.75" thickBot="1">
      <c r="B7" s="50" t="s">
        <v>2145</v>
      </c>
      <c r="C7" s="423"/>
      <c r="D7" s="426"/>
      <c r="E7" s="13"/>
    </row>
    <row r="8" spans="1:5">
      <c r="B8" s="13"/>
      <c r="C8" s="14" t="s">
        <v>1558</v>
      </c>
      <c r="D8" s="14" t="s">
        <v>1559</v>
      </c>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t="s">
        <v>1585</v>
      </c>
      <c r="E14" s="53"/>
    </row>
    <row r="15" spans="1:5">
      <c r="B15" s="52" t="s">
        <v>1586</v>
      </c>
      <c r="C15" s="53"/>
      <c r="D15" s="53"/>
      <c r="E15" s="53"/>
    </row>
    <row r="16" spans="1:5">
      <c r="B16" s="52" t="s">
        <v>1587</v>
      </c>
      <c r="C16" s="53"/>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859</v>
      </c>
      <c r="C26" s="19">
        <v>7.09</v>
      </c>
      <c r="D26" s="1" t="s">
        <v>332</v>
      </c>
      <c r="E26" s="1" t="s">
        <v>860</v>
      </c>
      <c r="F26" s="4">
        <v>5000000</v>
      </c>
      <c r="G26" s="4">
        <v>4966.9799999999996</v>
      </c>
      <c r="H26" s="4">
        <v>4.21</v>
      </c>
    </row>
    <row r="27" spans="2:8">
      <c r="B27" s="1" t="s">
        <v>2146</v>
      </c>
      <c r="C27" s="19">
        <v>6.09</v>
      </c>
      <c r="D27" s="1" t="s">
        <v>332</v>
      </c>
      <c r="E27" s="1" t="s">
        <v>2147</v>
      </c>
      <c r="F27" s="4">
        <v>198700</v>
      </c>
      <c r="G27" s="4">
        <v>199.41</v>
      </c>
      <c r="H27" s="4">
        <v>0.17</v>
      </c>
    </row>
    <row r="28" spans="2:8">
      <c r="B28" s="2" t="s">
        <v>342</v>
      </c>
      <c r="C28" s="45"/>
      <c r="D28" s="2"/>
      <c r="E28" s="2"/>
      <c r="F28" s="10"/>
      <c r="G28" s="10">
        <f>SUM(G22:G27)</f>
        <v>5166.3899999999994</v>
      </c>
      <c r="H28" s="10">
        <f>SUM(H22:H27)</f>
        <v>4.38</v>
      </c>
    </row>
    <row r="29" spans="2:8">
      <c r="B29" s="2" t="s">
        <v>343</v>
      </c>
      <c r="C29" s="19"/>
    </row>
    <row r="30" spans="2:8">
      <c r="B30" s="1" t="s">
        <v>1891</v>
      </c>
      <c r="C30" s="19">
        <v>7</v>
      </c>
      <c r="D30" s="1" t="s">
        <v>345</v>
      </c>
      <c r="E30" s="1" t="s">
        <v>1892</v>
      </c>
      <c r="F30" s="4">
        <v>500</v>
      </c>
      <c r="G30" s="4">
        <v>4993.6499999999996</v>
      </c>
      <c r="H30" s="4">
        <v>4.2300000000000004</v>
      </c>
    </row>
    <row r="31" spans="2:8">
      <c r="B31" s="1" t="s">
        <v>1983</v>
      </c>
      <c r="C31" s="19">
        <v>8.2200000000000006</v>
      </c>
      <c r="D31" s="1" t="s">
        <v>352</v>
      </c>
      <c r="E31" s="1" t="s">
        <v>1984</v>
      </c>
      <c r="F31" s="4">
        <v>250</v>
      </c>
      <c r="G31" s="4">
        <v>2545.2399999999998</v>
      </c>
      <c r="H31" s="4">
        <v>2.16</v>
      </c>
    </row>
    <row r="32" spans="2:8">
      <c r="B32" s="1" t="s">
        <v>2148</v>
      </c>
      <c r="C32" s="19">
        <v>7</v>
      </c>
      <c r="D32" s="1" t="s">
        <v>345</v>
      </c>
      <c r="E32" s="1" t="s">
        <v>2149</v>
      </c>
      <c r="F32" s="4">
        <v>250</v>
      </c>
      <c r="G32" s="4">
        <v>2501.38</v>
      </c>
      <c r="H32" s="4">
        <v>2.12</v>
      </c>
    </row>
    <row r="33" spans="2:8">
      <c r="B33" s="1" t="s">
        <v>2150</v>
      </c>
      <c r="C33" s="19">
        <v>7.02</v>
      </c>
      <c r="D33" s="1" t="s">
        <v>345</v>
      </c>
      <c r="E33" s="1" t="s">
        <v>2151</v>
      </c>
      <c r="F33" s="4">
        <v>250</v>
      </c>
      <c r="G33" s="4">
        <v>2499.27</v>
      </c>
      <c r="H33" s="4">
        <v>2.12</v>
      </c>
    </row>
    <row r="34" spans="2:8">
      <c r="B34" s="1" t="s">
        <v>2152</v>
      </c>
      <c r="C34" s="19">
        <v>7.02</v>
      </c>
      <c r="D34" s="1" t="s">
        <v>345</v>
      </c>
      <c r="E34" s="1" t="s">
        <v>2153</v>
      </c>
      <c r="F34" s="4">
        <v>250</v>
      </c>
      <c r="G34" s="4">
        <v>2497.5</v>
      </c>
      <c r="H34" s="4">
        <v>2.12</v>
      </c>
    </row>
    <row r="35" spans="2:8">
      <c r="B35" s="1" t="s">
        <v>1360</v>
      </c>
      <c r="C35" s="19">
        <v>6.86</v>
      </c>
      <c r="D35" s="1" t="s">
        <v>352</v>
      </c>
      <c r="E35" s="1" t="s">
        <v>928</v>
      </c>
      <c r="F35" s="4">
        <v>250</v>
      </c>
      <c r="G35" s="4">
        <v>2489.9499999999998</v>
      </c>
      <c r="H35" s="4">
        <v>2.11</v>
      </c>
    </row>
    <row r="36" spans="2:8">
      <c r="B36" s="1" t="s">
        <v>1776</v>
      </c>
      <c r="C36" s="19">
        <v>7.47</v>
      </c>
      <c r="D36" s="1" t="s">
        <v>345</v>
      </c>
      <c r="E36" s="1" t="s">
        <v>1777</v>
      </c>
      <c r="F36" s="4">
        <v>250</v>
      </c>
      <c r="G36" s="4">
        <v>2485.4899999999998</v>
      </c>
      <c r="H36" s="4">
        <v>2.11</v>
      </c>
    </row>
    <row r="37" spans="2:8">
      <c r="B37" s="1" t="s">
        <v>903</v>
      </c>
      <c r="C37" s="19">
        <v>6.79</v>
      </c>
      <c r="D37" s="1" t="s">
        <v>345</v>
      </c>
      <c r="E37" s="1" t="s">
        <v>904</v>
      </c>
      <c r="F37" s="4">
        <v>250</v>
      </c>
      <c r="G37" s="4">
        <v>2478.92</v>
      </c>
      <c r="H37" s="4">
        <v>2.1</v>
      </c>
    </row>
    <row r="38" spans="2:8">
      <c r="B38" s="1" t="s">
        <v>2154</v>
      </c>
      <c r="C38" s="19">
        <v>6.56</v>
      </c>
      <c r="D38" s="1" t="s">
        <v>345</v>
      </c>
      <c r="E38" s="1" t="s">
        <v>2155</v>
      </c>
      <c r="F38" s="4">
        <v>150</v>
      </c>
      <c r="G38" s="4">
        <v>1501.31</v>
      </c>
      <c r="H38" s="4">
        <v>1.27</v>
      </c>
    </row>
    <row r="39" spans="2:8">
      <c r="B39" s="1" t="s">
        <v>1308</v>
      </c>
      <c r="C39" s="19">
        <v>6.95</v>
      </c>
      <c r="D39" s="1" t="s">
        <v>345</v>
      </c>
      <c r="E39" s="1" t="s">
        <v>982</v>
      </c>
      <c r="F39" s="4">
        <v>150</v>
      </c>
      <c r="G39" s="4">
        <v>1487.83</v>
      </c>
      <c r="H39" s="4">
        <v>1.26</v>
      </c>
    </row>
    <row r="40" spans="2:8">
      <c r="B40" s="1" t="s">
        <v>2156</v>
      </c>
      <c r="C40" s="19">
        <v>6.17</v>
      </c>
      <c r="D40" s="1" t="s">
        <v>356</v>
      </c>
      <c r="E40" s="1" t="s">
        <v>2157</v>
      </c>
      <c r="F40" s="4">
        <v>100</v>
      </c>
      <c r="G40" s="4">
        <v>1000.15</v>
      </c>
      <c r="H40" s="4">
        <v>0.85</v>
      </c>
    </row>
    <row r="41" spans="2:8">
      <c r="B41" s="2" t="s">
        <v>360</v>
      </c>
      <c r="C41" s="45"/>
      <c r="D41" s="2"/>
      <c r="E41" s="2"/>
      <c r="F41" s="10"/>
      <c r="G41" s="10">
        <f>SUM(G29:G40)</f>
        <v>26480.690000000002</v>
      </c>
      <c r="H41" s="10">
        <f>SUM(H29:H40)</f>
        <v>22.450000000000006</v>
      </c>
    </row>
    <row r="42" spans="2:8">
      <c r="B42" s="2" t="s">
        <v>518</v>
      </c>
      <c r="C42" s="19"/>
    </row>
    <row r="43" spans="2:8">
      <c r="B43" s="1" t="s">
        <v>1930</v>
      </c>
      <c r="C43" s="19">
        <v>6</v>
      </c>
      <c r="D43" s="1" t="s">
        <v>332</v>
      </c>
      <c r="E43" s="1" t="s">
        <v>1931</v>
      </c>
      <c r="F43" s="4">
        <v>15000000</v>
      </c>
      <c r="G43" s="4">
        <v>14834.18</v>
      </c>
      <c r="H43" s="4">
        <v>12.57</v>
      </c>
    </row>
    <row r="44" spans="2:8">
      <c r="B44" s="1" t="s">
        <v>2158</v>
      </c>
      <c r="C44" s="19">
        <v>5.84</v>
      </c>
      <c r="D44" s="1" t="s">
        <v>332</v>
      </c>
      <c r="E44" s="1" t="s">
        <v>2159</v>
      </c>
      <c r="F44" s="4">
        <v>5000000</v>
      </c>
      <c r="G44" s="4">
        <v>4984.84</v>
      </c>
      <c r="H44" s="4">
        <v>4.2300000000000004</v>
      </c>
    </row>
    <row r="45" spans="2:8">
      <c r="B45" s="1" t="s">
        <v>2160</v>
      </c>
      <c r="C45" s="19">
        <v>6.27</v>
      </c>
      <c r="D45" s="1" t="s">
        <v>106</v>
      </c>
      <c r="E45" s="1" t="s">
        <v>2161</v>
      </c>
      <c r="F45" s="4">
        <v>1000</v>
      </c>
      <c r="G45" s="4">
        <v>4942.2700000000004</v>
      </c>
      <c r="H45" s="4">
        <v>4.1900000000000004</v>
      </c>
    </row>
    <row r="46" spans="2:8">
      <c r="B46" s="1" t="s">
        <v>1690</v>
      </c>
      <c r="C46" s="19">
        <v>6.04</v>
      </c>
      <c r="D46" s="1" t="s">
        <v>332</v>
      </c>
      <c r="E46" s="1" t="s">
        <v>1691</v>
      </c>
      <c r="F46" s="4">
        <v>5000000</v>
      </c>
      <c r="G46" s="4">
        <v>4933.05</v>
      </c>
      <c r="H46" s="4">
        <v>4.18</v>
      </c>
    </row>
    <row r="47" spans="2:8">
      <c r="B47" s="1" t="s">
        <v>2162</v>
      </c>
      <c r="C47" s="19">
        <v>6.72</v>
      </c>
      <c r="D47" s="1" t="s">
        <v>106</v>
      </c>
      <c r="E47" s="1" t="s">
        <v>2163</v>
      </c>
      <c r="F47" s="4">
        <v>1000</v>
      </c>
      <c r="G47" s="4">
        <v>4881.29</v>
      </c>
      <c r="H47" s="4">
        <v>4.1399999999999997</v>
      </c>
    </row>
    <row r="48" spans="2:8">
      <c r="B48" s="1" t="s">
        <v>2164</v>
      </c>
      <c r="C48" s="19">
        <v>6.72</v>
      </c>
      <c r="D48" s="1" t="s">
        <v>106</v>
      </c>
      <c r="E48" s="1" t="s">
        <v>2165</v>
      </c>
      <c r="F48" s="4">
        <v>1000</v>
      </c>
      <c r="G48" s="4">
        <v>4877.08</v>
      </c>
      <c r="H48" s="4">
        <v>4.13</v>
      </c>
    </row>
    <row r="49" spans="2:8">
      <c r="B49" s="1" t="s">
        <v>2166</v>
      </c>
      <c r="C49" s="19">
        <v>6.7</v>
      </c>
      <c r="D49" s="1" t="s">
        <v>106</v>
      </c>
      <c r="E49" s="1" t="s">
        <v>2167</v>
      </c>
      <c r="F49" s="4">
        <v>1000</v>
      </c>
      <c r="G49" s="4">
        <v>4873.08</v>
      </c>
      <c r="H49" s="4">
        <v>4.13</v>
      </c>
    </row>
    <row r="50" spans="2:8">
      <c r="B50" s="1" t="s">
        <v>2168</v>
      </c>
      <c r="C50" s="19">
        <v>7.23</v>
      </c>
      <c r="D50" s="1" t="s">
        <v>106</v>
      </c>
      <c r="E50" s="1" t="s">
        <v>2169</v>
      </c>
      <c r="F50" s="4">
        <v>1000</v>
      </c>
      <c r="G50" s="4">
        <v>4840.01</v>
      </c>
      <c r="H50" s="4">
        <v>4.0999999999999996</v>
      </c>
    </row>
    <row r="51" spans="2:8">
      <c r="B51" s="1" t="s">
        <v>2170</v>
      </c>
      <c r="C51" s="19">
        <v>7.09</v>
      </c>
      <c r="D51" s="1" t="s">
        <v>107</v>
      </c>
      <c r="E51" s="1" t="s">
        <v>2171</v>
      </c>
      <c r="F51" s="4">
        <v>1000</v>
      </c>
      <c r="G51" s="4">
        <v>4762.42</v>
      </c>
      <c r="H51" s="4">
        <v>4.04</v>
      </c>
    </row>
    <row r="52" spans="2:8">
      <c r="B52" s="1" t="s">
        <v>2172</v>
      </c>
      <c r="C52" s="19">
        <v>7.16</v>
      </c>
      <c r="D52" s="1" t="s">
        <v>106</v>
      </c>
      <c r="E52" s="1" t="s">
        <v>2173</v>
      </c>
      <c r="F52" s="4">
        <v>1000</v>
      </c>
      <c r="G52" s="4">
        <v>4760.1899999999996</v>
      </c>
      <c r="H52" s="4">
        <v>4.03</v>
      </c>
    </row>
    <row r="53" spans="2:8">
      <c r="B53" s="1" t="s">
        <v>2174</v>
      </c>
      <c r="C53" s="19">
        <v>6.39</v>
      </c>
      <c r="D53" s="1" t="s">
        <v>106</v>
      </c>
      <c r="E53" s="1" t="s">
        <v>2175</v>
      </c>
      <c r="F53" s="4">
        <v>500</v>
      </c>
      <c r="G53" s="4">
        <v>2488.6799999999998</v>
      </c>
      <c r="H53" s="4">
        <v>2.11</v>
      </c>
    </row>
    <row r="54" spans="2:8">
      <c r="B54" s="1" t="s">
        <v>2059</v>
      </c>
      <c r="C54" s="19">
        <v>6.3</v>
      </c>
      <c r="D54" s="1" t="s">
        <v>106</v>
      </c>
      <c r="E54" s="1" t="s">
        <v>2060</v>
      </c>
      <c r="F54" s="4">
        <v>500</v>
      </c>
      <c r="G54" s="4">
        <v>2471.42</v>
      </c>
      <c r="H54" s="4">
        <v>2.09</v>
      </c>
    </row>
    <row r="55" spans="2:8">
      <c r="B55" s="1" t="s">
        <v>2176</v>
      </c>
      <c r="C55" s="19">
        <v>6.35</v>
      </c>
      <c r="D55" s="1" t="s">
        <v>106</v>
      </c>
      <c r="E55" s="1" t="s">
        <v>2177</v>
      </c>
      <c r="F55" s="4">
        <v>500</v>
      </c>
      <c r="G55" s="4">
        <v>2467.38</v>
      </c>
      <c r="H55" s="4">
        <v>2.09</v>
      </c>
    </row>
    <row r="56" spans="2:8">
      <c r="B56" s="1" t="s">
        <v>1706</v>
      </c>
      <c r="C56" s="19">
        <v>7.18</v>
      </c>
      <c r="D56" s="1" t="s">
        <v>106</v>
      </c>
      <c r="E56" s="1" t="s">
        <v>1707</v>
      </c>
      <c r="F56" s="4">
        <v>500</v>
      </c>
      <c r="G56" s="4">
        <v>2464.62</v>
      </c>
      <c r="H56" s="4">
        <v>2.09</v>
      </c>
    </row>
    <row r="57" spans="2:8">
      <c r="B57" s="1" t="s">
        <v>1651</v>
      </c>
      <c r="C57" s="19">
        <v>6.66</v>
      </c>
      <c r="D57" s="1" t="s">
        <v>1652</v>
      </c>
      <c r="E57" s="1" t="s">
        <v>1653</v>
      </c>
      <c r="F57" s="4">
        <v>500</v>
      </c>
      <c r="G57" s="4">
        <v>2460.0500000000002</v>
      </c>
      <c r="H57" s="4">
        <v>2.09</v>
      </c>
    </row>
    <row r="58" spans="2:8">
      <c r="B58" s="1" t="s">
        <v>1654</v>
      </c>
      <c r="C58" s="19">
        <v>6.95</v>
      </c>
      <c r="D58" s="1" t="s">
        <v>106</v>
      </c>
      <c r="E58" s="1" t="s">
        <v>1655</v>
      </c>
      <c r="F58" s="4">
        <v>500</v>
      </c>
      <c r="G58" s="4">
        <v>2452.83</v>
      </c>
      <c r="H58" s="4">
        <v>2.08</v>
      </c>
    </row>
    <row r="59" spans="2:8">
      <c r="B59" s="1" t="s">
        <v>1946</v>
      </c>
      <c r="C59" s="19">
        <v>7.34</v>
      </c>
      <c r="D59" s="1" t="s">
        <v>106</v>
      </c>
      <c r="E59" s="1" t="s">
        <v>1947</v>
      </c>
      <c r="F59" s="4">
        <v>500</v>
      </c>
      <c r="G59" s="4">
        <v>2425.4299999999998</v>
      </c>
      <c r="H59" s="4">
        <v>2.06</v>
      </c>
    </row>
    <row r="60" spans="2:8">
      <c r="B60" s="1" t="s">
        <v>2178</v>
      </c>
      <c r="C60" s="19">
        <v>8.0399999999999991</v>
      </c>
      <c r="D60" s="1" t="s">
        <v>106</v>
      </c>
      <c r="E60" s="1" t="s">
        <v>2179</v>
      </c>
      <c r="F60" s="4">
        <v>500</v>
      </c>
      <c r="G60" s="4">
        <v>2420.04</v>
      </c>
      <c r="H60" s="4">
        <v>2.0499999999999998</v>
      </c>
    </row>
    <row r="61" spans="2:8">
      <c r="B61" s="1" t="s">
        <v>1702</v>
      </c>
      <c r="C61" s="19">
        <v>7.04</v>
      </c>
      <c r="D61" s="1" t="s">
        <v>107</v>
      </c>
      <c r="E61" s="1" t="s">
        <v>1703</v>
      </c>
      <c r="F61" s="4">
        <v>500</v>
      </c>
      <c r="G61" s="4">
        <v>2395.65</v>
      </c>
      <c r="H61" s="4">
        <v>2.0299999999999998</v>
      </c>
    </row>
    <row r="62" spans="2:8">
      <c r="B62" s="1" t="s">
        <v>1800</v>
      </c>
      <c r="C62" s="19">
        <v>7</v>
      </c>
      <c r="D62" s="1" t="s">
        <v>106</v>
      </c>
      <c r="E62" s="1" t="s">
        <v>1801</v>
      </c>
      <c r="F62" s="4">
        <v>500</v>
      </c>
      <c r="G62" s="4">
        <v>2389.56</v>
      </c>
      <c r="H62" s="4">
        <v>2.0299999999999998</v>
      </c>
    </row>
    <row r="63" spans="2:8">
      <c r="B63" s="2" t="s">
        <v>108</v>
      </c>
      <c r="C63" s="9"/>
      <c r="D63" s="2"/>
      <c r="E63" s="2"/>
      <c r="F63" s="10"/>
      <c r="G63" s="10">
        <f>SUM(G42:G62)</f>
        <v>83124.069999999978</v>
      </c>
      <c r="H63" s="10">
        <f>SUM(H42:H62)</f>
        <v>70.460000000000022</v>
      </c>
    </row>
    <row r="64" spans="2:8">
      <c r="B64" s="2" t="s">
        <v>109</v>
      </c>
      <c r="C64" s="9"/>
      <c r="D64" s="2"/>
      <c r="E64" s="2"/>
      <c r="F64" s="10"/>
      <c r="G64" s="10">
        <v>2337.5300000000002</v>
      </c>
      <c r="H64" s="10">
        <v>1.98</v>
      </c>
    </row>
    <row r="65" spans="2:8">
      <c r="B65" s="2" t="s">
        <v>110</v>
      </c>
      <c r="C65" s="9"/>
      <c r="D65" s="2"/>
      <c r="E65" s="2"/>
      <c r="F65" s="10"/>
      <c r="G65" s="10">
        <v>117108.68</v>
      </c>
      <c r="H65" s="10">
        <v>99.26</v>
      </c>
    </row>
    <row r="66" spans="2:8">
      <c r="B66" s="2" t="s">
        <v>324</v>
      </c>
      <c r="C66" s="9"/>
      <c r="D66" s="2"/>
      <c r="E66" s="2"/>
      <c r="F66" s="10"/>
      <c r="G66" s="10">
        <v>869.56268080000746</v>
      </c>
      <c r="H66" s="10">
        <v>0.73999999999999488</v>
      </c>
    </row>
    <row r="67" spans="2:8">
      <c r="B67" s="2" t="s">
        <v>112</v>
      </c>
      <c r="C67" s="9"/>
      <c r="D67" s="2"/>
      <c r="E67" s="2"/>
      <c r="F67" s="10"/>
      <c r="G67" s="10">
        <v>117978.2426808</v>
      </c>
      <c r="H67" s="10">
        <v>100</v>
      </c>
    </row>
    <row r="68" spans="2:8">
      <c r="B68" s="1" t="s">
        <v>113</v>
      </c>
    </row>
    <row r="69" spans="2:8">
      <c r="B69" s="1" t="s">
        <v>114</v>
      </c>
    </row>
    <row r="70" spans="2:8">
      <c r="B70" s="2" t="s">
        <v>115</v>
      </c>
      <c r="C70" s="46">
        <v>44834</v>
      </c>
    </row>
    <row r="71" spans="2:8" ht="25.5">
      <c r="B71" s="11" t="s">
        <v>116</v>
      </c>
      <c r="C71" s="9" t="s">
        <v>117</v>
      </c>
    </row>
    <row r="72" spans="2:8">
      <c r="B72" s="2"/>
    </row>
    <row r="73" spans="2:8">
      <c r="B73" s="2" t="s">
        <v>1566</v>
      </c>
      <c r="C73" s="9" t="s">
        <v>117</v>
      </c>
    </row>
    <row r="74" spans="2:8">
      <c r="B74" s="2" t="s">
        <v>1567</v>
      </c>
      <c r="C74" s="9" t="s">
        <v>117</v>
      </c>
    </row>
    <row r="75" spans="2:8">
      <c r="B75" s="2" t="s">
        <v>2180</v>
      </c>
      <c r="C75" s="9"/>
    </row>
    <row r="76" spans="2:8">
      <c r="B76" s="2" t="s">
        <v>2181</v>
      </c>
      <c r="C76" s="9"/>
    </row>
    <row r="77" spans="2:8">
      <c r="B77" s="2" t="s">
        <v>2182</v>
      </c>
      <c r="C77" s="9"/>
    </row>
    <row r="78" spans="2:8">
      <c r="B78" s="2" t="s">
        <v>2183</v>
      </c>
      <c r="C78" s="9"/>
    </row>
    <row r="79" spans="2:8">
      <c r="B79" s="2" t="s">
        <v>2184</v>
      </c>
      <c r="C79" s="9"/>
    </row>
    <row r="80" spans="2:8">
      <c r="B80" s="2" t="s">
        <v>2185</v>
      </c>
      <c r="C80" s="9"/>
    </row>
    <row r="81" spans="2:6">
      <c r="B81" s="2" t="s">
        <v>2186</v>
      </c>
      <c r="C81" s="9"/>
    </row>
    <row r="82" spans="2:6">
      <c r="B82" s="2" t="s">
        <v>2187</v>
      </c>
      <c r="C82" s="9"/>
    </row>
    <row r="83" spans="2:6">
      <c r="B83" s="2" t="s">
        <v>2188</v>
      </c>
      <c r="C83" s="9"/>
    </row>
    <row r="84" spans="2:6">
      <c r="B84" s="2" t="s">
        <v>2189</v>
      </c>
      <c r="C84" s="9"/>
    </row>
    <row r="85" spans="2:6">
      <c r="B85" s="2" t="s">
        <v>2190</v>
      </c>
      <c r="C85" s="9"/>
    </row>
    <row r="86" spans="2:6">
      <c r="B86" s="2" t="s">
        <v>2191</v>
      </c>
      <c r="C86" s="9"/>
    </row>
    <row r="87" spans="2:6">
      <c r="B87" s="47" t="s">
        <v>1723</v>
      </c>
      <c r="C87" s="9"/>
    </row>
    <row r="88" spans="2:6">
      <c r="B88" s="47" t="s">
        <v>2192</v>
      </c>
    </row>
    <row r="90" spans="2:6" ht="63" customHeight="1">
      <c r="B90" s="457" t="s">
        <v>1573</v>
      </c>
      <c r="C90" s="457"/>
      <c r="D90" s="457"/>
      <c r="E90" s="457"/>
      <c r="F90" s="457"/>
    </row>
    <row r="92" spans="2:6">
      <c r="B92" s="72" t="s">
        <v>1737</v>
      </c>
      <c r="C92" s="73"/>
      <c r="D92" s="74"/>
    </row>
    <row r="93" spans="2:6" ht="30">
      <c r="B93" s="75" t="s">
        <v>1738</v>
      </c>
      <c r="C93" s="76" t="s">
        <v>1739</v>
      </c>
      <c r="D93" s="75" t="s">
        <v>1740</v>
      </c>
    </row>
    <row r="94" spans="2:6">
      <c r="B94" s="77" t="s">
        <v>1741</v>
      </c>
      <c r="C94" s="117">
        <v>75</v>
      </c>
      <c r="D94" s="118">
        <v>1.08</v>
      </c>
    </row>
    <row r="95" spans="2:6">
      <c r="B95" s="77" t="s">
        <v>2193</v>
      </c>
      <c r="C95" s="117">
        <v>20.2</v>
      </c>
      <c r="D95" s="118">
        <v>0.35</v>
      </c>
    </row>
    <row r="96" spans="2:6">
      <c r="B96" s="2"/>
      <c r="C96" s="9"/>
    </row>
    <row r="97" spans="2:2">
      <c r="B97" s="2"/>
    </row>
  </sheetData>
  <mergeCells count="9">
    <mergeCell ref="B90:F90"/>
    <mergeCell ref="B1:E1"/>
    <mergeCell ref="C3:C7"/>
    <mergeCell ref="D3:D7"/>
    <mergeCell ref="B10:E10"/>
    <mergeCell ref="B11:E11"/>
    <mergeCell ref="C12:C13"/>
    <mergeCell ref="D12:D13"/>
    <mergeCell ref="E12:E13"/>
  </mergeCells>
  <hyperlinks>
    <hyperlink ref="A1" location="Index!A1" display="Index" xr:uid="{EB687EEE-7B0F-4C76-8B9B-6F5DC666281F}"/>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B2D79-0734-465D-BDB3-5CABEF51383E}">
  <dimension ref="A1:H4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0.42578125" style="1" bestFit="1" customWidth="1"/>
    <col min="6" max="6" width="10.285156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420" t="s">
        <v>20</v>
      </c>
      <c r="C1" s="420"/>
      <c r="D1" s="420"/>
      <c r="E1" s="420"/>
    </row>
    <row r="2" spans="1:5" ht="13.5" thickBot="1"/>
    <row r="3" spans="1:5" ht="15">
      <c r="B3" s="48" t="s">
        <v>2194</v>
      </c>
      <c r="C3" s="421"/>
      <c r="D3" s="424"/>
      <c r="E3" s="13"/>
    </row>
    <row r="4" spans="1:5" ht="30">
      <c r="B4" s="49" t="s">
        <v>2195</v>
      </c>
      <c r="C4" s="422"/>
      <c r="D4" s="425"/>
      <c r="E4" s="13"/>
    </row>
    <row r="5" spans="1:5" ht="15">
      <c r="B5" s="49" t="s">
        <v>1556</v>
      </c>
      <c r="C5" s="422"/>
      <c r="D5" s="425"/>
      <c r="E5" s="13"/>
    </row>
    <row r="6" spans="1:5" ht="30">
      <c r="B6" s="49" t="s">
        <v>2196</v>
      </c>
      <c r="C6" s="422"/>
      <c r="D6" s="425"/>
      <c r="E6" s="13"/>
    </row>
    <row r="7" spans="1:5" ht="30.75" thickBot="1">
      <c r="B7" s="50" t="s">
        <v>2197</v>
      </c>
      <c r="C7" s="423"/>
      <c r="D7" s="426"/>
      <c r="E7" s="13"/>
    </row>
    <row r="8" spans="1:5">
      <c r="B8" s="13"/>
      <c r="C8" s="14" t="s">
        <v>1558</v>
      </c>
      <c r="D8" s="14" t="s">
        <v>1559</v>
      </c>
      <c r="E8" s="13"/>
    </row>
    <row r="9" spans="1:5">
      <c r="B9" s="13"/>
      <c r="C9" s="14"/>
      <c r="D9" s="14"/>
      <c r="E9" s="13"/>
    </row>
    <row r="10" spans="1:5">
      <c r="B10" s="475"/>
      <c r="C10" s="475"/>
      <c r="D10" s="475"/>
      <c r="E10" s="475"/>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t="s">
        <v>2198</v>
      </c>
      <c r="D14" s="53"/>
      <c r="E14" s="53"/>
    </row>
    <row r="15" spans="1:5">
      <c r="B15" s="52" t="s">
        <v>1586</v>
      </c>
      <c r="C15" s="53"/>
      <c r="D15" s="53"/>
      <c r="E15" s="53"/>
    </row>
    <row r="16" spans="1:5">
      <c r="B16" s="52" t="s">
        <v>1587</v>
      </c>
      <c r="C16" s="53"/>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268</v>
      </c>
      <c r="C23" s="9"/>
      <c r="D23" s="2"/>
      <c r="E23" s="2"/>
      <c r="F23" s="10"/>
      <c r="G23" s="10">
        <v>349432.78</v>
      </c>
      <c r="H23" s="10">
        <v>69.39</v>
      </c>
    </row>
    <row r="24" spans="2:8">
      <c r="B24" s="2" t="s">
        <v>269</v>
      </c>
      <c r="C24" s="9"/>
      <c r="D24" s="2"/>
      <c r="E24" s="2"/>
      <c r="F24" s="10"/>
      <c r="G24" s="10">
        <v>152788.68</v>
      </c>
      <c r="H24" s="10">
        <v>30.34</v>
      </c>
    </row>
    <row r="25" spans="2:8">
      <c r="B25" s="2" t="s">
        <v>110</v>
      </c>
      <c r="C25" s="9"/>
      <c r="D25" s="2"/>
      <c r="E25" s="2"/>
      <c r="F25" s="10"/>
      <c r="G25" s="10">
        <v>502221.46</v>
      </c>
      <c r="H25" s="10">
        <v>99.73</v>
      </c>
    </row>
    <row r="26" spans="2:8">
      <c r="B26" s="2" t="s">
        <v>324</v>
      </c>
      <c r="C26" s="9"/>
      <c r="D26" s="2"/>
      <c r="E26" s="2"/>
      <c r="F26" s="10"/>
      <c r="G26" s="10">
        <v>1382.6964011999662</v>
      </c>
      <c r="H26" s="10">
        <v>0.26999999999999602</v>
      </c>
    </row>
    <row r="27" spans="2:8">
      <c r="B27" s="2" t="s">
        <v>112</v>
      </c>
      <c r="C27" s="9"/>
      <c r="D27" s="2"/>
      <c r="E27" s="2"/>
      <c r="F27" s="10"/>
      <c r="G27" s="10">
        <v>503604.15640119999</v>
      </c>
      <c r="H27" s="10">
        <v>100</v>
      </c>
    </row>
    <row r="28" spans="2:8">
      <c r="B28" s="1" t="s">
        <v>113</v>
      </c>
    </row>
    <row r="29" spans="2:8">
      <c r="B29" s="1" t="s">
        <v>114</v>
      </c>
    </row>
    <row r="30" spans="2:8">
      <c r="B30" s="2" t="s">
        <v>115</v>
      </c>
      <c r="C30" s="46">
        <v>44834</v>
      </c>
    </row>
    <row r="31" spans="2:8" ht="25.5">
      <c r="B31" s="11" t="s">
        <v>116</v>
      </c>
      <c r="C31" s="9" t="s">
        <v>117</v>
      </c>
    </row>
    <row r="32" spans="2:8">
      <c r="B32" s="2"/>
    </row>
    <row r="33" spans="2:3">
      <c r="B33" s="2" t="s">
        <v>1566</v>
      </c>
      <c r="C33" s="9" t="s">
        <v>117</v>
      </c>
    </row>
    <row r="34" spans="2:3">
      <c r="B34" s="2" t="s">
        <v>1567</v>
      </c>
      <c r="C34" s="9" t="s">
        <v>117</v>
      </c>
    </row>
    <row r="35" spans="2:3">
      <c r="B35" s="2" t="s">
        <v>2199</v>
      </c>
      <c r="C35" s="9"/>
    </row>
    <row r="36" spans="2:3">
      <c r="B36" s="2" t="s">
        <v>2200</v>
      </c>
      <c r="C36" s="9"/>
    </row>
    <row r="37" spans="2:3">
      <c r="B37" s="2" t="s">
        <v>2201</v>
      </c>
      <c r="C37" s="9"/>
    </row>
    <row r="38" spans="2:3">
      <c r="B38" s="2" t="s">
        <v>2202</v>
      </c>
      <c r="C38" s="9"/>
    </row>
    <row r="39" spans="2:3">
      <c r="B39" s="2" t="s">
        <v>2203</v>
      </c>
      <c r="C39" s="9"/>
    </row>
    <row r="40" spans="2:3">
      <c r="B40" s="2" t="s">
        <v>2204</v>
      </c>
      <c r="C40" s="9"/>
    </row>
    <row r="41" spans="2:3">
      <c r="B41" s="2" t="s">
        <v>2205</v>
      </c>
      <c r="C41" s="9"/>
    </row>
    <row r="42" spans="2:3">
      <c r="B42" s="2" t="s">
        <v>2206</v>
      </c>
      <c r="C42" s="9"/>
    </row>
    <row r="43" spans="2:3">
      <c r="B43" s="47" t="s">
        <v>1723</v>
      </c>
      <c r="C43" s="9"/>
    </row>
    <row r="44" spans="2:3">
      <c r="B44" s="47" t="s">
        <v>2207</v>
      </c>
    </row>
  </sheetData>
  <mergeCells count="8">
    <mergeCell ref="C12:C13"/>
    <mergeCell ref="D12:D13"/>
    <mergeCell ref="E12:E13"/>
    <mergeCell ref="B1:E1"/>
    <mergeCell ref="C3:C7"/>
    <mergeCell ref="D3:D7"/>
    <mergeCell ref="B10:E10"/>
    <mergeCell ref="B11:E11"/>
  </mergeCells>
  <hyperlinks>
    <hyperlink ref="A1" location="Index!A1" display="Index" xr:uid="{EC67D457-D0D5-4C65-A1D2-40D0B47E4E2B}"/>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B7F16-2A26-4A68-8D3C-D14626CFCAED}">
  <dimension ref="A1:L148"/>
  <sheetViews>
    <sheetView workbookViewId="0"/>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1406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1406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1406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1406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1406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1406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1406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1406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1406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1406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1406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1406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1406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1406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1406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1406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1406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1406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1406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1406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1406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1406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1406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1406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1406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1406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1406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1406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1406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1406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1406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1406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1406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1406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1406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1406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1406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1406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1406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1406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1406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1406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1406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1406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1406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1406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1406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1406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1406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1406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1406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1406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1406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1406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1406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1406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1406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1406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1406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1406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1406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1406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1406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140625" style="1" bestFit="1" customWidth="1"/>
    <col min="16134" max="16134" width="11.5703125" style="1" bestFit="1" customWidth="1"/>
    <col min="16135" max="16135" width="18.140625" style="1" bestFit="1" customWidth="1"/>
    <col min="16136" max="16384" width="9.140625" style="1"/>
  </cols>
  <sheetData>
    <row r="1" spans="1:5">
      <c r="A1" s="3" t="s">
        <v>0</v>
      </c>
      <c r="B1" s="420" t="s">
        <v>8</v>
      </c>
      <c r="C1" s="420"/>
      <c r="D1" s="420"/>
      <c r="E1" s="420"/>
    </row>
    <row r="2" spans="1:5" ht="13.5" thickBot="1"/>
    <row r="3" spans="1:5" ht="15">
      <c r="B3" s="119" t="s">
        <v>2208</v>
      </c>
      <c r="C3" s="476"/>
      <c r="D3" s="424"/>
      <c r="E3" s="13"/>
    </row>
    <row r="4" spans="1:5" ht="38.25">
      <c r="B4" s="120" t="s">
        <v>2209</v>
      </c>
      <c r="C4" s="477"/>
      <c r="D4" s="425"/>
      <c r="E4" s="121"/>
    </row>
    <row r="5" spans="1:5" ht="15">
      <c r="B5" s="122" t="s">
        <v>1556</v>
      </c>
      <c r="C5" s="477"/>
      <c r="D5" s="425"/>
      <c r="E5" s="13"/>
    </row>
    <row r="6" spans="1:5" ht="15">
      <c r="B6" s="122" t="s">
        <v>2210</v>
      </c>
      <c r="C6" s="477"/>
      <c r="D6" s="425"/>
      <c r="E6" s="13"/>
    </row>
    <row r="7" spans="1:5" ht="15.75" thickBot="1">
      <c r="B7" s="123" t="s">
        <v>2211</v>
      </c>
      <c r="C7" s="478"/>
      <c r="D7" s="426"/>
      <c r="E7" s="13"/>
    </row>
    <row r="8" spans="1:5">
      <c r="B8" s="13"/>
      <c r="C8" s="14" t="s">
        <v>1558</v>
      </c>
      <c r="D8" s="14" t="s">
        <v>1559</v>
      </c>
      <c r="E8" s="13"/>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c r="E15" s="53"/>
    </row>
    <row r="16" spans="1:5">
      <c r="B16" s="52" t="s">
        <v>1587</v>
      </c>
      <c r="C16" s="53"/>
      <c r="D16" s="53" t="s">
        <v>1749</v>
      </c>
      <c r="E16" s="53"/>
    </row>
    <row r="17" spans="2:8">
      <c r="B17" s="54" t="s">
        <v>3917</v>
      </c>
      <c r="C17" s="124"/>
      <c r="D17" s="125"/>
      <c r="E17" s="125"/>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1756</v>
      </c>
      <c r="C26" s="19">
        <v>7.43</v>
      </c>
      <c r="D26" s="1" t="s">
        <v>332</v>
      </c>
      <c r="E26" s="1" t="s">
        <v>1757</v>
      </c>
      <c r="F26" s="4">
        <v>1500000</v>
      </c>
      <c r="G26" s="4">
        <v>1411.15</v>
      </c>
      <c r="H26" s="4">
        <v>3.28</v>
      </c>
    </row>
    <row r="27" spans="2:8">
      <c r="B27" s="1" t="s">
        <v>507</v>
      </c>
      <c r="C27" s="19">
        <v>7.23</v>
      </c>
      <c r="D27" s="1" t="s">
        <v>332</v>
      </c>
      <c r="E27" s="1" t="s">
        <v>508</v>
      </c>
      <c r="F27" s="4">
        <v>1000000</v>
      </c>
      <c r="G27" s="4">
        <v>950.84</v>
      </c>
      <c r="H27" s="4">
        <v>2.21</v>
      </c>
    </row>
    <row r="28" spans="2:8">
      <c r="B28" s="1" t="s">
        <v>656</v>
      </c>
      <c r="C28" s="19">
        <v>7.49</v>
      </c>
      <c r="D28" s="1" t="s">
        <v>332</v>
      </c>
      <c r="E28" s="1" t="s">
        <v>657</v>
      </c>
      <c r="F28" s="4">
        <v>500000</v>
      </c>
      <c r="G28" s="4">
        <v>502.09</v>
      </c>
      <c r="H28" s="4">
        <v>1.17</v>
      </c>
    </row>
    <row r="29" spans="2:8">
      <c r="B29" s="1" t="s">
        <v>331</v>
      </c>
      <c r="C29" s="19">
        <v>7.31</v>
      </c>
      <c r="D29" s="1" t="s">
        <v>332</v>
      </c>
      <c r="E29" s="1" t="s">
        <v>333</v>
      </c>
      <c r="F29" s="4">
        <v>500000</v>
      </c>
      <c r="G29" s="4">
        <v>501.23</v>
      </c>
      <c r="H29" s="4">
        <v>1.17</v>
      </c>
    </row>
    <row r="30" spans="2:8">
      <c r="B30" s="1" t="s">
        <v>2212</v>
      </c>
      <c r="C30" s="19">
        <v>7.39</v>
      </c>
      <c r="D30" s="1" t="s">
        <v>332</v>
      </c>
      <c r="E30" s="1" t="s">
        <v>2213</v>
      </c>
      <c r="F30" s="4">
        <v>500000</v>
      </c>
      <c r="G30" s="4">
        <v>495.35</v>
      </c>
      <c r="H30" s="4">
        <v>1.1499999999999999</v>
      </c>
    </row>
    <row r="31" spans="2:8">
      <c r="B31" s="1" t="s">
        <v>863</v>
      </c>
      <c r="C31" s="19">
        <v>7.16</v>
      </c>
      <c r="D31" s="1" t="s">
        <v>332</v>
      </c>
      <c r="E31" s="1" t="s">
        <v>864</v>
      </c>
      <c r="F31" s="4">
        <v>500000</v>
      </c>
      <c r="G31" s="4">
        <v>472.39</v>
      </c>
      <c r="H31" s="4">
        <v>1.1000000000000001</v>
      </c>
    </row>
    <row r="32" spans="2:8">
      <c r="B32" s="1" t="s">
        <v>338</v>
      </c>
      <c r="C32" s="19">
        <v>7.38</v>
      </c>
      <c r="D32" s="1" t="s">
        <v>332</v>
      </c>
      <c r="E32" s="1" t="s">
        <v>339</v>
      </c>
      <c r="F32" s="4">
        <v>500000</v>
      </c>
      <c r="G32" s="4">
        <v>459.11</v>
      </c>
      <c r="H32" s="4">
        <v>1.07</v>
      </c>
    </row>
    <row r="33" spans="2:9">
      <c r="B33" s="1" t="s">
        <v>2214</v>
      </c>
      <c r="C33" s="19">
        <v>7.35</v>
      </c>
      <c r="D33" s="1" t="s">
        <v>332</v>
      </c>
      <c r="E33" s="1" t="s">
        <v>2215</v>
      </c>
      <c r="F33" s="4">
        <v>200000</v>
      </c>
      <c r="G33" s="4">
        <v>191.26</v>
      </c>
      <c r="H33" s="4">
        <v>0.44</v>
      </c>
    </row>
    <row r="34" spans="2:9">
      <c r="B34" s="1" t="s">
        <v>2216</v>
      </c>
      <c r="C34" s="19">
        <v>7.46</v>
      </c>
      <c r="D34" s="1" t="s">
        <v>332</v>
      </c>
      <c r="E34" s="1" t="s">
        <v>2217</v>
      </c>
      <c r="F34" s="4">
        <v>160000</v>
      </c>
      <c r="G34" s="4">
        <v>166.79</v>
      </c>
      <c r="H34" s="4">
        <v>0.39</v>
      </c>
    </row>
    <row r="35" spans="2:9">
      <c r="B35" s="1" t="s">
        <v>2218</v>
      </c>
      <c r="C35" s="19">
        <v>7.5</v>
      </c>
      <c r="D35" s="1" t="s">
        <v>332</v>
      </c>
      <c r="E35" s="1" t="s">
        <v>2219</v>
      </c>
      <c r="F35" s="4">
        <v>71000</v>
      </c>
      <c r="G35" s="4">
        <v>72.39</v>
      </c>
      <c r="H35" s="4">
        <v>0.17</v>
      </c>
    </row>
    <row r="36" spans="2:9">
      <c r="B36" s="1" t="s">
        <v>2220</v>
      </c>
      <c r="C36" s="19">
        <v>6.61</v>
      </c>
      <c r="D36" s="1" t="s">
        <v>332</v>
      </c>
      <c r="E36" s="1" t="s">
        <v>2221</v>
      </c>
      <c r="F36" s="4">
        <v>67000</v>
      </c>
      <c r="G36" s="4">
        <v>67.33</v>
      </c>
      <c r="H36" s="4">
        <v>0.16</v>
      </c>
    </row>
    <row r="37" spans="2:9">
      <c r="B37" s="1" t="s">
        <v>652</v>
      </c>
      <c r="C37" s="19">
        <v>6.67</v>
      </c>
      <c r="D37" s="1" t="s">
        <v>332</v>
      </c>
      <c r="E37" s="1" t="s">
        <v>653</v>
      </c>
      <c r="F37" s="4">
        <v>11400</v>
      </c>
      <c r="G37" s="4">
        <v>11.44</v>
      </c>
      <c r="H37" s="4">
        <v>0.03</v>
      </c>
    </row>
    <row r="38" spans="2:9">
      <c r="B38" s="1" t="s">
        <v>760</v>
      </c>
      <c r="C38" s="19">
        <v>6.07</v>
      </c>
      <c r="D38" s="1" t="s">
        <v>332</v>
      </c>
      <c r="E38" s="1" t="s">
        <v>761</v>
      </c>
      <c r="F38" s="4">
        <v>2100</v>
      </c>
      <c r="G38" s="4">
        <v>2.1</v>
      </c>
      <c r="H38" s="4">
        <v>0</v>
      </c>
      <c r="I38" s="1" t="s">
        <v>431</v>
      </c>
    </row>
    <row r="39" spans="2:9">
      <c r="B39" s="2" t="s">
        <v>342</v>
      </c>
      <c r="C39" s="45"/>
      <c r="D39" s="2"/>
      <c r="E39" s="2"/>
      <c r="F39" s="10"/>
      <c r="G39" s="10">
        <f>SUM(G26:G38)</f>
        <v>5303.47</v>
      </c>
      <c r="H39" s="10">
        <f>SUM(H26:H38)</f>
        <v>12.34</v>
      </c>
    </row>
    <row r="40" spans="2:9">
      <c r="B40" s="2" t="s">
        <v>343</v>
      </c>
      <c r="C40" s="19"/>
    </row>
    <row r="41" spans="2:9">
      <c r="B41" s="1" t="s">
        <v>917</v>
      </c>
      <c r="C41" s="19">
        <v>6.42</v>
      </c>
      <c r="D41" s="1" t="s">
        <v>345</v>
      </c>
      <c r="E41" s="1" t="s">
        <v>918</v>
      </c>
      <c r="F41" s="4">
        <v>400</v>
      </c>
      <c r="G41" s="4">
        <v>4000.28</v>
      </c>
      <c r="H41" s="4">
        <v>9.31</v>
      </c>
    </row>
    <row r="42" spans="2:9">
      <c r="B42" s="1" t="s">
        <v>1359</v>
      </c>
      <c r="C42" s="19">
        <v>7.18</v>
      </c>
      <c r="D42" s="1" t="s">
        <v>345</v>
      </c>
      <c r="E42" s="1" t="s">
        <v>927</v>
      </c>
      <c r="F42" s="4">
        <v>250</v>
      </c>
      <c r="G42" s="4">
        <v>2508.4699999999998</v>
      </c>
      <c r="H42" s="4">
        <v>5.84</v>
      </c>
    </row>
    <row r="43" spans="2:9">
      <c r="B43" s="1" t="s">
        <v>1895</v>
      </c>
      <c r="C43" s="19">
        <v>7.25</v>
      </c>
      <c r="D43" s="1" t="s">
        <v>345</v>
      </c>
      <c r="E43" s="1" t="s">
        <v>1896</v>
      </c>
      <c r="F43" s="4">
        <v>250</v>
      </c>
      <c r="G43" s="4">
        <v>2461.44</v>
      </c>
      <c r="H43" s="4">
        <v>5.73</v>
      </c>
    </row>
    <row r="44" spans="2:9">
      <c r="B44" s="1" t="s">
        <v>1358</v>
      </c>
      <c r="C44" s="19">
        <v>8.4600000000000009</v>
      </c>
      <c r="D44" s="1" t="s">
        <v>345</v>
      </c>
      <c r="E44" s="1" t="s">
        <v>350</v>
      </c>
      <c r="F44" s="4">
        <v>250</v>
      </c>
      <c r="G44" s="4">
        <v>2283.2199999999998</v>
      </c>
      <c r="H44" s="4">
        <v>5.31</v>
      </c>
    </row>
    <row r="45" spans="2:9">
      <c r="B45" s="1" t="s">
        <v>2222</v>
      </c>
      <c r="C45" s="19">
        <v>7</v>
      </c>
      <c r="D45" s="1" t="s">
        <v>345</v>
      </c>
      <c r="E45" s="1" t="s">
        <v>2223</v>
      </c>
      <c r="F45" s="4">
        <v>200</v>
      </c>
      <c r="G45" s="4">
        <v>1994.86</v>
      </c>
      <c r="H45" s="4">
        <v>4.6399999999999997</v>
      </c>
    </row>
    <row r="46" spans="2:9">
      <c r="B46" s="1" t="s">
        <v>929</v>
      </c>
      <c r="C46" s="19">
        <v>7.06</v>
      </c>
      <c r="D46" s="1" t="s">
        <v>345</v>
      </c>
      <c r="E46" s="1" t="s">
        <v>930</v>
      </c>
      <c r="F46" s="4">
        <v>200</v>
      </c>
      <c r="G46" s="4">
        <v>1970</v>
      </c>
      <c r="H46" s="4">
        <v>4.58</v>
      </c>
    </row>
    <row r="47" spans="2:9">
      <c r="B47" s="1" t="s">
        <v>1913</v>
      </c>
      <c r="C47" s="19">
        <v>7.3</v>
      </c>
      <c r="D47" s="1" t="s">
        <v>345</v>
      </c>
      <c r="E47" s="1" t="s">
        <v>1914</v>
      </c>
      <c r="F47" s="4">
        <v>200</v>
      </c>
      <c r="G47" s="4">
        <v>1952.96</v>
      </c>
      <c r="H47" s="4">
        <v>4.54</v>
      </c>
    </row>
    <row r="48" spans="2:9">
      <c r="B48" s="1" t="s">
        <v>1369</v>
      </c>
      <c r="C48" s="19">
        <v>7.64</v>
      </c>
      <c r="D48" s="1" t="s">
        <v>345</v>
      </c>
      <c r="E48" s="1" t="s">
        <v>676</v>
      </c>
      <c r="F48" s="4">
        <v>60</v>
      </c>
      <c r="G48" s="4">
        <v>620.72</v>
      </c>
      <c r="H48" s="4">
        <v>1.44</v>
      </c>
    </row>
    <row r="49" spans="2:8">
      <c r="B49" s="1" t="s">
        <v>1353</v>
      </c>
      <c r="C49" s="19">
        <v>7.94</v>
      </c>
      <c r="D49" s="1" t="s">
        <v>686</v>
      </c>
      <c r="E49" s="1" t="s">
        <v>687</v>
      </c>
      <c r="F49" s="4">
        <v>60</v>
      </c>
      <c r="G49" s="4">
        <v>575.04</v>
      </c>
      <c r="H49" s="4">
        <v>1.34</v>
      </c>
    </row>
    <row r="50" spans="2:8">
      <c r="B50" s="1" t="s">
        <v>2224</v>
      </c>
      <c r="C50" s="19">
        <v>7.78</v>
      </c>
      <c r="D50" s="1" t="s">
        <v>345</v>
      </c>
      <c r="E50" s="1" t="s">
        <v>2225</v>
      </c>
      <c r="F50" s="4">
        <v>50</v>
      </c>
      <c r="G50" s="4">
        <v>532.30999999999995</v>
      </c>
      <c r="H50" s="4">
        <v>1.24</v>
      </c>
    </row>
    <row r="51" spans="2:8">
      <c r="B51" s="1" t="s">
        <v>2226</v>
      </c>
      <c r="C51" s="19">
        <v>7.53</v>
      </c>
      <c r="D51" s="1" t="s">
        <v>345</v>
      </c>
      <c r="E51" s="1" t="s">
        <v>2227</v>
      </c>
      <c r="F51" s="4">
        <v>50</v>
      </c>
      <c r="G51" s="4">
        <v>525.38</v>
      </c>
      <c r="H51" s="4">
        <v>1.22</v>
      </c>
    </row>
    <row r="52" spans="2:8">
      <c r="B52" s="1" t="s">
        <v>2228</v>
      </c>
      <c r="C52" s="19">
        <v>6.77</v>
      </c>
      <c r="D52" s="1" t="s">
        <v>356</v>
      </c>
      <c r="E52" s="1" t="s">
        <v>2229</v>
      </c>
      <c r="F52" s="4">
        <v>50</v>
      </c>
      <c r="G52" s="4">
        <v>498.51</v>
      </c>
      <c r="H52" s="4">
        <v>1.1599999999999999</v>
      </c>
    </row>
    <row r="53" spans="2:8">
      <c r="B53" s="1" t="s">
        <v>1343</v>
      </c>
      <c r="C53" s="19">
        <v>8.06</v>
      </c>
      <c r="D53" s="1" t="s">
        <v>691</v>
      </c>
      <c r="E53" s="1" t="s">
        <v>892</v>
      </c>
      <c r="F53" s="4">
        <v>50</v>
      </c>
      <c r="G53" s="4">
        <v>496.07</v>
      </c>
      <c r="H53" s="4">
        <v>1.1499999999999999</v>
      </c>
    </row>
    <row r="54" spans="2:8">
      <c r="B54" s="1" t="s">
        <v>2230</v>
      </c>
      <c r="C54" s="19">
        <v>7.71</v>
      </c>
      <c r="D54" s="1" t="s">
        <v>345</v>
      </c>
      <c r="E54" s="1" t="s">
        <v>2231</v>
      </c>
      <c r="F54" s="4">
        <v>50</v>
      </c>
      <c r="G54" s="4">
        <v>495.19</v>
      </c>
      <c r="H54" s="4">
        <v>1.1499999999999999</v>
      </c>
    </row>
    <row r="55" spans="2:8">
      <c r="B55" s="1" t="s">
        <v>1770</v>
      </c>
      <c r="C55" s="19">
        <v>7.87</v>
      </c>
      <c r="D55" s="1" t="s">
        <v>345</v>
      </c>
      <c r="E55" s="1" t="s">
        <v>1771</v>
      </c>
      <c r="F55" s="4">
        <v>50</v>
      </c>
      <c r="G55" s="4">
        <v>494.05</v>
      </c>
      <c r="H55" s="4">
        <v>1.1499999999999999</v>
      </c>
    </row>
    <row r="56" spans="2:8">
      <c r="B56" s="1" t="s">
        <v>2232</v>
      </c>
      <c r="C56" s="19">
        <v>7.56</v>
      </c>
      <c r="D56" s="1" t="s">
        <v>345</v>
      </c>
      <c r="E56" s="1" t="s">
        <v>2233</v>
      </c>
      <c r="F56" s="4">
        <v>50</v>
      </c>
      <c r="G56" s="4">
        <v>493.72</v>
      </c>
      <c r="H56" s="4">
        <v>1.1499999999999999</v>
      </c>
    </row>
    <row r="57" spans="2:8">
      <c r="B57" s="1" t="s">
        <v>2234</v>
      </c>
      <c r="C57" s="19">
        <v>7.66</v>
      </c>
      <c r="D57" s="1" t="s">
        <v>345</v>
      </c>
      <c r="E57" s="1" t="s">
        <v>2235</v>
      </c>
      <c r="F57" s="4">
        <v>50</v>
      </c>
      <c r="G57" s="4">
        <v>491.16</v>
      </c>
      <c r="H57" s="4">
        <v>1.1399999999999999</v>
      </c>
    </row>
    <row r="58" spans="2:8">
      <c r="B58" s="1" t="s">
        <v>2236</v>
      </c>
      <c r="C58" s="19">
        <v>8.83</v>
      </c>
      <c r="D58" s="1" t="s">
        <v>2237</v>
      </c>
      <c r="E58" s="1" t="s">
        <v>2238</v>
      </c>
      <c r="F58" s="4">
        <v>50</v>
      </c>
      <c r="G58" s="4">
        <v>485.47</v>
      </c>
      <c r="H58" s="4">
        <v>1.1299999999999999</v>
      </c>
    </row>
    <row r="59" spans="2:8">
      <c r="B59" s="1" t="s">
        <v>1389</v>
      </c>
      <c r="C59" s="19">
        <v>10.45</v>
      </c>
      <c r="D59" s="1" t="s">
        <v>674</v>
      </c>
      <c r="E59" s="1" t="s">
        <v>675</v>
      </c>
      <c r="F59" s="4">
        <v>50</v>
      </c>
      <c r="G59" s="4">
        <v>437.2</v>
      </c>
      <c r="H59" s="4">
        <v>1.02</v>
      </c>
    </row>
    <row r="60" spans="2:8">
      <c r="B60" s="1" t="s">
        <v>1311</v>
      </c>
      <c r="C60" s="19">
        <v>6.93</v>
      </c>
      <c r="D60" s="1" t="s">
        <v>345</v>
      </c>
      <c r="E60" s="1" t="s">
        <v>690</v>
      </c>
      <c r="F60" s="4">
        <v>40</v>
      </c>
      <c r="G60" s="4">
        <v>400.15</v>
      </c>
      <c r="H60" s="4">
        <v>0.93</v>
      </c>
    </row>
    <row r="61" spans="2:8">
      <c r="B61" s="1" t="s">
        <v>2239</v>
      </c>
      <c r="C61" s="19">
        <v>8</v>
      </c>
      <c r="D61" s="1" t="s">
        <v>2240</v>
      </c>
      <c r="E61" s="1" t="s">
        <v>2241</v>
      </c>
      <c r="F61" s="4">
        <v>40</v>
      </c>
      <c r="G61" s="4">
        <v>399.89</v>
      </c>
      <c r="H61" s="4">
        <v>0.93</v>
      </c>
    </row>
    <row r="62" spans="2:8">
      <c r="B62" s="1" t="s">
        <v>1396</v>
      </c>
      <c r="C62" s="19">
        <v>7.54</v>
      </c>
      <c r="D62" s="1" t="s">
        <v>691</v>
      </c>
      <c r="E62" s="1" t="s">
        <v>692</v>
      </c>
      <c r="F62" s="4">
        <v>40</v>
      </c>
      <c r="G62" s="4">
        <v>398.91</v>
      </c>
      <c r="H62" s="4">
        <v>0.93</v>
      </c>
    </row>
    <row r="63" spans="2:8">
      <c r="B63" s="1" t="s">
        <v>2242</v>
      </c>
      <c r="C63" s="19">
        <v>7.53</v>
      </c>
      <c r="D63" s="1" t="s">
        <v>345</v>
      </c>
      <c r="E63" s="1" t="s">
        <v>2243</v>
      </c>
      <c r="F63" s="4">
        <v>35</v>
      </c>
      <c r="G63" s="4">
        <v>364.41</v>
      </c>
      <c r="H63" s="4">
        <v>0.85</v>
      </c>
    </row>
    <row r="64" spans="2:8">
      <c r="B64" s="1" t="s">
        <v>1364</v>
      </c>
      <c r="C64" s="19">
        <v>8.4600000000000009</v>
      </c>
      <c r="D64" s="1" t="s">
        <v>345</v>
      </c>
      <c r="E64" s="1" t="s">
        <v>351</v>
      </c>
      <c r="F64" s="4">
        <v>40</v>
      </c>
      <c r="G64" s="4">
        <v>362.76</v>
      </c>
      <c r="H64" s="4">
        <v>0.84</v>
      </c>
    </row>
    <row r="65" spans="2:8">
      <c r="B65" s="1" t="s">
        <v>1393</v>
      </c>
      <c r="C65" s="19">
        <v>7.65</v>
      </c>
      <c r="D65" s="1" t="s">
        <v>684</v>
      </c>
      <c r="E65" s="1" t="s">
        <v>685</v>
      </c>
      <c r="F65" s="4">
        <v>35</v>
      </c>
      <c r="G65" s="4">
        <v>350.13</v>
      </c>
      <c r="H65" s="4">
        <v>0.81</v>
      </c>
    </row>
    <row r="66" spans="2:8">
      <c r="B66" s="1" t="s">
        <v>2244</v>
      </c>
      <c r="C66" s="19">
        <v>7.87</v>
      </c>
      <c r="D66" s="1" t="s">
        <v>345</v>
      </c>
      <c r="E66" s="1" t="s">
        <v>2245</v>
      </c>
      <c r="F66" s="4">
        <v>30</v>
      </c>
      <c r="G66" s="4">
        <v>312.02</v>
      </c>
      <c r="H66" s="4">
        <v>0.73</v>
      </c>
    </row>
    <row r="67" spans="2:8">
      <c r="B67" s="1" t="s">
        <v>1784</v>
      </c>
      <c r="C67" s="19">
        <v>7.27</v>
      </c>
      <c r="D67" s="1" t="s">
        <v>345</v>
      </c>
      <c r="E67" s="1" t="s">
        <v>1785</v>
      </c>
      <c r="F67" s="4">
        <v>30</v>
      </c>
      <c r="G67" s="4">
        <v>299.56</v>
      </c>
      <c r="H67" s="4">
        <v>0.7</v>
      </c>
    </row>
    <row r="68" spans="2:8">
      <c r="B68" s="1" t="s">
        <v>1365</v>
      </c>
      <c r="C68" s="19">
        <v>7.8</v>
      </c>
      <c r="D68" s="1" t="s">
        <v>686</v>
      </c>
      <c r="E68" s="1" t="s">
        <v>934</v>
      </c>
      <c r="F68" s="4">
        <v>30</v>
      </c>
      <c r="G68" s="4">
        <v>296.87</v>
      </c>
      <c r="H68" s="4">
        <v>0.69</v>
      </c>
    </row>
    <row r="69" spans="2:8">
      <c r="B69" s="1" t="s">
        <v>344</v>
      </c>
      <c r="C69" s="19">
        <v>8.2799999999999994</v>
      </c>
      <c r="D69" s="1" t="s">
        <v>345</v>
      </c>
      <c r="E69" s="1" t="s">
        <v>346</v>
      </c>
      <c r="F69" s="4">
        <v>30</v>
      </c>
      <c r="G69" s="4">
        <v>289.69</v>
      </c>
      <c r="H69" s="4">
        <v>0.67</v>
      </c>
    </row>
    <row r="70" spans="2:8">
      <c r="B70" s="1" t="s">
        <v>1550</v>
      </c>
      <c r="C70" s="19">
        <v>8.4600000000000009</v>
      </c>
      <c r="D70" s="1" t="s">
        <v>345</v>
      </c>
      <c r="E70" s="1" t="s">
        <v>348</v>
      </c>
      <c r="F70" s="4">
        <v>30</v>
      </c>
      <c r="G70" s="4">
        <v>271.83999999999997</v>
      </c>
      <c r="H70" s="4">
        <v>0.63</v>
      </c>
    </row>
    <row r="71" spans="2:8">
      <c r="B71" s="1" t="s">
        <v>2246</v>
      </c>
      <c r="C71" s="19">
        <v>7.91</v>
      </c>
      <c r="D71" s="1" t="s">
        <v>345</v>
      </c>
      <c r="E71" s="1" t="s">
        <v>2247</v>
      </c>
      <c r="F71" s="4">
        <v>12</v>
      </c>
      <c r="G71" s="4">
        <v>120.34</v>
      </c>
      <c r="H71" s="4">
        <v>0.28000000000000003</v>
      </c>
    </row>
    <row r="72" spans="2:8">
      <c r="B72" s="1" t="s">
        <v>1399</v>
      </c>
      <c r="C72" s="19">
        <v>7.87</v>
      </c>
      <c r="D72" s="1" t="s">
        <v>345</v>
      </c>
      <c r="E72" s="1" t="s">
        <v>696</v>
      </c>
      <c r="F72" s="4">
        <v>10</v>
      </c>
      <c r="G72" s="4">
        <v>96.58</v>
      </c>
      <c r="H72" s="4">
        <v>0.22</v>
      </c>
    </row>
    <row r="73" spans="2:8">
      <c r="B73" s="1" t="s">
        <v>1400</v>
      </c>
      <c r="C73" s="19">
        <v>7.66</v>
      </c>
      <c r="D73" s="1" t="s">
        <v>345</v>
      </c>
      <c r="E73" s="1" t="s">
        <v>697</v>
      </c>
      <c r="F73" s="4">
        <v>10</v>
      </c>
      <c r="G73" s="4">
        <v>95.31</v>
      </c>
      <c r="H73" s="4">
        <v>0.22</v>
      </c>
    </row>
    <row r="74" spans="2:8">
      <c r="B74" s="1" t="s">
        <v>1792</v>
      </c>
      <c r="C74" s="19">
        <v>7.61</v>
      </c>
      <c r="D74" s="1" t="s">
        <v>345</v>
      </c>
      <c r="E74" s="1" t="s">
        <v>1793</v>
      </c>
      <c r="F74" s="4">
        <v>1</v>
      </c>
      <c r="G74" s="4">
        <v>10.1</v>
      </c>
      <c r="H74" s="4">
        <v>0.02</v>
      </c>
    </row>
    <row r="75" spans="2:8">
      <c r="B75" s="2" t="s">
        <v>360</v>
      </c>
      <c r="C75" s="45"/>
      <c r="D75" s="2"/>
      <c r="E75" s="2"/>
      <c r="F75" s="10"/>
      <c r="G75" s="10">
        <f>SUM(G41:G74)</f>
        <v>27384.610000000004</v>
      </c>
      <c r="H75" s="10">
        <f>SUM(H41:H74)</f>
        <v>63.690000000000012</v>
      </c>
    </row>
    <row r="76" spans="2:8">
      <c r="B76" s="2" t="s">
        <v>361</v>
      </c>
      <c r="C76" s="19"/>
    </row>
    <row r="77" spans="2:8">
      <c r="B77" s="1" t="s">
        <v>1798</v>
      </c>
      <c r="C77" s="19">
        <v>7.65</v>
      </c>
      <c r="D77" s="1" t="s">
        <v>345</v>
      </c>
      <c r="E77" s="1" t="s">
        <v>1799</v>
      </c>
      <c r="F77" s="4">
        <v>90</v>
      </c>
      <c r="G77" s="4">
        <v>902.78</v>
      </c>
      <c r="H77" s="4">
        <v>2.1</v>
      </c>
    </row>
    <row r="78" spans="2:8">
      <c r="B78" s="2" t="s">
        <v>363</v>
      </c>
      <c r="C78" s="9"/>
      <c r="D78" s="2"/>
      <c r="E78" s="2"/>
      <c r="F78" s="10"/>
      <c r="G78" s="10">
        <f>SUM(G77)</f>
        <v>902.78</v>
      </c>
      <c r="H78" s="10">
        <f>SUM(H77)</f>
        <v>2.1</v>
      </c>
    </row>
    <row r="79" spans="2:8">
      <c r="B79" s="2" t="s">
        <v>458</v>
      </c>
      <c r="C79" s="19"/>
    </row>
    <row r="80" spans="2:8">
      <c r="B80" s="1" t="s">
        <v>10</v>
      </c>
      <c r="C80" s="5" t="s">
        <v>127</v>
      </c>
      <c r="D80" s="1" t="s">
        <v>459</v>
      </c>
      <c r="E80" s="1" t="s">
        <v>651</v>
      </c>
      <c r="F80" s="4">
        <v>24998750.061999999</v>
      </c>
      <c r="G80" s="4">
        <v>2500.9499999999998</v>
      </c>
      <c r="H80" s="4">
        <v>5.82</v>
      </c>
    </row>
    <row r="81" spans="2:12">
      <c r="B81" s="2" t="s">
        <v>1031</v>
      </c>
      <c r="C81" s="9"/>
      <c r="D81" s="2"/>
      <c r="E81" s="2"/>
      <c r="F81" s="10"/>
      <c r="G81" s="10">
        <f>SUM(G80:G80)</f>
        <v>2500.9499999999998</v>
      </c>
      <c r="H81" s="10">
        <f>SUM(H80:H80)</f>
        <v>5.82</v>
      </c>
      <c r="L81" s="20"/>
    </row>
    <row r="82" spans="2:12">
      <c r="B82" s="2" t="s">
        <v>269</v>
      </c>
      <c r="C82" s="9"/>
      <c r="D82" s="2"/>
      <c r="E82" s="2"/>
      <c r="F82" s="10"/>
      <c r="G82" s="10">
        <v>5613.32</v>
      </c>
      <c r="H82" s="10">
        <v>13.06</v>
      </c>
    </row>
    <row r="83" spans="2:12">
      <c r="B83" s="2" t="s">
        <v>110</v>
      </c>
      <c r="C83" s="9"/>
      <c r="D83" s="2"/>
      <c r="E83" s="2"/>
      <c r="F83" s="10"/>
      <c r="G83" s="10">
        <f>+G39+G75+G78+G81+G82</f>
        <v>41705.130000000005</v>
      </c>
      <c r="H83" s="10">
        <f>+H39+H75+H78+H81+H82</f>
        <v>97.010000000000019</v>
      </c>
      <c r="J83" s="10"/>
      <c r="K83" s="10"/>
    </row>
    <row r="84" spans="2:12">
      <c r="B84" s="2" t="s">
        <v>324</v>
      </c>
      <c r="C84" s="9"/>
      <c r="D84" s="2"/>
      <c r="E84" s="2"/>
      <c r="F84" s="10"/>
      <c r="G84" s="10">
        <f>+G85-G83</f>
        <v>1282.0574293899917</v>
      </c>
      <c r="H84" s="10">
        <f>+H85-H83</f>
        <v>2.9899999999999807</v>
      </c>
      <c r="J84" s="10"/>
      <c r="K84" s="10"/>
    </row>
    <row r="85" spans="2:12">
      <c r="B85" s="2" t="s">
        <v>112</v>
      </c>
      <c r="C85" s="9"/>
      <c r="D85" s="2"/>
      <c r="E85" s="2"/>
      <c r="F85" s="10"/>
      <c r="G85" s="10">
        <v>42987.187429389996</v>
      </c>
      <c r="H85" s="10">
        <v>100</v>
      </c>
      <c r="J85" s="10"/>
      <c r="K85" s="10"/>
    </row>
    <row r="86" spans="2:12">
      <c r="B86" s="1" t="s">
        <v>113</v>
      </c>
    </row>
    <row r="87" spans="2:12">
      <c r="B87" s="1" t="s">
        <v>114</v>
      </c>
    </row>
    <row r="88" spans="2:12">
      <c r="B88" s="2" t="s">
        <v>115</v>
      </c>
      <c r="C88" s="46">
        <v>44834</v>
      </c>
    </row>
    <row r="89" spans="2:12" ht="25.5">
      <c r="B89" s="11" t="s">
        <v>116</v>
      </c>
      <c r="C89" s="9" t="s">
        <v>117</v>
      </c>
    </row>
    <row r="90" spans="2:12">
      <c r="B90" s="2"/>
    </row>
    <row r="91" spans="2:12">
      <c r="B91" s="2" t="s">
        <v>1566</v>
      </c>
      <c r="C91" s="9" t="s">
        <v>117</v>
      </c>
    </row>
    <row r="92" spans="2:12">
      <c r="B92" s="2" t="s">
        <v>1567</v>
      </c>
      <c r="C92" s="9" t="s">
        <v>117</v>
      </c>
    </row>
    <row r="93" spans="2:12">
      <c r="B93" s="2" t="s">
        <v>2248</v>
      </c>
      <c r="C93" s="9"/>
    </row>
    <row r="94" spans="2:12">
      <c r="B94" s="2" t="s">
        <v>2249</v>
      </c>
      <c r="C94" s="9"/>
    </row>
    <row r="95" spans="2:12">
      <c r="B95" s="2" t="s">
        <v>2250</v>
      </c>
      <c r="C95" s="9"/>
    </row>
    <row r="96" spans="2:12">
      <c r="B96" s="2" t="s">
        <v>2251</v>
      </c>
      <c r="C96" s="9"/>
    </row>
    <row r="97" spans="2:3">
      <c r="B97" s="2" t="s">
        <v>2252</v>
      </c>
      <c r="C97" s="9"/>
    </row>
    <row r="98" spans="2:3">
      <c r="B98" s="2" t="s">
        <v>2253</v>
      </c>
      <c r="C98" s="9"/>
    </row>
    <row r="99" spans="2:3">
      <c r="B99" s="2" t="s">
        <v>2254</v>
      </c>
      <c r="C99" s="9"/>
    </row>
    <row r="100" spans="2:3">
      <c r="B100" s="2" t="s">
        <v>2255</v>
      </c>
      <c r="C100" s="9"/>
    </row>
    <row r="101" spans="2:3">
      <c r="B101" s="2" t="s">
        <v>2256</v>
      </c>
      <c r="C101" s="9"/>
    </row>
    <row r="102" spans="2:3">
      <c r="B102" s="2" t="s">
        <v>2257</v>
      </c>
      <c r="C102" s="9"/>
    </row>
    <row r="103" spans="2:3">
      <c r="B103" s="2" t="s">
        <v>2258</v>
      </c>
      <c r="C103" s="9"/>
    </row>
    <row r="104" spans="2:3">
      <c r="B104" s="2" t="s">
        <v>2259</v>
      </c>
      <c r="C104" s="9"/>
    </row>
    <row r="105" spans="2:3">
      <c r="B105" s="2" t="s">
        <v>2260</v>
      </c>
      <c r="C105" s="9"/>
    </row>
    <row r="106" spans="2:3">
      <c r="B106" s="2" t="s">
        <v>2261</v>
      </c>
      <c r="C106" s="9"/>
    </row>
    <row r="107" spans="2:3">
      <c r="B107" s="2" t="s">
        <v>2262</v>
      </c>
      <c r="C107" s="9"/>
    </row>
    <row r="108" spans="2:3">
      <c r="B108" s="2" t="s">
        <v>2263</v>
      </c>
      <c r="C108" s="9"/>
    </row>
    <row r="109" spans="2:3">
      <c r="B109" s="2" t="s">
        <v>120</v>
      </c>
      <c r="C109" s="9"/>
    </row>
    <row r="110" spans="2:3">
      <c r="B110" s="2" t="s">
        <v>2264</v>
      </c>
    </row>
    <row r="114" spans="1:8">
      <c r="A114" s="3" t="s">
        <v>0</v>
      </c>
      <c r="B114" s="420" t="s">
        <v>1968</v>
      </c>
      <c r="C114" s="420"/>
      <c r="D114" s="420"/>
      <c r="E114" s="420"/>
    </row>
    <row r="118" spans="1:8">
      <c r="B118" s="1" t="s">
        <v>98</v>
      </c>
    </row>
    <row r="120" spans="1:8">
      <c r="B120" s="6" t="s">
        <v>99</v>
      </c>
      <c r="C120" s="7" t="s">
        <v>122</v>
      </c>
      <c r="D120" s="6" t="s">
        <v>100</v>
      </c>
      <c r="E120" s="6" t="s">
        <v>101</v>
      </c>
      <c r="F120" s="8" t="s">
        <v>102</v>
      </c>
      <c r="G120" s="8" t="s">
        <v>103</v>
      </c>
      <c r="H120" s="8" t="s">
        <v>104</v>
      </c>
    </row>
    <row r="121" spans="1:8">
      <c r="B121" s="2"/>
      <c r="C121" s="9"/>
      <c r="D121" s="2"/>
      <c r="E121" s="2"/>
      <c r="F121" s="10"/>
      <c r="G121" s="10"/>
      <c r="H121" s="10"/>
    </row>
    <row r="122" spans="1:8" ht="15.75">
      <c r="B122" s="86" t="s">
        <v>1828</v>
      </c>
      <c r="C122" s="9"/>
      <c r="D122" s="2"/>
      <c r="E122" s="2"/>
      <c r="F122" s="10"/>
      <c r="G122" s="10"/>
      <c r="H122" s="10"/>
    </row>
    <row r="123" spans="1:8">
      <c r="B123" s="2"/>
      <c r="C123" s="9"/>
      <c r="D123" s="2"/>
      <c r="E123" s="2"/>
      <c r="F123" s="10"/>
      <c r="G123" s="10"/>
      <c r="H123" s="10"/>
    </row>
    <row r="124" spans="1:8" s="87" customFormat="1">
      <c r="B124" s="90" t="s">
        <v>1829</v>
      </c>
      <c r="C124" s="91"/>
      <c r="F124" s="89"/>
      <c r="G124" s="89"/>
      <c r="H124" s="89"/>
    </row>
    <row r="125" spans="1:8" s="87" customFormat="1">
      <c r="B125"/>
      <c r="C125" s="91"/>
      <c r="F125" s="89"/>
      <c r="G125" s="89"/>
      <c r="H125" s="89"/>
    </row>
    <row r="126" spans="1:8" s="87" customFormat="1">
      <c r="B126"/>
      <c r="C126" s="91"/>
      <c r="F126" s="89"/>
      <c r="G126" s="89"/>
      <c r="H126" s="89"/>
    </row>
    <row r="127" spans="1:8" s="87" customFormat="1">
      <c r="B127" t="s">
        <v>1830</v>
      </c>
      <c r="C127" s="98">
        <v>117800066.05</v>
      </c>
      <c r="F127" s="89"/>
      <c r="G127" s="100"/>
      <c r="H127" s="89"/>
    </row>
    <row r="128" spans="1:8" s="87" customFormat="1">
      <c r="B128"/>
      <c r="C128" s="98"/>
      <c r="F128" s="89"/>
      <c r="G128" s="101"/>
      <c r="H128" s="89"/>
    </row>
    <row r="129" spans="2:8" s="87" customFormat="1">
      <c r="B129" t="s">
        <v>1831</v>
      </c>
      <c r="C129" s="98">
        <v>102800066.05</v>
      </c>
      <c r="F129" s="89"/>
      <c r="G129" s="100"/>
      <c r="H129" s="89"/>
    </row>
    <row r="130" spans="2:8" s="87" customFormat="1">
      <c r="B130"/>
      <c r="C130" s="98"/>
      <c r="F130" s="89"/>
      <c r="G130" s="101"/>
      <c r="H130" s="89"/>
    </row>
    <row r="131" spans="2:8" s="87" customFormat="1">
      <c r="B131" t="s">
        <v>1832</v>
      </c>
      <c r="C131" s="98">
        <v>15000000</v>
      </c>
      <c r="F131" s="89"/>
      <c r="G131" s="101"/>
      <c r="H131" s="89"/>
    </row>
    <row r="132" spans="2:8" s="87" customFormat="1">
      <c r="B132"/>
      <c r="C132" s="98"/>
      <c r="F132" s="89"/>
      <c r="G132" s="101"/>
      <c r="H132" s="89"/>
    </row>
    <row r="133" spans="2:8" s="87" customFormat="1">
      <c r="B133" s="90" t="s">
        <v>1833</v>
      </c>
      <c r="C133" s="99">
        <v>45427916</v>
      </c>
      <c r="F133" s="89"/>
      <c r="G133" s="101"/>
      <c r="H133" s="89"/>
    </row>
    <row r="134" spans="2:8" s="87" customFormat="1">
      <c r="B134"/>
      <c r="C134" s="98"/>
      <c r="F134" s="89"/>
      <c r="G134" s="101"/>
      <c r="H134" s="89"/>
    </row>
    <row r="135" spans="2:8" s="87" customFormat="1">
      <c r="B135" t="s">
        <v>1834</v>
      </c>
      <c r="C135" s="98">
        <v>20635916</v>
      </c>
      <c r="F135" s="89"/>
      <c r="G135" s="100"/>
      <c r="H135" s="89"/>
    </row>
    <row r="136" spans="2:8" s="87" customFormat="1">
      <c r="B136"/>
      <c r="C136" s="98"/>
      <c r="F136" s="89"/>
      <c r="G136" s="101"/>
      <c r="H136" s="89"/>
    </row>
    <row r="137" spans="2:8" s="87" customFormat="1" ht="25.5">
      <c r="B137" s="96" t="s">
        <v>1835</v>
      </c>
      <c r="C137" s="98">
        <v>24792000</v>
      </c>
      <c r="F137" s="89"/>
      <c r="G137" s="100"/>
      <c r="H137" s="89"/>
    </row>
    <row r="138" spans="2:8" s="87" customFormat="1">
      <c r="B138"/>
      <c r="C138" s="98"/>
      <c r="F138" s="89"/>
      <c r="G138" s="100"/>
      <c r="H138" s="89"/>
    </row>
    <row r="139" spans="2:8" s="87" customFormat="1" ht="25.5">
      <c r="B139" s="96" t="s">
        <v>1836</v>
      </c>
      <c r="C139" s="92">
        <v>21291359.450000003</v>
      </c>
      <c r="F139" s="89"/>
      <c r="G139" s="100"/>
      <c r="H139" s="89"/>
    </row>
    <row r="140" spans="2:8" s="87" customFormat="1">
      <c r="B140"/>
      <c r="C140" s="98"/>
      <c r="F140" s="89"/>
      <c r="G140" s="101"/>
      <c r="H140" s="89"/>
    </row>
    <row r="141" spans="2:8" s="87" customFormat="1">
      <c r="B141" s="90" t="s">
        <v>1837</v>
      </c>
      <c r="C141" s="99">
        <v>41927275.450000003</v>
      </c>
      <c r="F141" s="89"/>
      <c r="G141" s="102"/>
      <c r="H141" s="89"/>
    </row>
    <row r="142" spans="2:8" s="87" customFormat="1">
      <c r="B142" s="97"/>
      <c r="C142" s="91"/>
      <c r="F142" s="89"/>
      <c r="G142" s="89"/>
      <c r="H142" s="89"/>
    </row>
    <row r="143" spans="2:8" s="87" customFormat="1">
      <c r="B143" s="1" t="s">
        <v>1838</v>
      </c>
      <c r="C143" s="92"/>
      <c r="F143" s="89"/>
      <c r="G143" s="89"/>
    </row>
    <row r="146" spans="2:8" s="55" customFormat="1" ht="36.75" customHeight="1">
      <c r="B146" s="60" t="s">
        <v>4167</v>
      </c>
      <c r="C146" s="397"/>
      <c r="F146" s="57"/>
      <c r="G146" s="57"/>
      <c r="H146" s="57"/>
    </row>
    <row r="148" spans="2:8" ht="25.5">
      <c r="B148" s="60" t="s">
        <v>4169</v>
      </c>
    </row>
  </sheetData>
  <mergeCells count="9">
    <mergeCell ref="B114:E114"/>
    <mergeCell ref="B1:E1"/>
    <mergeCell ref="C3:C7"/>
    <mergeCell ref="D3:D7"/>
    <mergeCell ref="B10:E10"/>
    <mergeCell ref="B11:E11"/>
    <mergeCell ref="C12:C13"/>
    <mergeCell ref="D12:D13"/>
    <mergeCell ref="E12:E13"/>
  </mergeCells>
  <hyperlinks>
    <hyperlink ref="A1" location="Index!A1" display="Index" xr:uid="{654BCB4D-C6F8-4A10-9A9A-D945B7FB32A5}"/>
  </hyperlink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F39FC-8733-4CB8-8FBE-E61F76790D4F}">
  <dimension ref="A1:H69"/>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2.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2.71093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2.71093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2.71093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2.71093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2.71093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2.71093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2.71093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2.71093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2.71093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2.71093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2.71093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2.71093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2.71093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2.71093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2.71093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2.71093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2.71093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2.71093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2.71093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2.71093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2.71093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2.71093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2.71093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2.71093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2.71093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2.71093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2.71093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2.71093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2.71093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2.71093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2.71093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2.71093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2.71093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2.71093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2.71093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2.71093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2.71093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2.71093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2.71093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2.71093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2.71093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2.71093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2.71093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2.71093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2.71093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2.71093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2.71093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2.71093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2.71093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2.71093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2.71093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2.71093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2.71093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2.71093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2.71093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2.71093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2.71093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2.71093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2.71093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2.71093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2.71093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2.71093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2.7109375" style="1" bestFit="1" customWidth="1"/>
    <col min="16134" max="16134" width="10.5703125" style="1" bestFit="1" customWidth="1"/>
    <col min="16135" max="16135" width="18.140625" style="1" bestFit="1" customWidth="1"/>
    <col min="16136" max="16384" width="9.140625" style="1"/>
  </cols>
  <sheetData>
    <row r="1" spans="1:5">
      <c r="A1" s="3" t="s">
        <v>0</v>
      </c>
      <c r="B1" s="420" t="s">
        <v>14</v>
      </c>
      <c r="C1" s="420"/>
      <c r="D1" s="420"/>
      <c r="E1" s="420"/>
    </row>
    <row r="2" spans="1:5" ht="13.5" thickBot="1"/>
    <row r="3" spans="1:5" ht="15">
      <c r="B3" s="48" t="s">
        <v>2265</v>
      </c>
      <c r="C3" s="421"/>
      <c r="D3" s="424"/>
      <c r="E3" s="13"/>
    </row>
    <row r="4" spans="1:5" ht="30">
      <c r="B4" s="49" t="s">
        <v>2266</v>
      </c>
      <c r="C4" s="422"/>
      <c r="D4" s="425"/>
      <c r="E4" s="13"/>
    </row>
    <row r="5" spans="1:5" ht="15">
      <c r="B5" s="49" t="s">
        <v>1556</v>
      </c>
      <c r="C5" s="422"/>
      <c r="D5" s="425"/>
      <c r="E5" s="13"/>
    </row>
    <row r="6" spans="1:5" ht="15">
      <c r="B6" s="49" t="s">
        <v>2267</v>
      </c>
      <c r="C6" s="422"/>
      <c r="D6" s="425"/>
      <c r="E6" s="13"/>
    </row>
    <row r="7" spans="1:5" ht="15.75" thickBot="1">
      <c r="B7" s="50" t="s">
        <v>2268</v>
      </c>
      <c r="C7" s="423"/>
      <c r="D7" s="426"/>
      <c r="E7" s="13"/>
    </row>
    <row r="8" spans="1:5">
      <c r="B8" s="13"/>
      <c r="C8" s="14" t="s">
        <v>1558</v>
      </c>
      <c r="D8" s="14" t="s">
        <v>1559</v>
      </c>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c r="E15" s="53"/>
    </row>
    <row r="16" spans="1:5">
      <c r="B16" s="52" t="s">
        <v>1587</v>
      </c>
      <c r="C16" s="53" t="s">
        <v>2269</v>
      </c>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2212</v>
      </c>
      <c r="C26" s="19">
        <v>7.39</v>
      </c>
      <c r="D26" s="1" t="s">
        <v>332</v>
      </c>
      <c r="E26" s="1" t="s">
        <v>2213</v>
      </c>
      <c r="F26" s="4">
        <v>5000000</v>
      </c>
      <c r="G26" s="4">
        <v>4953.53</v>
      </c>
      <c r="H26" s="4">
        <v>19.89</v>
      </c>
    </row>
    <row r="27" spans="2:8">
      <c r="B27" s="1" t="s">
        <v>758</v>
      </c>
      <c r="C27" s="19">
        <v>7.27</v>
      </c>
      <c r="D27" s="1" t="s">
        <v>332</v>
      </c>
      <c r="E27" s="1" t="s">
        <v>759</v>
      </c>
      <c r="F27" s="4">
        <v>5000000</v>
      </c>
      <c r="G27" s="4">
        <v>4730.46</v>
      </c>
      <c r="H27" s="4">
        <v>19</v>
      </c>
    </row>
    <row r="28" spans="2:8">
      <c r="B28" s="1" t="s">
        <v>1848</v>
      </c>
      <c r="C28" s="19">
        <v>7.36</v>
      </c>
      <c r="D28" s="1" t="s">
        <v>332</v>
      </c>
      <c r="E28" s="1" t="s">
        <v>1849</v>
      </c>
      <c r="F28" s="4">
        <v>2500000</v>
      </c>
      <c r="G28" s="4">
        <v>2537.31</v>
      </c>
      <c r="H28" s="4">
        <v>10.19</v>
      </c>
    </row>
    <row r="29" spans="2:8">
      <c r="B29" s="1" t="s">
        <v>656</v>
      </c>
      <c r="C29" s="19">
        <v>7.49</v>
      </c>
      <c r="D29" s="1" t="s">
        <v>332</v>
      </c>
      <c r="E29" s="1" t="s">
        <v>657</v>
      </c>
      <c r="F29" s="4">
        <v>2500000</v>
      </c>
      <c r="G29" s="4">
        <v>2510.4299999999998</v>
      </c>
      <c r="H29" s="4">
        <v>10.08</v>
      </c>
    </row>
    <row r="30" spans="2:8">
      <c r="B30" s="1" t="s">
        <v>2270</v>
      </c>
      <c r="C30" s="19">
        <v>7.37</v>
      </c>
      <c r="D30" s="1" t="s">
        <v>332</v>
      </c>
      <c r="E30" s="1" t="s">
        <v>2271</v>
      </c>
      <c r="F30" s="4">
        <v>2500000</v>
      </c>
      <c r="G30" s="4">
        <v>2464.75</v>
      </c>
      <c r="H30" s="4">
        <v>9.9</v>
      </c>
    </row>
    <row r="31" spans="2:8">
      <c r="B31" s="1" t="s">
        <v>870</v>
      </c>
      <c r="C31" s="19">
        <v>7.12</v>
      </c>
      <c r="D31" s="1" t="s">
        <v>332</v>
      </c>
      <c r="E31" s="1" t="s">
        <v>871</v>
      </c>
      <c r="F31" s="4">
        <v>500000</v>
      </c>
      <c r="G31" s="4">
        <v>512.08000000000004</v>
      </c>
      <c r="H31" s="4">
        <v>2.06</v>
      </c>
    </row>
    <row r="32" spans="2:8">
      <c r="B32" s="1" t="s">
        <v>2272</v>
      </c>
      <c r="C32" s="19">
        <v>7.41</v>
      </c>
      <c r="D32" s="1" t="s">
        <v>332</v>
      </c>
      <c r="E32" s="1" t="s">
        <v>2273</v>
      </c>
      <c r="F32" s="4">
        <v>500000</v>
      </c>
      <c r="G32" s="4">
        <v>507.76</v>
      </c>
      <c r="H32" s="4">
        <v>2.04</v>
      </c>
    </row>
    <row r="33" spans="2:8">
      <c r="B33" s="1" t="s">
        <v>2274</v>
      </c>
      <c r="C33" s="19">
        <v>7.23</v>
      </c>
      <c r="D33" s="1" t="s">
        <v>332</v>
      </c>
      <c r="E33" s="1" t="s">
        <v>2275</v>
      </c>
      <c r="F33" s="4">
        <v>500000</v>
      </c>
      <c r="G33" s="4">
        <v>505.11</v>
      </c>
      <c r="H33" s="4">
        <v>2.0299999999999998</v>
      </c>
    </row>
    <row r="34" spans="2:8">
      <c r="B34" s="1" t="s">
        <v>1756</v>
      </c>
      <c r="C34" s="19">
        <v>7.43</v>
      </c>
      <c r="D34" s="1" t="s">
        <v>332</v>
      </c>
      <c r="E34" s="1" t="s">
        <v>1757</v>
      </c>
      <c r="F34" s="4">
        <v>500000</v>
      </c>
      <c r="G34" s="4">
        <v>470.38</v>
      </c>
      <c r="H34" s="4">
        <v>1.89</v>
      </c>
    </row>
    <row r="35" spans="2:8">
      <c r="B35" s="1" t="s">
        <v>2276</v>
      </c>
      <c r="C35" s="19">
        <v>7.12</v>
      </c>
      <c r="D35" s="1" t="s">
        <v>332</v>
      </c>
      <c r="E35" s="1" t="s">
        <v>2277</v>
      </c>
      <c r="F35" s="4">
        <v>217000</v>
      </c>
      <c r="G35" s="4">
        <v>222.4</v>
      </c>
      <c r="H35" s="4">
        <v>0.89</v>
      </c>
    </row>
    <row r="36" spans="2:8">
      <c r="B36" s="1" t="s">
        <v>872</v>
      </c>
      <c r="C36" s="19">
        <v>6.6</v>
      </c>
      <c r="D36" s="1" t="s">
        <v>332</v>
      </c>
      <c r="E36" s="1" t="s">
        <v>873</v>
      </c>
      <c r="F36" s="4">
        <v>195000</v>
      </c>
      <c r="G36" s="4">
        <v>196.4</v>
      </c>
      <c r="H36" s="4">
        <v>0.79</v>
      </c>
    </row>
    <row r="37" spans="2:8">
      <c r="B37" s="1" t="s">
        <v>2278</v>
      </c>
      <c r="C37" s="19">
        <v>7.35</v>
      </c>
      <c r="D37" s="1" t="s">
        <v>332</v>
      </c>
      <c r="E37" s="1" t="s">
        <v>2279</v>
      </c>
      <c r="F37" s="4">
        <v>190000</v>
      </c>
      <c r="G37" s="4">
        <v>196.01</v>
      </c>
      <c r="H37" s="4">
        <v>0.79</v>
      </c>
    </row>
    <row r="38" spans="2:8">
      <c r="B38" s="1" t="s">
        <v>1862</v>
      </c>
      <c r="C38" s="19">
        <v>7.32</v>
      </c>
      <c r="D38" s="1" t="s">
        <v>332</v>
      </c>
      <c r="E38" s="1" t="s">
        <v>1863</v>
      </c>
      <c r="F38" s="4">
        <v>86000</v>
      </c>
      <c r="G38" s="4">
        <v>88.76</v>
      </c>
      <c r="H38" s="4">
        <v>0.36</v>
      </c>
    </row>
    <row r="39" spans="2:8">
      <c r="B39" s="1" t="s">
        <v>2280</v>
      </c>
      <c r="C39" s="19">
        <v>7.59</v>
      </c>
      <c r="D39" s="1" t="s">
        <v>332</v>
      </c>
      <c r="E39" s="1" t="s">
        <v>2281</v>
      </c>
      <c r="F39" s="4">
        <v>62600</v>
      </c>
      <c r="G39" s="4">
        <v>63.88</v>
      </c>
      <c r="H39" s="4">
        <v>0.26</v>
      </c>
    </row>
    <row r="40" spans="2:8">
      <c r="B40" s="1" t="s">
        <v>2282</v>
      </c>
      <c r="C40" s="19">
        <v>7.31</v>
      </c>
      <c r="D40" s="1" t="s">
        <v>332</v>
      </c>
      <c r="E40" s="1" t="s">
        <v>2283</v>
      </c>
      <c r="F40" s="4">
        <v>53000</v>
      </c>
      <c r="G40" s="4">
        <v>54.59</v>
      </c>
      <c r="H40" s="4">
        <v>0.22</v>
      </c>
    </row>
    <row r="41" spans="2:8">
      <c r="B41" s="2" t="s">
        <v>342</v>
      </c>
      <c r="C41" s="45"/>
      <c r="D41" s="2"/>
      <c r="E41" s="2"/>
      <c r="F41" s="10"/>
      <c r="G41" s="10">
        <f>SUM(G22:G40)</f>
        <v>20013.850000000002</v>
      </c>
      <c r="H41" s="10">
        <f>SUM(H22:H40)</f>
        <v>80.390000000000029</v>
      </c>
    </row>
    <row r="42" spans="2:8">
      <c r="B42" s="2" t="s">
        <v>518</v>
      </c>
      <c r="C42" s="19"/>
    </row>
    <row r="43" spans="2:8">
      <c r="B43" s="1" t="s">
        <v>2158</v>
      </c>
      <c r="C43" s="19">
        <v>5.84</v>
      </c>
      <c r="D43" s="1" t="s">
        <v>332</v>
      </c>
      <c r="E43" s="1" t="s">
        <v>2159</v>
      </c>
      <c r="F43" s="4">
        <v>2500000</v>
      </c>
      <c r="G43" s="4">
        <v>2492.42</v>
      </c>
      <c r="H43" s="4">
        <v>10.01</v>
      </c>
    </row>
    <row r="44" spans="2:8">
      <c r="B44" s="2" t="s">
        <v>108</v>
      </c>
      <c r="C44" s="45"/>
      <c r="D44" s="2"/>
      <c r="E44" s="2"/>
      <c r="F44" s="10"/>
      <c r="G44" s="10">
        <f>SUM(G42:G43)</f>
        <v>2492.42</v>
      </c>
      <c r="H44" s="10">
        <f>SUM(H42:H43)</f>
        <v>10.01</v>
      </c>
    </row>
    <row r="45" spans="2:8">
      <c r="B45" s="2" t="s">
        <v>109</v>
      </c>
      <c r="C45" s="9"/>
      <c r="D45" s="2"/>
      <c r="E45" s="2"/>
      <c r="F45" s="10"/>
      <c r="G45" s="10">
        <v>2989.04</v>
      </c>
      <c r="H45" s="10">
        <v>12</v>
      </c>
    </row>
    <row r="46" spans="2:8">
      <c r="B46" s="2" t="s">
        <v>110</v>
      </c>
      <c r="C46" s="9"/>
      <c r="D46" s="2"/>
      <c r="E46" s="2"/>
      <c r="F46" s="10"/>
      <c r="G46" s="10">
        <v>25495.31</v>
      </c>
      <c r="H46" s="10">
        <v>102.39</v>
      </c>
    </row>
    <row r="47" spans="2:8">
      <c r="B47" s="2" t="s">
        <v>111</v>
      </c>
      <c r="C47" s="9"/>
      <c r="D47" s="2"/>
      <c r="E47" s="2"/>
      <c r="F47" s="10"/>
      <c r="G47" s="10">
        <v>-596.29258889999892</v>
      </c>
      <c r="H47" s="10">
        <v>-2.3900000000000006</v>
      </c>
    </row>
    <row r="48" spans="2:8">
      <c r="B48" s="2" t="s">
        <v>112</v>
      </c>
      <c r="C48" s="9"/>
      <c r="D48" s="2"/>
      <c r="E48" s="2"/>
      <c r="F48" s="10"/>
      <c r="G48" s="10">
        <v>24899.017411100001</v>
      </c>
      <c r="H48" s="10">
        <v>100</v>
      </c>
    </row>
    <row r="49" spans="2:3">
      <c r="B49" s="1" t="s">
        <v>113</v>
      </c>
    </row>
    <row r="50" spans="2:3">
      <c r="B50" s="1" t="s">
        <v>114</v>
      </c>
    </row>
    <row r="51" spans="2:3">
      <c r="B51" s="2" t="s">
        <v>115</v>
      </c>
      <c r="C51" s="46">
        <v>44834</v>
      </c>
    </row>
    <row r="52" spans="2:3" ht="25.5">
      <c r="B52" s="11" t="s">
        <v>116</v>
      </c>
      <c r="C52" s="9" t="s">
        <v>117</v>
      </c>
    </row>
    <row r="53" spans="2:3">
      <c r="B53" s="2"/>
    </row>
    <row r="54" spans="2:3">
      <c r="B54" s="2" t="s">
        <v>1566</v>
      </c>
      <c r="C54" s="9" t="s">
        <v>117</v>
      </c>
    </row>
    <row r="55" spans="2:3">
      <c r="B55" s="2" t="s">
        <v>1567</v>
      </c>
      <c r="C55" s="9" t="s">
        <v>117</v>
      </c>
    </row>
    <row r="56" spans="2:3">
      <c r="B56" s="2" t="s">
        <v>2284</v>
      </c>
      <c r="C56" s="9"/>
    </row>
    <row r="57" spans="2:3">
      <c r="B57" s="2" t="s">
        <v>2285</v>
      </c>
      <c r="C57" s="9"/>
    </row>
    <row r="58" spans="2:3">
      <c r="B58" s="2" t="s">
        <v>2286</v>
      </c>
      <c r="C58" s="9"/>
    </row>
    <row r="59" spans="2:3">
      <c r="B59" s="2" t="s">
        <v>2287</v>
      </c>
      <c r="C59" s="9"/>
    </row>
    <row r="60" spans="2:3">
      <c r="B60" s="2" t="s">
        <v>2288</v>
      </c>
      <c r="C60" s="9"/>
    </row>
    <row r="61" spans="2:3">
      <c r="B61" s="2" t="s">
        <v>2289</v>
      </c>
      <c r="C61" s="9"/>
    </row>
    <row r="62" spans="2:3">
      <c r="B62" s="2" t="s">
        <v>2290</v>
      </c>
      <c r="C62" s="9"/>
    </row>
    <row r="63" spans="2:3">
      <c r="B63" s="2" t="s">
        <v>2291</v>
      </c>
      <c r="C63" s="9"/>
    </row>
    <row r="64" spans="2:3">
      <c r="B64" s="2" t="s">
        <v>2292</v>
      </c>
      <c r="C64" s="9"/>
    </row>
    <row r="65" spans="2:3">
      <c r="B65" s="2" t="s">
        <v>2293</v>
      </c>
      <c r="C65" s="9"/>
    </row>
    <row r="66" spans="2:3">
      <c r="B66" s="2" t="s">
        <v>2294</v>
      </c>
      <c r="C66" s="9"/>
    </row>
    <row r="67" spans="2:3">
      <c r="B67" s="2" t="s">
        <v>2295</v>
      </c>
      <c r="C67" s="9"/>
    </row>
    <row r="68" spans="2:3">
      <c r="B68" s="2" t="s">
        <v>120</v>
      </c>
      <c r="C68" s="9"/>
    </row>
    <row r="69" spans="2:3">
      <c r="B69" s="47" t="s">
        <v>2296</v>
      </c>
    </row>
  </sheetData>
  <mergeCells count="8">
    <mergeCell ref="C12:C13"/>
    <mergeCell ref="D12:D13"/>
    <mergeCell ref="E12:E13"/>
    <mergeCell ref="B1:E1"/>
    <mergeCell ref="C3:C7"/>
    <mergeCell ref="D3:D7"/>
    <mergeCell ref="B10:E10"/>
    <mergeCell ref="B11:E11"/>
  </mergeCells>
  <hyperlinks>
    <hyperlink ref="A1" location="Index!A1" display="Index" xr:uid="{FAB79EDC-1E37-45BD-8313-FBB20A1679F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34B0-5BE3-4795-816C-ACAEF24D83F0}">
  <dimension ref="A1:H85"/>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5">
      <c r="A1" s="3" t="s">
        <v>0</v>
      </c>
      <c r="B1" s="420" t="s">
        <v>6</v>
      </c>
      <c r="C1" s="420"/>
      <c r="D1" s="420"/>
      <c r="E1" s="420"/>
    </row>
    <row r="2" spans="1:5" ht="13.5" thickBot="1"/>
    <row r="3" spans="1:5" ht="15">
      <c r="B3" s="48" t="s">
        <v>2297</v>
      </c>
      <c r="C3" s="421"/>
      <c r="D3" s="424"/>
      <c r="E3" s="13"/>
    </row>
    <row r="4" spans="1:5" ht="45">
      <c r="B4" s="49" t="s">
        <v>2298</v>
      </c>
      <c r="C4" s="422"/>
      <c r="D4" s="425"/>
      <c r="E4" s="13"/>
    </row>
    <row r="5" spans="1:5" ht="15">
      <c r="B5" s="49" t="s">
        <v>1556</v>
      </c>
      <c r="C5" s="422"/>
      <c r="D5" s="425"/>
      <c r="E5" s="13"/>
    </row>
    <row r="6" spans="1:5" ht="15">
      <c r="B6" s="49" t="s">
        <v>2299</v>
      </c>
      <c r="C6" s="422"/>
      <c r="D6" s="425"/>
      <c r="E6" s="13"/>
    </row>
    <row r="7" spans="1:5" ht="30.75" thickBot="1">
      <c r="B7" s="50" t="s">
        <v>2300</v>
      </c>
      <c r="C7" s="423"/>
      <c r="D7" s="426"/>
      <c r="E7" s="13"/>
    </row>
    <row r="8" spans="1:5">
      <c r="B8" s="13"/>
      <c r="C8" s="14" t="s">
        <v>1558</v>
      </c>
      <c r="D8" s="14" t="s">
        <v>1559</v>
      </c>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c r="E15" s="53"/>
    </row>
    <row r="16" spans="1:5">
      <c r="B16" s="52" t="s">
        <v>1587</v>
      </c>
      <c r="C16" s="53"/>
      <c r="D16" s="53" t="s">
        <v>1749</v>
      </c>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2301</v>
      </c>
      <c r="C26" s="19">
        <v>6.94</v>
      </c>
      <c r="D26" s="1" t="s">
        <v>332</v>
      </c>
      <c r="E26" s="1" t="s">
        <v>2302</v>
      </c>
      <c r="F26" s="4">
        <v>500000</v>
      </c>
      <c r="G26" s="4">
        <v>502.96</v>
      </c>
      <c r="H26" s="4">
        <v>1.74</v>
      </c>
    </row>
    <row r="27" spans="2:8">
      <c r="B27" s="1" t="s">
        <v>1878</v>
      </c>
      <c r="C27" s="19">
        <v>7.32</v>
      </c>
      <c r="D27" s="1" t="s">
        <v>332</v>
      </c>
      <c r="E27" s="1" t="s">
        <v>1879</v>
      </c>
      <c r="F27" s="4">
        <v>450000</v>
      </c>
      <c r="G27" s="4">
        <v>464.29</v>
      </c>
      <c r="H27" s="4">
        <v>1.61</v>
      </c>
    </row>
    <row r="28" spans="2:8">
      <c r="B28" s="1" t="s">
        <v>2303</v>
      </c>
      <c r="C28" s="19">
        <v>7.14</v>
      </c>
      <c r="D28" s="1" t="s">
        <v>332</v>
      </c>
      <c r="E28" s="1" t="s">
        <v>2304</v>
      </c>
      <c r="F28" s="4">
        <v>300000</v>
      </c>
      <c r="G28" s="4">
        <v>307.20999999999998</v>
      </c>
      <c r="H28" s="4">
        <v>1.07</v>
      </c>
    </row>
    <row r="29" spans="2:8">
      <c r="B29" s="1" t="s">
        <v>2305</v>
      </c>
      <c r="C29" s="19">
        <v>7.11</v>
      </c>
      <c r="D29" s="1" t="s">
        <v>332</v>
      </c>
      <c r="E29" s="1" t="s">
        <v>2306</v>
      </c>
      <c r="F29" s="4">
        <v>300000</v>
      </c>
      <c r="G29" s="4">
        <v>306.14999999999998</v>
      </c>
      <c r="H29" s="4">
        <v>1.06</v>
      </c>
    </row>
    <row r="30" spans="2:8">
      <c r="B30" s="1" t="s">
        <v>2307</v>
      </c>
      <c r="C30" s="19">
        <v>7.16</v>
      </c>
      <c r="D30" s="1" t="s">
        <v>332</v>
      </c>
      <c r="E30" s="1" t="s">
        <v>2308</v>
      </c>
      <c r="F30" s="4">
        <v>300000</v>
      </c>
      <c r="G30" s="4">
        <v>305.60000000000002</v>
      </c>
      <c r="H30" s="4">
        <v>1.06</v>
      </c>
    </row>
    <row r="31" spans="2:8">
      <c r="B31" s="1" t="s">
        <v>2309</v>
      </c>
      <c r="C31" s="19">
        <v>7.43</v>
      </c>
      <c r="D31" s="1" t="s">
        <v>332</v>
      </c>
      <c r="E31" s="1" t="s">
        <v>2310</v>
      </c>
      <c r="F31" s="4">
        <v>280000</v>
      </c>
      <c r="G31" s="4">
        <v>286.02</v>
      </c>
      <c r="H31" s="4">
        <v>0.99</v>
      </c>
    </row>
    <row r="32" spans="2:8">
      <c r="B32" s="1" t="s">
        <v>2311</v>
      </c>
      <c r="C32" s="19">
        <v>7.14</v>
      </c>
      <c r="D32" s="1" t="s">
        <v>332</v>
      </c>
      <c r="E32" s="1" t="s">
        <v>2312</v>
      </c>
      <c r="F32" s="4">
        <v>250000</v>
      </c>
      <c r="G32" s="4">
        <v>256.18</v>
      </c>
      <c r="H32" s="4">
        <v>0.89</v>
      </c>
    </row>
    <row r="33" spans="2:8">
      <c r="B33" s="1" t="s">
        <v>2313</v>
      </c>
      <c r="C33" s="19">
        <v>7.31</v>
      </c>
      <c r="D33" s="1" t="s">
        <v>332</v>
      </c>
      <c r="E33" s="1" t="s">
        <v>2314</v>
      </c>
      <c r="F33" s="4">
        <v>231000</v>
      </c>
      <c r="G33" s="4">
        <v>237.58</v>
      </c>
      <c r="H33" s="4">
        <v>0.82</v>
      </c>
    </row>
    <row r="34" spans="2:8">
      <c r="B34" s="1" t="s">
        <v>2315</v>
      </c>
      <c r="C34" s="19">
        <v>5.87</v>
      </c>
      <c r="D34" s="1" t="s">
        <v>332</v>
      </c>
      <c r="E34" s="1" t="s">
        <v>2316</v>
      </c>
      <c r="F34" s="4">
        <v>228000</v>
      </c>
      <c r="G34" s="4">
        <v>228.05</v>
      </c>
      <c r="H34" s="4">
        <v>0.79</v>
      </c>
    </row>
    <row r="35" spans="2:8">
      <c r="B35" s="1" t="s">
        <v>2317</v>
      </c>
      <c r="C35" s="19">
        <v>7.17</v>
      </c>
      <c r="D35" s="1" t="s">
        <v>332</v>
      </c>
      <c r="E35" s="1" t="s">
        <v>2318</v>
      </c>
      <c r="F35" s="4">
        <v>200000</v>
      </c>
      <c r="G35" s="4">
        <v>204.74</v>
      </c>
      <c r="H35" s="4">
        <v>0.71</v>
      </c>
    </row>
    <row r="36" spans="2:8">
      <c r="B36" s="1" t="s">
        <v>2319</v>
      </c>
      <c r="C36" s="19">
        <v>7.31</v>
      </c>
      <c r="D36" s="1" t="s">
        <v>332</v>
      </c>
      <c r="E36" s="1" t="s">
        <v>2320</v>
      </c>
      <c r="F36" s="4">
        <v>100000</v>
      </c>
      <c r="G36" s="4">
        <v>102.97</v>
      </c>
      <c r="H36" s="4">
        <v>0.36</v>
      </c>
    </row>
    <row r="37" spans="2:8">
      <c r="B37" s="1" t="s">
        <v>2321</v>
      </c>
      <c r="C37" s="19">
        <v>7.15</v>
      </c>
      <c r="D37" s="1" t="s">
        <v>332</v>
      </c>
      <c r="E37" s="1" t="s">
        <v>2322</v>
      </c>
      <c r="F37" s="4">
        <v>100000</v>
      </c>
      <c r="G37" s="4">
        <v>102.31</v>
      </c>
      <c r="H37" s="4">
        <v>0.35</v>
      </c>
    </row>
    <row r="38" spans="2:8">
      <c r="B38" s="1" t="s">
        <v>2323</v>
      </c>
      <c r="C38" s="19">
        <v>7.15</v>
      </c>
      <c r="D38" s="1" t="s">
        <v>332</v>
      </c>
      <c r="E38" s="1" t="s">
        <v>2324</v>
      </c>
      <c r="F38" s="4">
        <v>100000</v>
      </c>
      <c r="G38" s="4">
        <v>102.02</v>
      </c>
      <c r="H38" s="4">
        <v>0.35</v>
      </c>
    </row>
    <row r="39" spans="2:8">
      <c r="B39" s="1" t="s">
        <v>2325</v>
      </c>
      <c r="C39" s="19">
        <v>7.54</v>
      </c>
      <c r="D39" s="1" t="s">
        <v>332</v>
      </c>
      <c r="E39" s="1" t="s">
        <v>2326</v>
      </c>
      <c r="F39" s="4">
        <v>94000</v>
      </c>
      <c r="G39" s="4">
        <v>95.29</v>
      </c>
      <c r="H39" s="4">
        <v>0.33</v>
      </c>
    </row>
    <row r="40" spans="2:8">
      <c r="B40" s="1" t="s">
        <v>2327</v>
      </c>
      <c r="C40" s="19">
        <v>7.41</v>
      </c>
      <c r="D40" s="1" t="s">
        <v>332</v>
      </c>
      <c r="E40" s="1" t="s">
        <v>2328</v>
      </c>
      <c r="F40" s="4">
        <v>85000</v>
      </c>
      <c r="G40" s="4">
        <v>86.91</v>
      </c>
      <c r="H40" s="4">
        <v>0.3</v>
      </c>
    </row>
    <row r="41" spans="2:8">
      <c r="B41" s="1" t="s">
        <v>2329</v>
      </c>
      <c r="C41" s="19">
        <v>7.31</v>
      </c>
      <c r="D41" s="1" t="s">
        <v>332</v>
      </c>
      <c r="E41" s="1" t="s">
        <v>2330</v>
      </c>
      <c r="F41" s="4">
        <v>50000</v>
      </c>
      <c r="G41" s="4">
        <v>51.3</v>
      </c>
      <c r="H41" s="4">
        <v>0.18</v>
      </c>
    </row>
    <row r="42" spans="2:8">
      <c r="B42" s="1" t="s">
        <v>2331</v>
      </c>
      <c r="C42" s="19">
        <v>7.16</v>
      </c>
      <c r="D42" s="1" t="s">
        <v>332</v>
      </c>
      <c r="E42" s="1" t="s">
        <v>2332</v>
      </c>
      <c r="F42" s="4">
        <v>50000</v>
      </c>
      <c r="G42" s="4">
        <v>51.1</v>
      </c>
      <c r="H42" s="4">
        <v>0.18</v>
      </c>
    </row>
    <row r="43" spans="2:8">
      <c r="B43" s="1" t="s">
        <v>2333</v>
      </c>
      <c r="C43" s="19">
        <v>7.54</v>
      </c>
      <c r="D43" s="1" t="s">
        <v>332</v>
      </c>
      <c r="E43" s="1" t="s">
        <v>2334</v>
      </c>
      <c r="F43" s="4">
        <v>50000</v>
      </c>
      <c r="G43" s="4">
        <v>50.67</v>
      </c>
      <c r="H43" s="4">
        <v>0.18</v>
      </c>
    </row>
    <row r="44" spans="2:8">
      <c r="B44" s="1" t="s">
        <v>2335</v>
      </c>
      <c r="C44" s="19">
        <v>7.4</v>
      </c>
      <c r="D44" s="1" t="s">
        <v>332</v>
      </c>
      <c r="E44" s="1" t="s">
        <v>2336</v>
      </c>
      <c r="F44" s="4">
        <v>41300</v>
      </c>
      <c r="G44" s="4">
        <v>41.97</v>
      </c>
      <c r="H44" s="4">
        <v>0.15</v>
      </c>
    </row>
    <row r="45" spans="2:8">
      <c r="B45" s="1" t="s">
        <v>2337</v>
      </c>
      <c r="C45" s="19">
        <v>6.91</v>
      </c>
      <c r="D45" s="1" t="s">
        <v>332</v>
      </c>
      <c r="E45" s="1" t="s">
        <v>2338</v>
      </c>
      <c r="F45" s="4">
        <v>38300</v>
      </c>
      <c r="G45" s="4">
        <v>38.58</v>
      </c>
      <c r="H45" s="4">
        <v>0.13</v>
      </c>
    </row>
    <row r="46" spans="2:8">
      <c r="B46" s="1" t="s">
        <v>2339</v>
      </c>
      <c r="C46" s="19">
        <v>6.63</v>
      </c>
      <c r="D46" s="1" t="s">
        <v>332</v>
      </c>
      <c r="E46" s="1" t="s">
        <v>2340</v>
      </c>
      <c r="F46" s="4">
        <v>26600</v>
      </c>
      <c r="G46" s="4">
        <v>26.79</v>
      </c>
      <c r="H46" s="4">
        <v>0.09</v>
      </c>
    </row>
    <row r="47" spans="2:8">
      <c r="B47" s="1" t="s">
        <v>2341</v>
      </c>
      <c r="C47" s="19">
        <v>6.72</v>
      </c>
      <c r="D47" s="1" t="s">
        <v>332</v>
      </c>
      <c r="E47" s="1" t="s">
        <v>2342</v>
      </c>
      <c r="F47" s="4">
        <v>13000</v>
      </c>
      <c r="G47" s="4">
        <v>13.12</v>
      </c>
      <c r="H47" s="4">
        <v>0.05</v>
      </c>
    </row>
    <row r="48" spans="2:8">
      <c r="B48" s="1" t="s">
        <v>2343</v>
      </c>
      <c r="C48" s="19">
        <v>7.57</v>
      </c>
      <c r="D48" s="1" t="s">
        <v>332</v>
      </c>
      <c r="E48" s="1" t="s">
        <v>2344</v>
      </c>
      <c r="F48" s="4">
        <v>10000</v>
      </c>
      <c r="G48" s="4">
        <v>10.09</v>
      </c>
      <c r="H48" s="4">
        <v>0.03</v>
      </c>
    </row>
    <row r="49" spans="2:8">
      <c r="B49" s="2" t="s">
        <v>342</v>
      </c>
      <c r="C49" s="45"/>
      <c r="D49" s="2"/>
      <c r="E49" s="2"/>
      <c r="F49" s="10"/>
      <c r="G49" s="10">
        <f>SUM(G22:G48)</f>
        <v>3871.8999999999992</v>
      </c>
      <c r="H49" s="10">
        <f>SUM(H22:H48)</f>
        <v>13.420000000000002</v>
      </c>
    </row>
    <row r="50" spans="2:8">
      <c r="B50" s="2" t="s">
        <v>343</v>
      </c>
      <c r="C50" s="19"/>
    </row>
    <row r="51" spans="2:8">
      <c r="B51" s="1" t="s">
        <v>354</v>
      </c>
      <c r="C51" s="19">
        <v>7.42</v>
      </c>
      <c r="D51" s="1" t="s">
        <v>345</v>
      </c>
      <c r="E51" s="1" t="s">
        <v>355</v>
      </c>
      <c r="F51" s="4">
        <v>250</v>
      </c>
      <c r="G51" s="4">
        <v>2499.2199999999998</v>
      </c>
      <c r="H51" s="4">
        <v>8.67</v>
      </c>
    </row>
    <row r="52" spans="2:8">
      <c r="B52" s="1" t="s">
        <v>2345</v>
      </c>
      <c r="C52" s="19">
        <v>7.05</v>
      </c>
      <c r="D52" s="1" t="s">
        <v>345</v>
      </c>
      <c r="E52" s="1" t="s">
        <v>2346</v>
      </c>
      <c r="F52" s="4">
        <v>250</v>
      </c>
      <c r="G52" s="4">
        <v>2495.52</v>
      </c>
      <c r="H52" s="4">
        <v>8.65</v>
      </c>
    </row>
    <row r="53" spans="2:8">
      <c r="B53" s="1" t="s">
        <v>1345</v>
      </c>
      <c r="C53" s="19">
        <v>6.91</v>
      </c>
      <c r="D53" s="1" t="s">
        <v>345</v>
      </c>
      <c r="E53" s="1" t="s">
        <v>896</v>
      </c>
      <c r="F53" s="4">
        <v>250</v>
      </c>
      <c r="G53" s="4">
        <v>2493.92</v>
      </c>
      <c r="H53" s="4">
        <v>8.65</v>
      </c>
    </row>
    <row r="54" spans="2:8">
      <c r="B54" s="1" t="s">
        <v>1903</v>
      </c>
      <c r="C54" s="19">
        <v>6.92</v>
      </c>
      <c r="D54" s="1" t="s">
        <v>345</v>
      </c>
      <c r="E54" s="1" t="s">
        <v>1904</v>
      </c>
      <c r="F54" s="4">
        <v>250</v>
      </c>
      <c r="G54" s="4">
        <v>2492.5100000000002</v>
      </c>
      <c r="H54" s="4">
        <v>8.64</v>
      </c>
    </row>
    <row r="55" spans="2:8">
      <c r="B55" s="1" t="s">
        <v>929</v>
      </c>
      <c r="C55" s="19">
        <v>7.06</v>
      </c>
      <c r="D55" s="1" t="s">
        <v>345</v>
      </c>
      <c r="E55" s="1" t="s">
        <v>930</v>
      </c>
      <c r="F55" s="4">
        <v>250</v>
      </c>
      <c r="G55" s="4">
        <v>2462.5100000000002</v>
      </c>
      <c r="H55" s="4">
        <v>8.5399999999999991</v>
      </c>
    </row>
    <row r="56" spans="2:8">
      <c r="B56" s="1" t="s">
        <v>908</v>
      </c>
      <c r="C56" s="19">
        <v>7.26</v>
      </c>
      <c r="D56" s="1" t="s">
        <v>345</v>
      </c>
      <c r="E56" s="1" t="s">
        <v>909</v>
      </c>
      <c r="F56" s="4">
        <v>250</v>
      </c>
      <c r="G56" s="4">
        <v>2435.29</v>
      </c>
      <c r="H56" s="4">
        <v>8.44</v>
      </c>
    </row>
    <row r="57" spans="2:8">
      <c r="B57" s="1" t="s">
        <v>910</v>
      </c>
      <c r="C57" s="19">
        <v>7.3</v>
      </c>
      <c r="D57" s="1" t="s">
        <v>345</v>
      </c>
      <c r="E57" s="1" t="s">
        <v>911</v>
      </c>
      <c r="F57" s="4">
        <v>250</v>
      </c>
      <c r="G57" s="4">
        <v>2432.62</v>
      </c>
      <c r="H57" s="4">
        <v>8.43</v>
      </c>
    </row>
    <row r="58" spans="2:8">
      <c r="B58" s="1" t="s">
        <v>2239</v>
      </c>
      <c r="C58" s="19">
        <v>8</v>
      </c>
      <c r="D58" s="1" t="s">
        <v>2240</v>
      </c>
      <c r="E58" s="1" t="s">
        <v>2241</v>
      </c>
      <c r="F58" s="4">
        <v>210</v>
      </c>
      <c r="G58" s="4">
        <v>2099.4499999999998</v>
      </c>
      <c r="H58" s="4">
        <v>7.28</v>
      </c>
    </row>
    <row r="59" spans="2:8">
      <c r="B59" s="1" t="s">
        <v>2347</v>
      </c>
      <c r="C59" s="19">
        <v>7.3</v>
      </c>
      <c r="D59" s="1" t="s">
        <v>345</v>
      </c>
      <c r="E59" s="1" t="s">
        <v>2348</v>
      </c>
      <c r="F59" s="4">
        <v>4000000</v>
      </c>
      <c r="G59" s="4">
        <v>508.66</v>
      </c>
      <c r="H59" s="4">
        <v>1.76</v>
      </c>
    </row>
    <row r="60" spans="2:8">
      <c r="B60" s="2" t="s">
        <v>360</v>
      </c>
      <c r="C60" s="45"/>
      <c r="D60" s="2"/>
      <c r="E60" s="2"/>
      <c r="F60" s="10"/>
      <c r="G60" s="10">
        <f>SUM(G50:G59)</f>
        <v>19919.7</v>
      </c>
      <c r="H60" s="10">
        <f>SUM(H50:H59)</f>
        <v>69.06</v>
      </c>
    </row>
    <row r="61" spans="2:8">
      <c r="B61" s="2" t="s">
        <v>518</v>
      </c>
      <c r="C61" s="19"/>
    </row>
    <row r="62" spans="2:8">
      <c r="B62" s="1" t="s">
        <v>1620</v>
      </c>
      <c r="C62" s="19">
        <v>6.9</v>
      </c>
      <c r="D62" s="1" t="s">
        <v>1621</v>
      </c>
      <c r="E62" s="1" t="s">
        <v>1622</v>
      </c>
      <c r="F62" s="4">
        <v>500</v>
      </c>
      <c r="G62" s="4">
        <v>2412.88</v>
      </c>
      <c r="H62" s="4">
        <v>8.3699999999999992</v>
      </c>
    </row>
    <row r="63" spans="2:8">
      <c r="B63" s="2" t="s">
        <v>108</v>
      </c>
      <c r="C63" s="9"/>
      <c r="D63" s="2"/>
      <c r="E63" s="2"/>
      <c r="F63" s="10"/>
      <c r="G63" s="10">
        <f>SUM(G61:G62)</f>
        <v>2412.88</v>
      </c>
      <c r="H63" s="10">
        <f>SUM(H61:H62)</f>
        <v>8.3699999999999992</v>
      </c>
    </row>
    <row r="64" spans="2:8">
      <c r="B64" s="2" t="s">
        <v>1712</v>
      </c>
      <c r="C64" s="9"/>
      <c r="D64" s="2"/>
      <c r="E64" s="2"/>
      <c r="F64" s="10"/>
      <c r="G64" s="10">
        <v>1749.41</v>
      </c>
      <c r="H64" s="10">
        <v>6.07</v>
      </c>
    </row>
    <row r="65" spans="2:8">
      <c r="B65" s="2" t="s">
        <v>990</v>
      </c>
      <c r="C65" s="9"/>
      <c r="D65" s="2"/>
      <c r="E65" s="2"/>
      <c r="F65" s="10"/>
      <c r="G65" s="10">
        <v>51.67</v>
      </c>
      <c r="H65" s="10">
        <v>0.18</v>
      </c>
    </row>
    <row r="66" spans="2:8">
      <c r="B66" s="2" t="s">
        <v>110</v>
      </c>
      <c r="C66" s="9"/>
      <c r="D66" s="2"/>
      <c r="E66" s="2"/>
      <c r="F66" s="10"/>
      <c r="G66" s="10">
        <v>28005.56</v>
      </c>
      <c r="H66" s="10">
        <v>97.1</v>
      </c>
    </row>
    <row r="67" spans="2:8">
      <c r="B67" s="2" t="s">
        <v>324</v>
      </c>
      <c r="C67" s="9"/>
      <c r="D67" s="2"/>
      <c r="E67" s="2"/>
      <c r="F67" s="10"/>
      <c r="G67" s="10">
        <v>836.97404298000208</v>
      </c>
      <c r="H67" s="10">
        <v>2.9000000000000057</v>
      </c>
    </row>
    <row r="68" spans="2:8">
      <c r="B68" s="2" t="s">
        <v>112</v>
      </c>
      <c r="C68" s="9"/>
      <c r="D68" s="2"/>
      <c r="E68" s="2"/>
      <c r="F68" s="10"/>
      <c r="G68" s="10">
        <v>28842.534042980002</v>
      </c>
      <c r="H68" s="10">
        <v>100</v>
      </c>
    </row>
    <row r="69" spans="2:8">
      <c r="B69" s="1" t="s">
        <v>113</v>
      </c>
    </row>
    <row r="70" spans="2:8">
      <c r="B70" s="1" t="s">
        <v>114</v>
      </c>
    </row>
    <row r="71" spans="2:8">
      <c r="B71" s="2" t="s">
        <v>115</v>
      </c>
      <c r="C71" s="46">
        <v>44834</v>
      </c>
    </row>
    <row r="72" spans="2:8" ht="25.5">
      <c r="B72" s="11" t="s">
        <v>116</v>
      </c>
      <c r="C72" s="9" t="s">
        <v>117</v>
      </c>
    </row>
    <row r="73" spans="2:8">
      <c r="B73" s="2"/>
    </row>
    <row r="74" spans="2:8">
      <c r="B74" s="2" t="s">
        <v>1566</v>
      </c>
      <c r="C74" s="9" t="s">
        <v>117</v>
      </c>
    </row>
    <row r="75" spans="2:8">
      <c r="B75" s="2" t="s">
        <v>1567</v>
      </c>
      <c r="C75" s="9" t="s">
        <v>117</v>
      </c>
    </row>
    <row r="76" spans="2:8">
      <c r="B76" s="2" t="s">
        <v>2349</v>
      </c>
      <c r="C76" s="9"/>
    </row>
    <row r="77" spans="2:8">
      <c r="B77" s="2" t="s">
        <v>2350</v>
      </c>
      <c r="C77" s="9"/>
    </row>
    <row r="78" spans="2:8">
      <c r="B78" s="2" t="s">
        <v>2351</v>
      </c>
      <c r="C78" s="9"/>
    </row>
    <row r="79" spans="2:8">
      <c r="B79" s="2" t="s">
        <v>2352</v>
      </c>
      <c r="C79" s="9"/>
    </row>
    <row r="80" spans="2:8">
      <c r="B80" s="2" t="s">
        <v>2353</v>
      </c>
      <c r="C80" s="9"/>
    </row>
    <row r="81" spans="2:3">
      <c r="B81" s="2" t="s">
        <v>2354</v>
      </c>
      <c r="C81" s="9"/>
    </row>
    <row r="82" spans="2:3">
      <c r="B82" s="2" t="s">
        <v>2355</v>
      </c>
      <c r="C82" s="9"/>
    </row>
    <row r="83" spans="2:3">
      <c r="B83" s="2" t="s">
        <v>2356</v>
      </c>
      <c r="C83" s="9"/>
    </row>
    <row r="84" spans="2:3">
      <c r="B84" s="2" t="s">
        <v>120</v>
      </c>
      <c r="C84" s="9"/>
    </row>
    <row r="85" spans="2:3">
      <c r="B85" s="47" t="s">
        <v>2357</v>
      </c>
    </row>
  </sheetData>
  <mergeCells count="8">
    <mergeCell ref="C12:C13"/>
    <mergeCell ref="D12:D13"/>
    <mergeCell ref="E12:E13"/>
    <mergeCell ref="B1:E1"/>
    <mergeCell ref="C3:C7"/>
    <mergeCell ref="D3:D7"/>
    <mergeCell ref="B10:E10"/>
    <mergeCell ref="B11:E11"/>
  </mergeCells>
  <hyperlinks>
    <hyperlink ref="A1" location="Index!A1" display="Index" xr:uid="{C4F505A4-CDCE-451B-9906-54F0B5DDDC1D}"/>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CFB5-4FB3-4639-9DEA-9E4AB5E09884}">
  <dimension ref="A1:H74"/>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5">
      <c r="A1" s="3" t="s">
        <v>0</v>
      </c>
      <c r="B1" s="420" t="s">
        <v>18</v>
      </c>
      <c r="C1" s="420"/>
      <c r="D1" s="420"/>
      <c r="E1" s="420"/>
    </row>
    <row r="2" spans="1:5" ht="13.5" thickBot="1"/>
    <row r="3" spans="1:5" ht="15.75" thickBot="1">
      <c r="B3" s="48" t="s">
        <v>1029</v>
      </c>
      <c r="C3" s="421"/>
      <c r="D3" s="424"/>
      <c r="E3" s="13"/>
    </row>
    <row r="4" spans="1:5" ht="45.75" thickBot="1">
      <c r="B4" s="126" t="s">
        <v>2358</v>
      </c>
      <c r="C4" s="477"/>
      <c r="D4" s="425"/>
      <c r="E4" s="13"/>
    </row>
    <row r="5" spans="1:5" ht="15">
      <c r="B5" s="49" t="s">
        <v>1556</v>
      </c>
      <c r="C5" s="422"/>
      <c r="D5" s="425"/>
      <c r="E5" s="13"/>
    </row>
    <row r="6" spans="1:5" ht="15">
      <c r="B6" s="49" t="s">
        <v>2359</v>
      </c>
      <c r="C6" s="422"/>
      <c r="D6" s="425"/>
      <c r="E6" s="13"/>
    </row>
    <row r="7" spans="1:5" ht="30.75" thickBot="1">
      <c r="B7" s="50" t="s">
        <v>2360</v>
      </c>
      <c r="C7" s="423"/>
      <c r="D7" s="426"/>
      <c r="E7" s="13"/>
    </row>
    <row r="8" spans="1:5">
      <c r="B8" s="13"/>
      <c r="C8" s="14" t="s">
        <v>1558</v>
      </c>
      <c r="D8" s="14" t="s">
        <v>1559</v>
      </c>
      <c r="E8" s="13"/>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c r="E15" s="53"/>
    </row>
    <row r="16" spans="1:5">
      <c r="B16" s="52" t="s">
        <v>1587</v>
      </c>
      <c r="C16" s="53" t="s">
        <v>2269</v>
      </c>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2361</v>
      </c>
      <c r="C26" s="19">
        <v>7.52</v>
      </c>
      <c r="D26" s="1" t="s">
        <v>332</v>
      </c>
      <c r="E26" s="1" t="s">
        <v>2362</v>
      </c>
      <c r="F26" s="4">
        <v>2500000</v>
      </c>
      <c r="G26" s="4">
        <v>2609.77</v>
      </c>
      <c r="H26" s="4">
        <v>7.36</v>
      </c>
    </row>
    <row r="27" spans="2:8">
      <c r="B27" s="1" t="s">
        <v>2363</v>
      </c>
      <c r="C27" s="19">
        <v>7.56</v>
      </c>
      <c r="D27" s="1" t="s">
        <v>332</v>
      </c>
      <c r="E27" s="1" t="s">
        <v>2364</v>
      </c>
      <c r="F27" s="4">
        <v>2500000</v>
      </c>
      <c r="G27" s="4">
        <v>2516.39</v>
      </c>
      <c r="H27" s="4">
        <v>7.09</v>
      </c>
    </row>
    <row r="28" spans="2:8">
      <c r="B28" s="1" t="s">
        <v>2365</v>
      </c>
      <c r="C28" s="19">
        <v>7.56</v>
      </c>
      <c r="D28" s="1" t="s">
        <v>332</v>
      </c>
      <c r="E28" s="1" t="s">
        <v>2366</v>
      </c>
      <c r="F28" s="4">
        <v>2500000</v>
      </c>
      <c r="G28" s="4">
        <v>2511.08</v>
      </c>
      <c r="H28" s="4">
        <v>7.08</v>
      </c>
    </row>
    <row r="29" spans="2:8">
      <c r="B29" s="1" t="s">
        <v>2367</v>
      </c>
      <c r="C29" s="19">
        <v>7.51</v>
      </c>
      <c r="D29" s="1" t="s">
        <v>332</v>
      </c>
      <c r="E29" s="1" t="s">
        <v>2368</v>
      </c>
      <c r="F29" s="4">
        <v>2000000</v>
      </c>
      <c r="G29" s="4">
        <v>2021.29</v>
      </c>
      <c r="H29" s="4">
        <v>5.7</v>
      </c>
    </row>
    <row r="30" spans="2:8">
      <c r="B30" s="1" t="s">
        <v>2369</v>
      </c>
      <c r="C30" s="19">
        <v>7.51</v>
      </c>
      <c r="D30" s="1" t="s">
        <v>332</v>
      </c>
      <c r="E30" s="1" t="s">
        <v>2370</v>
      </c>
      <c r="F30" s="4">
        <v>2000000</v>
      </c>
      <c r="G30" s="4">
        <v>2019.61</v>
      </c>
      <c r="H30" s="4">
        <v>5.69</v>
      </c>
    </row>
    <row r="31" spans="2:8">
      <c r="B31" s="1" t="s">
        <v>654</v>
      </c>
      <c r="C31" s="19">
        <v>7.51</v>
      </c>
      <c r="D31" s="1" t="s">
        <v>332</v>
      </c>
      <c r="E31" s="1" t="s">
        <v>655</v>
      </c>
      <c r="F31" s="4">
        <v>1500000</v>
      </c>
      <c r="G31" s="4">
        <v>1517.99</v>
      </c>
      <c r="H31" s="4">
        <v>4.28</v>
      </c>
    </row>
    <row r="32" spans="2:8">
      <c r="B32" s="1" t="s">
        <v>2371</v>
      </c>
      <c r="C32" s="19">
        <v>7.54</v>
      </c>
      <c r="D32" s="1" t="s">
        <v>332</v>
      </c>
      <c r="E32" s="1" t="s">
        <v>2372</v>
      </c>
      <c r="F32" s="4">
        <v>1500000</v>
      </c>
      <c r="G32" s="4">
        <v>1506.25</v>
      </c>
      <c r="H32" s="4">
        <v>4.25</v>
      </c>
    </row>
    <row r="33" spans="2:8">
      <c r="B33" s="1" t="s">
        <v>2373</v>
      </c>
      <c r="C33" s="19">
        <v>7.51</v>
      </c>
      <c r="D33" s="1" t="s">
        <v>332</v>
      </c>
      <c r="E33" s="1" t="s">
        <v>2374</v>
      </c>
      <c r="F33" s="4">
        <v>1000000</v>
      </c>
      <c r="G33" s="4">
        <v>1013.26</v>
      </c>
      <c r="H33" s="4">
        <v>2.86</v>
      </c>
    </row>
    <row r="34" spans="2:8">
      <c r="B34" s="1" t="s">
        <v>2375</v>
      </c>
      <c r="C34" s="19">
        <v>7.54</v>
      </c>
      <c r="D34" s="1" t="s">
        <v>332</v>
      </c>
      <c r="E34" s="1" t="s">
        <v>2376</v>
      </c>
      <c r="F34" s="4">
        <v>1000000</v>
      </c>
      <c r="G34" s="4">
        <v>1004.59</v>
      </c>
      <c r="H34" s="4">
        <v>2.83</v>
      </c>
    </row>
    <row r="35" spans="2:8">
      <c r="B35" s="1" t="s">
        <v>2377</v>
      </c>
      <c r="C35" s="19">
        <v>7.51</v>
      </c>
      <c r="D35" s="1" t="s">
        <v>332</v>
      </c>
      <c r="E35" s="1" t="s">
        <v>2378</v>
      </c>
      <c r="F35" s="4">
        <v>1000000</v>
      </c>
      <c r="G35" s="4">
        <v>1004.29</v>
      </c>
      <c r="H35" s="4">
        <v>2.83</v>
      </c>
    </row>
    <row r="36" spans="2:8">
      <c r="B36" s="1" t="s">
        <v>331</v>
      </c>
      <c r="C36" s="19">
        <v>7.31</v>
      </c>
      <c r="D36" s="1" t="s">
        <v>332</v>
      </c>
      <c r="E36" s="1" t="s">
        <v>333</v>
      </c>
      <c r="F36" s="4">
        <v>1000000</v>
      </c>
      <c r="G36" s="4">
        <v>1002.46</v>
      </c>
      <c r="H36" s="4">
        <v>2.83</v>
      </c>
    </row>
    <row r="37" spans="2:8">
      <c r="B37" s="1" t="s">
        <v>658</v>
      </c>
      <c r="C37" s="19">
        <v>7.56</v>
      </c>
      <c r="D37" s="1" t="s">
        <v>332</v>
      </c>
      <c r="E37" s="1" t="s">
        <v>659</v>
      </c>
      <c r="F37" s="4">
        <v>800000</v>
      </c>
      <c r="G37" s="4">
        <v>809.7</v>
      </c>
      <c r="H37" s="4">
        <v>2.2799999999999998</v>
      </c>
    </row>
    <row r="38" spans="2:8">
      <c r="B38" s="1" t="s">
        <v>2379</v>
      </c>
      <c r="C38" s="19">
        <v>7.53</v>
      </c>
      <c r="D38" s="1" t="s">
        <v>332</v>
      </c>
      <c r="E38" s="1" t="s">
        <v>2380</v>
      </c>
      <c r="F38" s="4">
        <v>525000</v>
      </c>
      <c r="G38" s="4">
        <v>527.61</v>
      </c>
      <c r="H38" s="4">
        <v>1.49</v>
      </c>
    </row>
    <row r="39" spans="2:8">
      <c r="B39" s="1" t="s">
        <v>2381</v>
      </c>
      <c r="C39" s="19">
        <v>7.51</v>
      </c>
      <c r="D39" s="1" t="s">
        <v>332</v>
      </c>
      <c r="E39" s="1" t="s">
        <v>2382</v>
      </c>
      <c r="F39" s="4">
        <v>500000</v>
      </c>
      <c r="G39" s="4">
        <v>502.76</v>
      </c>
      <c r="H39" s="4">
        <v>1.42</v>
      </c>
    </row>
    <row r="40" spans="2:8">
      <c r="B40" s="1" t="s">
        <v>2383</v>
      </c>
      <c r="C40" s="19">
        <v>7.51</v>
      </c>
      <c r="D40" s="1" t="s">
        <v>332</v>
      </c>
      <c r="E40" s="1" t="s">
        <v>2384</v>
      </c>
      <c r="F40" s="4">
        <v>30000</v>
      </c>
      <c r="G40" s="4">
        <v>30.22</v>
      </c>
      <c r="H40" s="4">
        <v>0.09</v>
      </c>
    </row>
    <row r="41" spans="2:8">
      <c r="B41" s="2" t="s">
        <v>342</v>
      </c>
      <c r="C41" s="45"/>
      <c r="D41" s="2"/>
      <c r="E41" s="2"/>
      <c r="F41" s="10"/>
      <c r="G41" s="10">
        <f>SUM(G22:G40)</f>
        <v>20597.27</v>
      </c>
      <c r="H41" s="10">
        <f>SUM(H22:H40)</f>
        <v>58.080000000000005</v>
      </c>
    </row>
    <row r="42" spans="2:8">
      <c r="B42" s="2" t="s">
        <v>343</v>
      </c>
      <c r="C42" s="19"/>
    </row>
    <row r="43" spans="2:8">
      <c r="B43" s="1" t="s">
        <v>2385</v>
      </c>
      <c r="C43" s="19">
        <v>7.46</v>
      </c>
      <c r="D43" s="1" t="s">
        <v>345</v>
      </c>
      <c r="E43" s="1" t="s">
        <v>2386</v>
      </c>
      <c r="F43" s="4">
        <v>450</v>
      </c>
      <c r="G43" s="4">
        <v>4465.33</v>
      </c>
      <c r="H43" s="4">
        <v>12.59</v>
      </c>
    </row>
    <row r="44" spans="2:8">
      <c r="B44" s="1" t="s">
        <v>2387</v>
      </c>
      <c r="C44" s="19">
        <v>7.6</v>
      </c>
      <c r="D44" s="1" t="s">
        <v>345</v>
      </c>
      <c r="E44" s="1" t="s">
        <v>2388</v>
      </c>
      <c r="F44" s="4">
        <v>430</v>
      </c>
      <c r="G44" s="4">
        <v>4318.1499999999996</v>
      </c>
      <c r="H44" s="4">
        <v>12.17</v>
      </c>
    </row>
    <row r="45" spans="2:8">
      <c r="B45" s="1" t="s">
        <v>2389</v>
      </c>
      <c r="C45" s="19">
        <v>7.59</v>
      </c>
      <c r="D45" s="1" t="s">
        <v>345</v>
      </c>
      <c r="E45" s="1" t="s">
        <v>2390</v>
      </c>
      <c r="F45" s="4">
        <v>200</v>
      </c>
      <c r="G45" s="4">
        <v>2004.68</v>
      </c>
      <c r="H45" s="4">
        <v>5.65</v>
      </c>
    </row>
    <row r="46" spans="2:8">
      <c r="B46" s="1" t="s">
        <v>1395</v>
      </c>
      <c r="C46" s="19">
        <v>7.44</v>
      </c>
      <c r="D46" s="1" t="s">
        <v>345</v>
      </c>
      <c r="E46" s="1" t="s">
        <v>689</v>
      </c>
      <c r="F46" s="4">
        <v>150</v>
      </c>
      <c r="G46" s="4">
        <v>1485.58</v>
      </c>
      <c r="H46" s="4">
        <v>4.1900000000000004</v>
      </c>
    </row>
    <row r="47" spans="2:8">
      <c r="B47" s="1" t="s">
        <v>2391</v>
      </c>
      <c r="C47" s="19">
        <v>7.44</v>
      </c>
      <c r="D47" s="1" t="s">
        <v>345</v>
      </c>
      <c r="E47" s="1" t="s">
        <v>2392</v>
      </c>
      <c r="F47" s="4">
        <v>100</v>
      </c>
      <c r="G47" s="4">
        <v>994.26</v>
      </c>
      <c r="H47" s="4">
        <v>2.8</v>
      </c>
    </row>
    <row r="48" spans="2:8">
      <c r="B48" s="2" t="s">
        <v>360</v>
      </c>
      <c r="C48" s="9"/>
      <c r="D48" s="2"/>
      <c r="E48" s="2"/>
      <c r="F48" s="10"/>
      <c r="G48" s="10">
        <f>SUM(G42:G47)</f>
        <v>13268</v>
      </c>
      <c r="H48" s="10">
        <f>SUM(H42:H47)</f>
        <v>37.399999999999991</v>
      </c>
    </row>
    <row r="49" spans="2:8">
      <c r="B49" s="2" t="s">
        <v>269</v>
      </c>
      <c r="C49" s="9"/>
      <c r="D49" s="2"/>
      <c r="E49" s="2"/>
      <c r="F49" s="10"/>
      <c r="G49" s="10">
        <v>1062.8800000000001</v>
      </c>
      <c r="H49" s="10">
        <v>3</v>
      </c>
    </row>
    <row r="50" spans="2:8">
      <c r="B50" s="2" t="s">
        <v>110</v>
      </c>
      <c r="C50" s="9"/>
      <c r="D50" s="2"/>
      <c r="E50" s="2"/>
      <c r="F50" s="10"/>
      <c r="G50" s="10">
        <v>34928.149999999994</v>
      </c>
      <c r="H50" s="10">
        <v>98.46</v>
      </c>
    </row>
    <row r="51" spans="2:8">
      <c r="B51" s="2" t="s">
        <v>324</v>
      </c>
      <c r="C51" s="9"/>
      <c r="D51" s="2"/>
      <c r="E51" s="2"/>
      <c r="F51" s="10"/>
      <c r="G51" s="10">
        <v>546.76913329000399</v>
      </c>
      <c r="H51" s="10">
        <v>1.5400000000000063</v>
      </c>
    </row>
    <row r="52" spans="2:8">
      <c r="B52" s="2" t="s">
        <v>112</v>
      </c>
      <c r="C52" s="9"/>
      <c r="D52" s="2"/>
      <c r="E52" s="2"/>
      <c r="F52" s="10"/>
      <c r="G52" s="10">
        <v>35474.919133290001</v>
      </c>
      <c r="H52" s="10">
        <v>100</v>
      </c>
    </row>
    <row r="53" spans="2:8">
      <c r="B53" s="1" t="s">
        <v>113</v>
      </c>
    </row>
    <row r="54" spans="2:8">
      <c r="B54" s="1" t="s">
        <v>114</v>
      </c>
    </row>
    <row r="55" spans="2:8">
      <c r="B55" s="2" t="s">
        <v>115</v>
      </c>
      <c r="C55" s="46">
        <v>44834</v>
      </c>
    </row>
    <row r="56" spans="2:8" ht="25.5">
      <c r="B56" s="11" t="s">
        <v>116</v>
      </c>
      <c r="C56" s="9" t="s">
        <v>117</v>
      </c>
    </row>
    <row r="57" spans="2:8">
      <c r="B57" s="2"/>
    </row>
    <row r="58" spans="2:8">
      <c r="B58" s="2" t="s">
        <v>1566</v>
      </c>
      <c r="C58" s="9" t="s">
        <v>117</v>
      </c>
    </row>
    <row r="59" spans="2:8">
      <c r="B59" s="2" t="s">
        <v>1567</v>
      </c>
      <c r="C59" s="9" t="s">
        <v>117</v>
      </c>
    </row>
    <row r="60" spans="2:8">
      <c r="B60" s="2" t="s">
        <v>2393</v>
      </c>
      <c r="C60" s="9"/>
    </row>
    <row r="61" spans="2:8">
      <c r="B61" s="2" t="s">
        <v>2394</v>
      </c>
      <c r="C61" s="9"/>
    </row>
    <row r="62" spans="2:8">
      <c r="B62" s="2" t="s">
        <v>2395</v>
      </c>
      <c r="C62" s="9"/>
    </row>
    <row r="63" spans="2:8">
      <c r="B63" s="2" t="s">
        <v>2396</v>
      </c>
      <c r="C63" s="9"/>
    </row>
    <row r="64" spans="2:8">
      <c r="B64" s="2" t="s">
        <v>2397</v>
      </c>
      <c r="C64" s="9"/>
    </row>
    <row r="65" spans="2:4">
      <c r="B65" s="2" t="s">
        <v>2398</v>
      </c>
      <c r="C65" s="9"/>
    </row>
    <row r="66" spans="2:4">
      <c r="B66" s="2" t="s">
        <v>2399</v>
      </c>
      <c r="C66" s="9"/>
    </row>
    <row r="67" spans="2:4">
      <c r="B67" s="2" t="s">
        <v>2400</v>
      </c>
      <c r="C67" s="9"/>
    </row>
    <row r="68" spans="2:4">
      <c r="B68" s="2" t="s">
        <v>120</v>
      </c>
      <c r="C68" s="9"/>
    </row>
    <row r="69" spans="2:4">
      <c r="B69" s="47" t="s">
        <v>2401</v>
      </c>
    </row>
    <row r="72" spans="2:4">
      <c r="B72" s="72" t="s">
        <v>1737</v>
      </c>
      <c r="C72" s="73"/>
      <c r="D72" s="74"/>
    </row>
    <row r="73" spans="2:4" ht="30">
      <c r="B73" s="75" t="s">
        <v>1738</v>
      </c>
      <c r="C73" s="76" t="s">
        <v>1739</v>
      </c>
      <c r="D73" s="75" t="s">
        <v>1740</v>
      </c>
    </row>
    <row r="74" spans="2:4" ht="15">
      <c r="B74" s="127" t="s">
        <v>1743</v>
      </c>
      <c r="C74" s="118">
        <v>5</v>
      </c>
      <c r="D74" s="118">
        <v>0.21</v>
      </c>
    </row>
  </sheetData>
  <mergeCells count="8">
    <mergeCell ref="C12:C13"/>
    <mergeCell ref="D12:D13"/>
    <mergeCell ref="E12:E13"/>
    <mergeCell ref="B1:E1"/>
    <mergeCell ref="C3:C7"/>
    <mergeCell ref="D3:D7"/>
    <mergeCell ref="B10:E10"/>
    <mergeCell ref="B11:E11"/>
  </mergeCells>
  <hyperlinks>
    <hyperlink ref="A1" location="Index!A1" display="Index" xr:uid="{355220E2-C33B-40B4-9F60-6522F18A51F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32E4F-3AC2-469A-BE7C-CF83D78BFF6B}">
  <dimension ref="A1:H53"/>
  <sheetViews>
    <sheetView workbookViewId="0">
      <selection activeCell="B1" sqref="B1:E1"/>
    </sheetView>
  </sheetViews>
  <sheetFormatPr defaultRowHeight="12.75"/>
  <cols>
    <col min="1" max="1" width="5.42578125" style="1" bestFit="1" customWidth="1"/>
    <col min="2" max="2" width="81.140625" style="1" bestFit="1" customWidth="1"/>
    <col min="3" max="3" width="25.7109375" style="5" customWidth="1"/>
    <col min="4" max="4" width="25.7109375" style="1" customWidth="1"/>
    <col min="5" max="5" width="12.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5">
      <c r="A1" s="3" t="s">
        <v>0</v>
      </c>
      <c r="B1" s="420" t="s">
        <v>10</v>
      </c>
      <c r="C1" s="420"/>
      <c r="D1" s="420"/>
      <c r="E1" s="420"/>
    </row>
    <row r="2" spans="1:5" ht="13.5" thickBot="1"/>
    <row r="3" spans="1:5" ht="15">
      <c r="B3" s="48" t="s">
        <v>10</v>
      </c>
      <c r="C3" s="421"/>
      <c r="D3" s="424"/>
      <c r="E3" s="13"/>
    </row>
    <row r="4" spans="1:5" ht="45">
      <c r="B4" s="49" t="s">
        <v>2402</v>
      </c>
      <c r="C4" s="422"/>
      <c r="D4" s="425"/>
      <c r="E4" s="13"/>
    </row>
    <row r="5" spans="1:5" ht="15">
      <c r="B5" s="49" t="s">
        <v>1556</v>
      </c>
      <c r="C5" s="422"/>
      <c r="D5" s="425"/>
      <c r="E5" s="13"/>
    </row>
    <row r="6" spans="1:5" ht="15">
      <c r="B6" s="49" t="s">
        <v>2403</v>
      </c>
      <c r="C6" s="422"/>
      <c r="D6" s="425"/>
      <c r="E6" s="13"/>
    </row>
    <row r="7" spans="1:5" ht="15.75" thickBot="1">
      <c r="B7" s="50" t="s">
        <v>2404</v>
      </c>
      <c r="C7" s="423"/>
      <c r="D7" s="426"/>
      <c r="E7" s="13"/>
    </row>
    <row r="8" spans="1:5">
      <c r="B8" s="13"/>
      <c r="C8" s="14" t="s">
        <v>1558</v>
      </c>
      <c r="D8" s="14" t="s">
        <v>1559</v>
      </c>
      <c r="E8" s="13"/>
    </row>
    <row r="9" spans="1:5">
      <c r="C9" s="19"/>
    </row>
    <row r="10" spans="1:5" ht="15">
      <c r="B10" s="458"/>
      <c r="C10" s="458"/>
      <c r="D10" s="458"/>
      <c r="E10" s="458"/>
    </row>
    <row r="11" spans="1:5">
      <c r="B11" s="459" t="s">
        <v>1578</v>
      </c>
      <c r="C11" s="459"/>
      <c r="D11" s="459"/>
      <c r="E11" s="459"/>
    </row>
    <row r="12" spans="1:5">
      <c r="B12" s="51" t="s">
        <v>1579</v>
      </c>
      <c r="C12" s="459" t="s">
        <v>1580</v>
      </c>
      <c r="D12" s="459" t="s">
        <v>1581</v>
      </c>
      <c r="E12" s="459" t="s">
        <v>1582</v>
      </c>
    </row>
    <row r="13" spans="1:5">
      <c r="B13" s="51" t="s">
        <v>1583</v>
      </c>
      <c r="C13" s="459"/>
      <c r="D13" s="459"/>
      <c r="E13" s="459"/>
    </row>
    <row r="14" spans="1:5">
      <c r="B14" s="52" t="s">
        <v>1584</v>
      </c>
      <c r="C14" s="53"/>
      <c r="D14" s="53"/>
      <c r="E14" s="53"/>
    </row>
    <row r="15" spans="1:5">
      <c r="B15" s="52" t="s">
        <v>1586</v>
      </c>
      <c r="C15" s="53"/>
      <c r="D15" s="53"/>
      <c r="E15" s="53"/>
    </row>
    <row r="16" spans="1:5">
      <c r="B16" s="52" t="s">
        <v>1587</v>
      </c>
      <c r="C16" s="53" t="s">
        <v>2269</v>
      </c>
      <c r="D16" s="53"/>
      <c r="E16" s="53"/>
    </row>
    <row r="17" spans="2:8">
      <c r="B17" s="54" t="s">
        <v>3917</v>
      </c>
      <c r="C17" s="51"/>
      <c r="D17" s="51"/>
      <c r="E17" s="51"/>
    </row>
    <row r="20" spans="2:8">
      <c r="B20" s="1" t="s">
        <v>98</v>
      </c>
    </row>
    <row r="22" spans="2:8">
      <c r="B22" s="6" t="s">
        <v>99</v>
      </c>
      <c r="C22" s="7" t="s">
        <v>122</v>
      </c>
      <c r="D22" s="6" t="s">
        <v>100</v>
      </c>
      <c r="E22" s="6" t="s">
        <v>101</v>
      </c>
      <c r="F22" s="8" t="s">
        <v>102</v>
      </c>
      <c r="G22" s="8" t="s">
        <v>103</v>
      </c>
      <c r="H22" s="8" t="s">
        <v>104</v>
      </c>
    </row>
    <row r="23" spans="2:8">
      <c r="B23" s="2" t="s">
        <v>105</v>
      </c>
      <c r="C23" s="19"/>
    </row>
    <row r="24" spans="2:8">
      <c r="B24" s="2" t="s">
        <v>126</v>
      </c>
      <c r="C24" s="19"/>
    </row>
    <row r="25" spans="2:8">
      <c r="B25" s="2" t="s">
        <v>330</v>
      </c>
      <c r="C25" s="19"/>
    </row>
    <row r="26" spans="2:8">
      <c r="B26" s="1" t="s">
        <v>507</v>
      </c>
      <c r="C26" s="19">
        <v>7.23</v>
      </c>
      <c r="D26" s="1" t="s">
        <v>332</v>
      </c>
      <c r="E26" s="1" t="s">
        <v>508</v>
      </c>
      <c r="F26" s="4">
        <v>24500000</v>
      </c>
      <c r="G26" s="4">
        <v>23295.56</v>
      </c>
      <c r="H26" s="4">
        <v>55.96</v>
      </c>
    </row>
    <row r="27" spans="2:8">
      <c r="B27" s="1" t="s">
        <v>2274</v>
      </c>
      <c r="C27" s="19">
        <v>7.23</v>
      </c>
      <c r="D27" s="1" t="s">
        <v>332</v>
      </c>
      <c r="E27" s="1" t="s">
        <v>2275</v>
      </c>
      <c r="F27" s="4">
        <v>5000000</v>
      </c>
      <c r="G27" s="4">
        <v>5051.1099999999997</v>
      </c>
      <c r="H27" s="4">
        <v>12.13</v>
      </c>
    </row>
    <row r="28" spans="2:8">
      <c r="B28" s="2" t="s">
        <v>342</v>
      </c>
      <c r="C28" s="9"/>
      <c r="D28" s="2"/>
      <c r="E28" s="2"/>
      <c r="F28" s="10"/>
      <c r="G28" s="10">
        <f>SUM(G22:G27)</f>
        <v>28346.670000000002</v>
      </c>
      <c r="H28" s="10">
        <f>SUM(H22:H27)</f>
        <v>68.09</v>
      </c>
    </row>
    <row r="29" spans="2:8">
      <c r="B29" s="2" t="s">
        <v>269</v>
      </c>
      <c r="C29" s="9"/>
      <c r="D29" s="2"/>
      <c r="E29" s="2"/>
      <c r="F29" s="10"/>
      <c r="G29" s="10">
        <v>31780.12</v>
      </c>
      <c r="H29" s="10">
        <v>76.34</v>
      </c>
    </row>
    <row r="30" spans="2:8">
      <c r="B30" s="2" t="s">
        <v>110</v>
      </c>
      <c r="C30" s="9"/>
      <c r="D30" s="2"/>
      <c r="E30" s="2"/>
      <c r="F30" s="10"/>
      <c r="G30" s="10">
        <v>60126.789999999994</v>
      </c>
      <c r="H30" s="10">
        <v>144.43</v>
      </c>
    </row>
    <row r="31" spans="2:8">
      <c r="B31" s="2" t="s">
        <v>111</v>
      </c>
      <c r="C31" s="9"/>
      <c r="D31" s="2"/>
      <c r="E31" s="2"/>
      <c r="F31" s="10"/>
      <c r="G31" s="10">
        <v>-18498.211487899996</v>
      </c>
      <c r="H31" s="10">
        <v>-44.430000000000007</v>
      </c>
    </row>
    <row r="32" spans="2:8">
      <c r="B32" s="2" t="s">
        <v>112</v>
      </c>
      <c r="C32" s="9"/>
      <c r="D32" s="2"/>
      <c r="E32" s="2"/>
      <c r="F32" s="10"/>
      <c r="G32" s="10">
        <v>41628.578512100001</v>
      </c>
      <c r="H32" s="10">
        <v>100</v>
      </c>
    </row>
    <row r="33" spans="2:4">
      <c r="B33" s="1" t="s">
        <v>113</v>
      </c>
    </row>
    <row r="34" spans="2:4">
      <c r="B34" s="1" t="s">
        <v>114</v>
      </c>
    </row>
    <row r="35" spans="2:4">
      <c r="B35" s="2" t="s">
        <v>115</v>
      </c>
      <c r="C35" s="46">
        <v>44834</v>
      </c>
    </row>
    <row r="36" spans="2:4" ht="25.5">
      <c r="B36" s="11" t="s">
        <v>116</v>
      </c>
      <c r="C36" s="5" t="s">
        <v>117</v>
      </c>
    </row>
    <row r="37" spans="2:4">
      <c r="B37" s="2"/>
    </row>
    <row r="38" spans="2:4">
      <c r="B38" s="2" t="s">
        <v>118</v>
      </c>
    </row>
    <row r="39" spans="2:4">
      <c r="B39" s="2" t="s">
        <v>119</v>
      </c>
    </row>
    <row r="40" spans="2:4">
      <c r="B40" s="2" t="s">
        <v>2405</v>
      </c>
      <c r="C40" s="9"/>
    </row>
    <row r="41" spans="2:4">
      <c r="B41" s="2" t="s">
        <v>2406</v>
      </c>
      <c r="C41" s="9"/>
    </row>
    <row r="42" spans="2:4">
      <c r="B42" s="2" t="s">
        <v>2407</v>
      </c>
      <c r="C42" s="9"/>
    </row>
    <row r="43" spans="2:4">
      <c r="B43" s="2" t="s">
        <v>2408</v>
      </c>
      <c r="C43" s="9"/>
    </row>
    <row r="44" spans="2:4">
      <c r="B44" s="2" t="s">
        <v>120</v>
      </c>
      <c r="C44" s="9"/>
    </row>
    <row r="45" spans="2:4">
      <c r="B45" s="47" t="s">
        <v>2409</v>
      </c>
    </row>
    <row r="48" spans="2:4">
      <c r="B48" s="72" t="s">
        <v>1737</v>
      </c>
      <c r="C48" s="73"/>
      <c r="D48" s="74"/>
    </row>
    <row r="49" spans="2:4" ht="30">
      <c r="B49" s="75" t="s">
        <v>1738</v>
      </c>
      <c r="C49" s="76" t="s">
        <v>1739</v>
      </c>
      <c r="D49" s="75" t="s">
        <v>1740</v>
      </c>
    </row>
    <row r="50" spans="2:4" ht="15">
      <c r="B50" s="127" t="s">
        <v>2193</v>
      </c>
      <c r="C50" s="128">
        <v>100</v>
      </c>
      <c r="D50" s="129" t="s">
        <v>2410</v>
      </c>
    </row>
    <row r="51" spans="2:4" ht="15">
      <c r="B51" s="127" t="s">
        <v>2411</v>
      </c>
      <c r="C51" s="130">
        <v>25</v>
      </c>
      <c r="D51" s="118">
        <v>5.82</v>
      </c>
    </row>
    <row r="52" spans="2:4" ht="15">
      <c r="B52" s="127" t="s">
        <v>2412</v>
      </c>
      <c r="C52" s="131">
        <v>75</v>
      </c>
      <c r="D52" s="118">
        <v>2.33</v>
      </c>
    </row>
    <row r="53" spans="2:4" ht="15">
      <c r="B53" s="127" t="s">
        <v>1743</v>
      </c>
      <c r="C53" s="131">
        <v>50</v>
      </c>
      <c r="D53" s="118">
        <v>2.15</v>
      </c>
    </row>
  </sheetData>
  <mergeCells count="8">
    <mergeCell ref="C12:C13"/>
    <mergeCell ref="D12:D13"/>
    <mergeCell ref="E12:E13"/>
    <mergeCell ref="B1:E1"/>
    <mergeCell ref="C3:C7"/>
    <mergeCell ref="D3:D7"/>
    <mergeCell ref="B10:E10"/>
    <mergeCell ref="B11:E11"/>
  </mergeCells>
  <hyperlinks>
    <hyperlink ref="A1" location="Index!A1" display="Index" xr:uid="{0080C03F-9B6D-468D-99C8-EBFB06BCA8B1}"/>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189</vt:i4>
      </vt:variant>
    </vt:vector>
  </HeadingPairs>
  <TitlesOfParts>
    <vt:vector size="238" baseType="lpstr">
      <vt:lpstr>Index</vt:lpstr>
      <vt:lpstr>Dividend History</vt:lpstr>
      <vt:lpstr>TATA Scheme Risk-O-Meters</vt:lpstr>
      <vt:lpstr>TAF</vt:lpstr>
      <vt:lpstr>TBAF</vt:lpstr>
      <vt:lpstr>TMIF</vt:lpstr>
      <vt:lpstr>TMAOF</vt:lpstr>
      <vt:lpstr>TEGF</vt:lpstr>
      <vt:lpstr>TTOFE</vt:lpstr>
      <vt:lpstr>TEOF</vt:lpstr>
      <vt:lpstr>TINR</vt:lpstr>
      <vt:lpstr>TSCAPF</vt:lpstr>
      <vt:lpstr>TEQPEF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THOF</vt:lpstr>
      <vt:lpstr>TRSFP</vt:lpstr>
      <vt:lpstr>TRSFM</vt:lpstr>
      <vt:lpstr>TRSFC</vt:lpstr>
      <vt:lpstr>TLF</vt:lpstr>
      <vt:lpstr>TSTBF</vt:lpstr>
      <vt:lpstr>TFF</vt:lpstr>
      <vt:lpstr>TFRF</vt:lpstr>
      <vt:lpstr>TFRSTF</vt:lpstr>
      <vt:lpstr>TUSTF</vt:lpstr>
      <vt:lpstr>TOF</vt:lpstr>
      <vt:lpstr>TCORPBF</vt:lpstr>
      <vt:lpstr>TGSFR</vt:lpstr>
      <vt:lpstr>TBPSUF</vt:lpstr>
      <vt:lpstr>TNSIFDEC27</vt:lpstr>
      <vt:lpstr>TCIGIF0426</vt:lpstr>
      <vt:lpstr>Index!Main_Sheet</vt:lpstr>
      <vt:lpstr>TAF</vt:lpstr>
      <vt:lpstr>TAF!TAF_Debt_Related</vt:lpstr>
      <vt:lpstr>TAF!TAF_EQ</vt:lpstr>
      <vt:lpstr>TAF!TAF_EQ_Related</vt:lpstr>
      <vt:lpstr>TAF!TAF_GOV_SEC</vt:lpstr>
      <vt:lpstr>TAF!TAF_MM</vt:lpstr>
      <vt:lpstr>TAF!TAF_Mutual_F_Units_1</vt:lpstr>
      <vt:lpstr>TCORPBF!TAF_Mutual_F_Units_1</vt:lpstr>
      <vt:lpstr>TSTBF!TAF_Mutual_F_Units_1</vt:lpstr>
      <vt:lpstr>TAF!TAFNAV</vt:lpstr>
      <vt:lpstr>TBAF</vt:lpstr>
      <vt:lpstr>TBAF!TBAF_Debt_Related</vt:lpstr>
      <vt:lpstr>TBAF!TBAF_EQ</vt:lpstr>
      <vt:lpstr>TBAF!TBAF_EQ_Related</vt:lpstr>
      <vt:lpstr>TBAF!TBAF_GOV_SEC</vt:lpstr>
      <vt:lpstr>TBAF!TBAFNAV</vt:lpstr>
      <vt:lpstr>TBCF</vt:lpstr>
      <vt:lpstr>TBCF!TBCF_EQ</vt:lpstr>
      <vt:lpstr>TBCF!TBCF_Mutual_F_Units</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TCIGIF0426!TCIGIF0426</vt:lpstr>
      <vt:lpstr>TCIGIF0426!TCIGIF0426_GOV_SEC</vt:lpstr>
      <vt:lpstr>TCIGIF0426!TCIGIF0426NAV</vt:lpstr>
      <vt:lpstr>TCORPBF!TCORPBF</vt:lpstr>
      <vt:lpstr>TCORPBF!TCORPBF_Debt_Related</vt:lpstr>
      <vt:lpstr>TCORPBF!TCORPBF_Debt_Related_UNLISTED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TDIVYF!TDIVYF_EQ_Related</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TFRSTF!TFRSTF_MM</vt:lpstr>
      <vt:lpstr>TFRSTF!TFRSTFNAV</vt:lpstr>
      <vt:lpstr>TGSFR!TGSFR</vt:lpstr>
      <vt:lpstr>TGSFR!TGSFR_GOV_SEC</vt:lpstr>
      <vt:lpstr>TGSFR!TGSFR_MM</vt:lpstr>
      <vt:lpstr>TGSFR!TGSFRNAV</vt:lpstr>
      <vt:lpstr>THOF</vt:lpstr>
      <vt:lpstr>THOF!THOF_EQ</vt:lpstr>
      <vt:lpstr>THOF!THOF_EQ_Related</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TMIF!TMIF_Mutual_F_Units_1</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2022-10-01T05:56:32Z</dcterms:created>
  <dcterms:modified xsi:type="dcterms:W3CDTF">2022-10-17T05:27:25Z</dcterms:modified>
</cp:coreProperties>
</file>